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serafin/Desktop/GS/"/>
    </mc:Choice>
  </mc:AlternateContent>
  <xr:revisionPtr revIDLastSave="0" documentId="13_ncr:1_{2AAD3E9B-169B-0F45-A907-2B657C54D41E}" xr6:coauthVersionLast="36" xr6:coauthVersionMax="47" xr10:uidLastSave="{00000000-0000-0000-0000-000000000000}"/>
  <bookViews>
    <workbookView xWindow="140" yWindow="460" windowWidth="25980" windowHeight="14700" tabRatio="500" activeTab="1" xr2:uid="{00000000-000D-0000-FFFF-FFFF00000000}"/>
  </bookViews>
  <sheets>
    <sheet name="General Info" sheetId="2" r:id="rId1"/>
    <sheet name="Basic Parameters" sheetId="3" r:id="rId2"/>
    <sheet name="ER calculations" sheetId="4" r:id="rId3"/>
    <sheet name="Ny Information Update" sheetId="1" r:id="rId4"/>
    <sheet name="IICS Serial Numbers" sheetId="5" r:id="rId5"/>
    <sheet name="SSC Threshold" sheetId="6" r:id="rId6"/>
    <sheet name="Debundling and Aditionality" sheetId="7" r:id="rId7"/>
    <sheet name="Kitchen Information Update" sheetId="8" r:id="rId8"/>
    <sheet name="Kitchen Training Assessment" sheetId="9" r:id="rId9"/>
    <sheet name="Employment" sheetId="10" r:id="rId10"/>
    <sheet name="Total Training Indicators" sheetId="11" r:id="rId11"/>
  </sheets>
  <definedNames>
    <definedName name="_xlnm.Print_Area" localSheetId="2">'ER calculations'!$A$1:$I$231</definedName>
    <definedName name="_xlnm.Print_Area" localSheetId="3">'Ny Information Update'!$A$1:$O$330</definedName>
    <definedName name="_xlnm.Print_Area" localSheetId="10">'Total Training Indicators'!$A$1:$C$117</definedName>
    <definedName name="_xlnm.Print_Titles" localSheetId="3">'Ny Information Update'!$1:$1</definedName>
    <definedName name="_xlnm.Print_Titles" localSheetId="10">'Total Training Indicators'!$1:$1</definedName>
    <definedName name="thermalefficiency">'Basic Parameters'!#REF!</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Y2" i="4" l="1"/>
  <c r="X232" i="4"/>
  <c r="T56" i="4" l="1"/>
  <c r="T54" i="4"/>
  <c r="T52" i="4"/>
  <c r="T50" i="4"/>
  <c r="T48" i="4"/>
  <c r="T46" i="4"/>
  <c r="T44" i="4"/>
  <c r="T42" i="4"/>
  <c r="T40" i="4"/>
  <c r="T38" i="4"/>
  <c r="T36" i="4"/>
  <c r="T34" i="4"/>
  <c r="T32" i="4"/>
  <c r="T30" i="4"/>
  <c r="T28" i="4"/>
  <c r="T26" i="4"/>
  <c r="M97" i="1" l="1"/>
  <c r="N56" i="1"/>
  <c r="Q331" i="1"/>
  <c r="Q280" i="1"/>
  <c r="S280" i="1" s="1"/>
  <c r="O280" i="1"/>
  <c r="N280" i="1"/>
  <c r="M280" i="1"/>
  <c r="L280" i="1"/>
  <c r="O97" i="1"/>
  <c r="J85" i="1"/>
  <c r="L2" i="1"/>
  <c r="M264" i="1"/>
  <c r="L213" i="1"/>
  <c r="L212" i="1"/>
  <c r="O328" i="1"/>
  <c r="O325" i="1"/>
  <c r="O322" i="1"/>
  <c r="O319" i="1"/>
  <c r="O316" i="1"/>
  <c r="O314" i="1"/>
  <c r="O311" i="1"/>
  <c r="O308" i="1"/>
  <c r="O305" i="1"/>
  <c r="O302" i="1"/>
  <c r="O299" i="1"/>
  <c r="O296" i="1"/>
  <c r="O293" i="1"/>
  <c r="O290" i="1"/>
  <c r="O287" i="1"/>
  <c r="O284" i="1"/>
  <c r="O281" i="1"/>
  <c r="O277" i="1"/>
  <c r="O274" i="1"/>
  <c r="O271" i="1"/>
  <c r="O268" i="1"/>
  <c r="O265" i="1"/>
  <c r="O264" i="1"/>
  <c r="O261" i="1"/>
  <c r="O258" i="1"/>
  <c r="O255" i="1"/>
  <c r="O252" i="1"/>
  <c r="O249" i="1"/>
  <c r="O246" i="1"/>
  <c r="O243" i="1"/>
  <c r="O241" i="1"/>
  <c r="O238" i="1"/>
  <c r="O235" i="1"/>
  <c r="O232" i="1"/>
  <c r="O229" i="1"/>
  <c r="O226" i="1"/>
  <c r="O223" i="1"/>
  <c r="O220" i="1"/>
  <c r="O217" i="1"/>
  <c r="O214" i="1"/>
  <c r="O212" i="1"/>
  <c r="O209" i="1"/>
  <c r="O206" i="1"/>
  <c r="O203" i="1"/>
  <c r="O200" i="1"/>
  <c r="O197" i="1"/>
  <c r="O195" i="1"/>
  <c r="O192" i="1"/>
  <c r="O189" i="1"/>
  <c r="O186" i="1"/>
  <c r="O183" i="1"/>
  <c r="O180" i="1"/>
  <c r="O177" i="1"/>
  <c r="O174" i="1"/>
  <c r="O171" i="1"/>
  <c r="O168" i="1"/>
  <c r="O165" i="1"/>
  <c r="O162" i="1"/>
  <c r="O159" i="1"/>
  <c r="O157" i="1"/>
  <c r="O156" i="1"/>
  <c r="O154" i="1"/>
  <c r="O151" i="1"/>
  <c r="O148" i="1"/>
  <c r="O145" i="1"/>
  <c r="O142" i="1"/>
  <c r="O139" i="1"/>
  <c r="O136" i="1"/>
  <c r="O134" i="1"/>
  <c r="O131" i="1"/>
  <c r="O128" i="1"/>
  <c r="O125" i="1"/>
  <c r="O122" i="1"/>
  <c r="O119" i="1"/>
  <c r="O116" i="1"/>
  <c r="O113" i="1"/>
  <c r="O110" i="1"/>
  <c r="O107" i="1"/>
  <c r="O104" i="1"/>
  <c r="O101" i="1"/>
  <c r="O98" i="1"/>
  <c r="O94" i="1"/>
  <c r="O92" i="1"/>
  <c r="O89" i="1"/>
  <c r="O86" i="1"/>
  <c r="O83" i="1"/>
  <c r="O80" i="1"/>
  <c r="O77" i="1"/>
  <c r="O74" i="1"/>
  <c r="O71" i="1"/>
  <c r="O68" i="1"/>
  <c r="O65" i="1"/>
  <c r="O62" i="1"/>
  <c r="E19" i="7"/>
  <c r="M212" i="1" l="1"/>
  <c r="N284" i="1" l="1"/>
  <c r="O56" i="1"/>
  <c r="M56" i="1" l="1"/>
  <c r="L141" i="1" l="1"/>
  <c r="Q97" i="1" l="1"/>
  <c r="N97" i="1"/>
  <c r="Q156" i="1" l="1"/>
  <c r="N156" i="1"/>
  <c r="S97" i="1" l="1"/>
  <c r="S156" i="1"/>
  <c r="Q200" i="1"/>
  <c r="Q20" i="1"/>
  <c r="N264" i="1"/>
  <c r="Q264" i="1"/>
  <c r="S264" i="1" s="1"/>
  <c r="O59" i="1" l="1"/>
  <c r="N59" i="1"/>
  <c r="M59" i="1" l="1"/>
  <c r="O17" i="1"/>
  <c r="M17" i="1" s="1"/>
  <c r="Q17" i="1"/>
  <c r="G90" i="4" l="1"/>
  <c r="T90" i="4" s="1"/>
  <c r="M90" i="4"/>
  <c r="N90" i="4"/>
  <c r="M91" i="4"/>
  <c r="N91" i="4"/>
  <c r="T91" i="4"/>
  <c r="V91" i="4" l="1"/>
  <c r="V90" i="4"/>
  <c r="W90" i="4" l="1"/>
  <c r="X90" i="4" s="1"/>
  <c r="G196" i="4"/>
  <c r="N197" i="4"/>
  <c r="M197" i="4"/>
  <c r="N196" i="4"/>
  <c r="M196" i="4"/>
  <c r="T196" i="4" l="1"/>
  <c r="T197" i="4" s="1"/>
  <c r="V197" i="4" s="1"/>
  <c r="L264" i="1"/>
  <c r="V196" i="4" l="1"/>
  <c r="W196" i="4" s="1"/>
  <c r="X196" i="4" s="1"/>
  <c r="L85" i="1"/>
  <c r="L84" i="1"/>
  <c r="L83" i="1"/>
  <c r="N83" i="1"/>
  <c r="M83" i="1" s="1"/>
  <c r="Q83" i="1"/>
  <c r="S83" i="1" s="1"/>
  <c r="Q241" i="1"/>
  <c r="S241" i="1" s="1"/>
  <c r="N241" i="1"/>
  <c r="N314" i="1"/>
  <c r="Q314" i="1"/>
  <c r="S314" i="1" s="1"/>
  <c r="Q134" i="1"/>
  <c r="S134" i="1" s="1"/>
  <c r="N134" i="1"/>
  <c r="N157" i="1"/>
  <c r="N154" i="1"/>
  <c r="Q154" i="1"/>
  <c r="S154" i="1" s="1"/>
  <c r="Q157" i="1"/>
  <c r="S157" i="1" s="1"/>
  <c r="N212" i="1" l="1"/>
  <c r="Q212" i="1"/>
  <c r="S212" i="1" s="1"/>
  <c r="Q92" i="1"/>
  <c r="S92" i="1" s="1"/>
  <c r="N92" i="1"/>
  <c r="M92" i="1" s="1"/>
  <c r="N195" i="1" l="1"/>
  <c r="Q195" i="1"/>
  <c r="S195" i="1" s="1"/>
  <c r="N8" i="1" l="1"/>
  <c r="N5" i="1"/>
  <c r="N2" i="1"/>
  <c r="N11" i="1"/>
  <c r="L97" i="1" l="1"/>
  <c r="N67" i="4"/>
  <c r="M67" i="4"/>
  <c r="N66" i="4"/>
  <c r="M66" i="4"/>
  <c r="G66" i="4"/>
  <c r="T66" i="4" l="1"/>
  <c r="T67" i="4" s="1"/>
  <c r="V67" i="4" s="1"/>
  <c r="L156" i="1"/>
  <c r="M156" i="1" s="1"/>
  <c r="L135" i="1"/>
  <c r="L134" i="1"/>
  <c r="V66" i="4" l="1"/>
  <c r="M134" i="1"/>
  <c r="W66" i="4"/>
  <c r="X66" i="4" s="1"/>
  <c r="N185" i="4" l="1"/>
  <c r="M185" i="4"/>
  <c r="N184" i="4"/>
  <c r="M184" i="4"/>
  <c r="G184" i="4"/>
  <c r="T184" i="4" l="1"/>
  <c r="T185" i="4" s="1"/>
  <c r="V185" i="4" s="1"/>
  <c r="N111" i="4"/>
  <c r="M111" i="4"/>
  <c r="N110" i="4"/>
  <c r="M110" i="4"/>
  <c r="G110" i="4"/>
  <c r="V184" i="4" l="1"/>
  <c r="T111" i="4"/>
  <c r="T110" i="4"/>
  <c r="V111" i="4"/>
  <c r="V110" i="4"/>
  <c r="W184" i="4"/>
  <c r="X184" i="4" s="1"/>
  <c r="L196" i="1"/>
  <c r="L195" i="1"/>
  <c r="M195" i="1" l="1"/>
  <c r="W110" i="4"/>
  <c r="X110" i="4" s="1"/>
  <c r="N136" i="4"/>
  <c r="N137" i="4"/>
  <c r="M137" i="4"/>
  <c r="M136" i="4"/>
  <c r="G136" i="4"/>
  <c r="T136" i="4" l="1"/>
  <c r="T137" i="4" s="1"/>
  <c r="V137" i="4" s="1"/>
  <c r="V136" i="4"/>
  <c r="L171" i="1"/>
  <c r="L172" i="1"/>
  <c r="L93" i="1"/>
  <c r="L92" i="1"/>
  <c r="G62" i="4"/>
  <c r="N63" i="4"/>
  <c r="M63" i="4"/>
  <c r="N62" i="4"/>
  <c r="M62" i="4"/>
  <c r="W136" i="4" l="1"/>
  <c r="X136" i="4" s="1"/>
  <c r="T63" i="4"/>
  <c r="V63" i="4" s="1"/>
  <c r="T62" i="4"/>
  <c r="V62" i="4"/>
  <c r="L242" i="1"/>
  <c r="L241" i="1"/>
  <c r="G168" i="4"/>
  <c r="N169" i="4"/>
  <c r="M169" i="4"/>
  <c r="N168" i="4"/>
  <c r="M168" i="4"/>
  <c r="T168" i="4" l="1"/>
  <c r="T169" i="4" s="1"/>
  <c r="V169" i="4" s="1"/>
  <c r="M241" i="1"/>
  <c r="W62" i="4"/>
  <c r="X62" i="4" s="1"/>
  <c r="V168" i="4" l="1"/>
  <c r="W168" i="4"/>
  <c r="X168" i="4" s="1"/>
  <c r="L56" i="1"/>
  <c r="L55" i="1"/>
  <c r="L284" i="1" l="1"/>
  <c r="Q59" i="1" l="1"/>
  <c r="L60" i="1"/>
  <c r="L59" i="1"/>
  <c r="G148" i="4" l="1"/>
  <c r="N149" i="4"/>
  <c r="M149" i="4"/>
  <c r="N148" i="4"/>
  <c r="M148" i="4"/>
  <c r="T148" i="4" l="1"/>
  <c r="T149" i="4" s="1"/>
  <c r="V149" i="4" s="1"/>
  <c r="L214" i="1"/>
  <c r="L211" i="1"/>
  <c r="L210" i="1"/>
  <c r="Q209" i="1"/>
  <c r="S209" i="1" s="1"/>
  <c r="N209" i="1"/>
  <c r="L209" i="1"/>
  <c r="Q284" i="1"/>
  <c r="S284" i="1" s="1"/>
  <c r="L263" i="1"/>
  <c r="L262" i="1"/>
  <c r="Q261" i="1"/>
  <c r="S261" i="1" s="1"/>
  <c r="N261" i="1"/>
  <c r="L261" i="1"/>
  <c r="L279" i="1"/>
  <c r="L278" i="1"/>
  <c r="Q277" i="1"/>
  <c r="S277" i="1" s="1"/>
  <c r="N277" i="1"/>
  <c r="L277" i="1"/>
  <c r="V148" i="4" l="1"/>
  <c r="W148" i="4" s="1"/>
  <c r="X148" i="4" s="1"/>
  <c r="M209" i="1"/>
  <c r="M277" i="1"/>
  <c r="M261" i="1"/>
  <c r="Q68" i="1"/>
  <c r="N68" i="1"/>
  <c r="M68" i="1" s="1"/>
  <c r="L68" i="1"/>
  <c r="L237" i="1" l="1"/>
  <c r="L236" i="1"/>
  <c r="Q235" i="1"/>
  <c r="S235" i="1" s="1"/>
  <c r="N235" i="1"/>
  <c r="L235" i="1"/>
  <c r="M235" i="1" l="1"/>
  <c r="N76" i="4"/>
  <c r="L155" i="1"/>
  <c r="L154" i="1"/>
  <c r="M154" i="1" s="1"/>
  <c r="L158" i="1"/>
  <c r="L157" i="1"/>
  <c r="G106" i="4"/>
  <c r="G108" i="4"/>
  <c r="T108" i="4" s="1"/>
  <c r="G220" i="4"/>
  <c r="G56" i="4"/>
  <c r="T57" i="4" s="1"/>
  <c r="M57" i="4"/>
  <c r="N57" i="4"/>
  <c r="M56" i="4"/>
  <c r="N56" i="4"/>
  <c r="M2" i="4"/>
  <c r="N2" i="4"/>
  <c r="G2" i="4"/>
  <c r="T3" i="4" s="1"/>
  <c r="M3" i="4"/>
  <c r="N3" i="4"/>
  <c r="M5" i="4"/>
  <c r="N5" i="4"/>
  <c r="G4" i="4"/>
  <c r="M4" i="4"/>
  <c r="N4" i="4"/>
  <c r="M6" i="4"/>
  <c r="N6" i="4"/>
  <c r="G6" i="4"/>
  <c r="T6" i="4" s="1"/>
  <c r="T7" i="4" s="1"/>
  <c r="M7" i="4"/>
  <c r="N7" i="4"/>
  <c r="M8" i="4"/>
  <c r="N8" i="4"/>
  <c r="G8" i="4"/>
  <c r="T8" i="4" s="1"/>
  <c r="T9" i="4" s="1"/>
  <c r="M9" i="4"/>
  <c r="N9" i="4"/>
  <c r="M10" i="4"/>
  <c r="N10" i="4"/>
  <c r="G10" i="4"/>
  <c r="T10" i="4" s="1"/>
  <c r="T11" i="4" s="1"/>
  <c r="M11" i="4"/>
  <c r="N11" i="4"/>
  <c r="M12" i="4"/>
  <c r="N12" i="4"/>
  <c r="G12" i="4"/>
  <c r="T12" i="4" s="1"/>
  <c r="T13" i="4" s="1"/>
  <c r="M13" i="4"/>
  <c r="N13" i="4"/>
  <c r="M14" i="4"/>
  <c r="N14" i="4"/>
  <c r="G14" i="4"/>
  <c r="T14" i="4" s="1"/>
  <c r="T15" i="4" s="1"/>
  <c r="M15" i="4"/>
  <c r="V15" i="4" s="1"/>
  <c r="N15" i="4"/>
  <c r="M16" i="4"/>
  <c r="N16" i="4"/>
  <c r="G16" i="4"/>
  <c r="T16" i="4" s="1"/>
  <c r="T17" i="4" s="1"/>
  <c r="M17" i="4"/>
  <c r="N17" i="4"/>
  <c r="M18" i="4"/>
  <c r="N18" i="4"/>
  <c r="G18" i="4"/>
  <c r="T18" i="4" s="1"/>
  <c r="T19" i="4" s="1"/>
  <c r="M19" i="4"/>
  <c r="N19" i="4"/>
  <c r="M20" i="4"/>
  <c r="N20" i="4"/>
  <c r="G20" i="4"/>
  <c r="T20" i="4" s="1"/>
  <c r="T21" i="4" s="1"/>
  <c r="M21" i="4"/>
  <c r="N21" i="4"/>
  <c r="M22" i="4"/>
  <c r="N22" i="4"/>
  <c r="G22" i="4"/>
  <c r="T22" i="4" s="1"/>
  <c r="T23" i="4" s="1"/>
  <c r="M23" i="4"/>
  <c r="V23" i="4" s="1"/>
  <c r="N23" i="4"/>
  <c r="M24" i="4"/>
  <c r="N24" i="4"/>
  <c r="G24" i="4"/>
  <c r="T24" i="4" s="1"/>
  <c r="T25" i="4" s="1"/>
  <c r="M25" i="4"/>
  <c r="N25" i="4"/>
  <c r="M26" i="4"/>
  <c r="N26" i="4"/>
  <c r="G26" i="4"/>
  <c r="T27" i="4" s="1"/>
  <c r="M27" i="4"/>
  <c r="N27" i="4"/>
  <c r="M28" i="4"/>
  <c r="N28" i="4"/>
  <c r="G28" i="4"/>
  <c r="T29" i="4" s="1"/>
  <c r="M29" i="4"/>
  <c r="N29" i="4"/>
  <c r="M30" i="4"/>
  <c r="N30" i="4"/>
  <c r="G30" i="4"/>
  <c r="T31" i="4" s="1"/>
  <c r="M31" i="4"/>
  <c r="V31" i="4" s="1"/>
  <c r="N31" i="4"/>
  <c r="M32" i="4"/>
  <c r="N32" i="4"/>
  <c r="G32" i="4"/>
  <c r="T33" i="4" s="1"/>
  <c r="M33" i="4"/>
  <c r="N33" i="4"/>
  <c r="M34" i="4"/>
  <c r="N34" i="4"/>
  <c r="G34" i="4"/>
  <c r="T35" i="4" s="1"/>
  <c r="M35" i="4"/>
  <c r="N35" i="4"/>
  <c r="M36" i="4"/>
  <c r="N36" i="4"/>
  <c r="G36" i="4"/>
  <c r="T37" i="4" s="1"/>
  <c r="M37" i="4"/>
  <c r="N37" i="4"/>
  <c r="M38" i="4"/>
  <c r="N38" i="4"/>
  <c r="G38" i="4"/>
  <c r="T39" i="4" s="1"/>
  <c r="M39" i="4"/>
  <c r="V39" i="4" s="1"/>
  <c r="N39" i="4"/>
  <c r="M40" i="4"/>
  <c r="N40" i="4"/>
  <c r="G40" i="4"/>
  <c r="T41" i="4" s="1"/>
  <c r="M41" i="4"/>
  <c r="N41" i="4"/>
  <c r="M42" i="4"/>
  <c r="N42" i="4"/>
  <c r="G42" i="4"/>
  <c r="T43" i="4" s="1"/>
  <c r="M43" i="4"/>
  <c r="N43" i="4"/>
  <c r="M44" i="4"/>
  <c r="N44" i="4"/>
  <c r="G44" i="4"/>
  <c r="T45" i="4" s="1"/>
  <c r="M45" i="4"/>
  <c r="N45" i="4"/>
  <c r="M46" i="4"/>
  <c r="N46" i="4"/>
  <c r="G46" i="4"/>
  <c r="T47" i="4" s="1"/>
  <c r="M47" i="4"/>
  <c r="V47" i="4" s="1"/>
  <c r="N47" i="4"/>
  <c r="M48" i="4"/>
  <c r="N48" i="4"/>
  <c r="G48" i="4"/>
  <c r="T49" i="4" s="1"/>
  <c r="M49" i="4"/>
  <c r="N49" i="4"/>
  <c r="M50" i="4"/>
  <c r="N50" i="4"/>
  <c r="G50" i="4"/>
  <c r="T51" i="4" s="1"/>
  <c r="M51" i="4"/>
  <c r="N51" i="4"/>
  <c r="M52" i="4"/>
  <c r="N52" i="4"/>
  <c r="G52" i="4"/>
  <c r="T53" i="4" s="1"/>
  <c r="M53" i="4"/>
  <c r="N53" i="4"/>
  <c r="M54" i="4"/>
  <c r="N54" i="4"/>
  <c r="G54" i="4"/>
  <c r="T55" i="4" s="1"/>
  <c r="M55" i="4"/>
  <c r="V55" i="4" s="1"/>
  <c r="N55" i="4"/>
  <c r="M58" i="4"/>
  <c r="N58" i="4"/>
  <c r="G58" i="4"/>
  <c r="M59" i="4"/>
  <c r="N59" i="4"/>
  <c r="M64" i="4"/>
  <c r="N64" i="4"/>
  <c r="G64" i="4"/>
  <c r="M65" i="4"/>
  <c r="N65" i="4"/>
  <c r="M60" i="4"/>
  <c r="N60" i="4"/>
  <c r="G60" i="4"/>
  <c r="M61" i="4"/>
  <c r="N61" i="4"/>
  <c r="M68" i="4"/>
  <c r="N68" i="4"/>
  <c r="G68" i="4"/>
  <c r="M69" i="4"/>
  <c r="N69" i="4"/>
  <c r="M70" i="4"/>
  <c r="N70" i="4"/>
  <c r="G70" i="4"/>
  <c r="M71" i="4"/>
  <c r="N71" i="4"/>
  <c r="M72" i="4"/>
  <c r="N72" i="4"/>
  <c r="G72" i="4"/>
  <c r="M73" i="4"/>
  <c r="N73" i="4"/>
  <c r="M74" i="4"/>
  <c r="N74" i="4"/>
  <c r="G74" i="4"/>
  <c r="M75" i="4"/>
  <c r="N75" i="4"/>
  <c r="M76" i="4"/>
  <c r="G76" i="4"/>
  <c r="M77" i="4"/>
  <c r="N77" i="4"/>
  <c r="M80" i="4"/>
  <c r="N80" i="4"/>
  <c r="G80" i="4"/>
  <c r="M81" i="4"/>
  <c r="N81" i="4"/>
  <c r="M78" i="4"/>
  <c r="N78" i="4"/>
  <c r="G78" i="4"/>
  <c r="M79" i="4"/>
  <c r="N79" i="4"/>
  <c r="M84" i="4"/>
  <c r="N84" i="4"/>
  <c r="G84" i="4"/>
  <c r="M85" i="4"/>
  <c r="N85" i="4"/>
  <c r="M86" i="4"/>
  <c r="N86" i="4"/>
  <c r="G86" i="4"/>
  <c r="M87" i="4"/>
  <c r="N87" i="4"/>
  <c r="M88" i="4"/>
  <c r="N88" i="4"/>
  <c r="G88" i="4"/>
  <c r="M89" i="4"/>
  <c r="N89" i="4"/>
  <c r="M92" i="4"/>
  <c r="G92" i="4"/>
  <c r="T92" i="4" s="1"/>
  <c r="M93" i="4"/>
  <c r="N93" i="4"/>
  <c r="M94" i="4"/>
  <c r="N94" i="4"/>
  <c r="G94" i="4"/>
  <c r="M95" i="4"/>
  <c r="N95" i="4"/>
  <c r="M96" i="4"/>
  <c r="N96" i="4"/>
  <c r="G96" i="4"/>
  <c r="M97" i="4"/>
  <c r="N97" i="4"/>
  <c r="M98" i="4"/>
  <c r="N98" i="4"/>
  <c r="G98" i="4"/>
  <c r="M99" i="4"/>
  <c r="N99" i="4"/>
  <c r="M100" i="4"/>
  <c r="N100" i="4"/>
  <c r="G100" i="4"/>
  <c r="M101" i="4"/>
  <c r="N101" i="4"/>
  <c r="M104" i="4"/>
  <c r="N104" i="4"/>
  <c r="G104" i="4"/>
  <c r="M105" i="4"/>
  <c r="N105" i="4"/>
  <c r="M106" i="4"/>
  <c r="N106" i="4"/>
  <c r="M107" i="4"/>
  <c r="N107" i="4"/>
  <c r="M108" i="4"/>
  <c r="N108" i="4"/>
  <c r="M109" i="4"/>
  <c r="N109" i="4"/>
  <c r="M112" i="4"/>
  <c r="N112" i="4"/>
  <c r="G112" i="4"/>
  <c r="M113" i="4"/>
  <c r="N113" i="4"/>
  <c r="M114" i="4"/>
  <c r="N114" i="4"/>
  <c r="G114" i="4"/>
  <c r="M115" i="4"/>
  <c r="N115" i="4"/>
  <c r="M116" i="4"/>
  <c r="N116" i="4"/>
  <c r="G116" i="4"/>
  <c r="M117" i="4"/>
  <c r="N117" i="4"/>
  <c r="M118" i="4"/>
  <c r="N118" i="4"/>
  <c r="G118" i="4"/>
  <c r="M119" i="4"/>
  <c r="N119" i="4"/>
  <c r="M120" i="4"/>
  <c r="N120" i="4"/>
  <c r="G120" i="4"/>
  <c r="M121" i="4"/>
  <c r="N121" i="4"/>
  <c r="M122" i="4"/>
  <c r="N122" i="4"/>
  <c r="G122" i="4"/>
  <c r="M123" i="4"/>
  <c r="N123" i="4"/>
  <c r="M124" i="4"/>
  <c r="N124" i="4"/>
  <c r="G124" i="4"/>
  <c r="T124" i="4" s="1"/>
  <c r="T125" i="4"/>
  <c r="M125" i="4"/>
  <c r="N125" i="4"/>
  <c r="M126" i="4"/>
  <c r="N126" i="4"/>
  <c r="G126" i="4"/>
  <c r="M127" i="4"/>
  <c r="N127" i="4"/>
  <c r="M128" i="4"/>
  <c r="N128" i="4"/>
  <c r="G128" i="4"/>
  <c r="M129" i="4"/>
  <c r="N129" i="4"/>
  <c r="M130" i="4"/>
  <c r="N130" i="4"/>
  <c r="G130" i="4"/>
  <c r="M131" i="4"/>
  <c r="N131" i="4"/>
  <c r="M132" i="4"/>
  <c r="N132" i="4"/>
  <c r="G132" i="4"/>
  <c r="M133" i="4"/>
  <c r="N133" i="4"/>
  <c r="M134" i="4"/>
  <c r="N134" i="4"/>
  <c r="G134" i="4"/>
  <c r="M135" i="4"/>
  <c r="N135" i="4"/>
  <c r="M138" i="4"/>
  <c r="N138" i="4"/>
  <c r="G138" i="4"/>
  <c r="M139" i="4"/>
  <c r="N139" i="4"/>
  <c r="M140" i="4"/>
  <c r="N140" i="4"/>
  <c r="G140" i="4"/>
  <c r="M141" i="4"/>
  <c r="N141" i="4"/>
  <c r="M142" i="4"/>
  <c r="N142" i="4"/>
  <c r="G142" i="4"/>
  <c r="M143" i="4"/>
  <c r="N143" i="4"/>
  <c r="M144" i="4"/>
  <c r="N144" i="4"/>
  <c r="G144" i="4"/>
  <c r="M145" i="4"/>
  <c r="N145" i="4"/>
  <c r="M146" i="4"/>
  <c r="N146" i="4"/>
  <c r="G146" i="4"/>
  <c r="T146" i="4" s="1"/>
  <c r="T147" i="4" s="1"/>
  <c r="M147" i="4"/>
  <c r="N147" i="4"/>
  <c r="M150" i="4"/>
  <c r="N150" i="4"/>
  <c r="G150" i="4"/>
  <c r="M151" i="4"/>
  <c r="N151" i="4"/>
  <c r="M152" i="4"/>
  <c r="N152" i="4"/>
  <c r="G152" i="4"/>
  <c r="M153" i="4"/>
  <c r="N153" i="4"/>
  <c r="M154" i="4"/>
  <c r="N154" i="4"/>
  <c r="G154" i="4"/>
  <c r="M155" i="4"/>
  <c r="N155" i="4"/>
  <c r="M156" i="4"/>
  <c r="N156" i="4"/>
  <c r="G156" i="4"/>
  <c r="M157" i="4"/>
  <c r="N157" i="4"/>
  <c r="M158" i="4"/>
  <c r="N158" i="4"/>
  <c r="G158" i="4"/>
  <c r="M159" i="4"/>
  <c r="N159" i="4"/>
  <c r="M160" i="4"/>
  <c r="N160" i="4"/>
  <c r="G160" i="4"/>
  <c r="T160" i="4" s="1"/>
  <c r="T161" i="4"/>
  <c r="M161" i="4"/>
  <c r="N161" i="4"/>
  <c r="M162" i="4"/>
  <c r="N162" i="4"/>
  <c r="G162" i="4"/>
  <c r="M163" i="4"/>
  <c r="N163" i="4"/>
  <c r="M164" i="4"/>
  <c r="N164" i="4"/>
  <c r="G164" i="4"/>
  <c r="M165" i="4"/>
  <c r="N165" i="4"/>
  <c r="M166" i="4"/>
  <c r="N166" i="4"/>
  <c r="G166" i="4"/>
  <c r="M167" i="4"/>
  <c r="N167" i="4"/>
  <c r="M170" i="4"/>
  <c r="N170" i="4"/>
  <c r="G170" i="4"/>
  <c r="M171" i="4"/>
  <c r="N171" i="4"/>
  <c r="M172" i="4"/>
  <c r="N172" i="4"/>
  <c r="G172" i="4"/>
  <c r="M173" i="4"/>
  <c r="N173" i="4"/>
  <c r="M174" i="4"/>
  <c r="N174" i="4"/>
  <c r="G174" i="4"/>
  <c r="M175" i="4"/>
  <c r="N175" i="4"/>
  <c r="M176" i="4"/>
  <c r="N176" i="4"/>
  <c r="G176" i="4"/>
  <c r="M177" i="4"/>
  <c r="N177" i="4"/>
  <c r="M182" i="4"/>
  <c r="N182" i="4"/>
  <c r="G182" i="4"/>
  <c r="M183" i="4"/>
  <c r="N183" i="4"/>
  <c r="M186" i="4"/>
  <c r="N186" i="4"/>
  <c r="G186" i="4"/>
  <c r="M187" i="4"/>
  <c r="N187" i="4"/>
  <c r="M180" i="4"/>
  <c r="N180" i="4"/>
  <c r="G180" i="4"/>
  <c r="M181" i="4"/>
  <c r="N181" i="4"/>
  <c r="M188" i="4"/>
  <c r="N188" i="4"/>
  <c r="G188" i="4"/>
  <c r="M189" i="4"/>
  <c r="N189" i="4"/>
  <c r="M190" i="4"/>
  <c r="N190" i="4"/>
  <c r="G190" i="4"/>
  <c r="M191" i="4"/>
  <c r="N191" i="4"/>
  <c r="M192" i="4"/>
  <c r="N192" i="4"/>
  <c r="G192" i="4"/>
  <c r="M193" i="4"/>
  <c r="N193" i="4"/>
  <c r="M194" i="4"/>
  <c r="N194" i="4"/>
  <c r="G194" i="4"/>
  <c r="M195" i="4"/>
  <c r="N195" i="4"/>
  <c r="M198" i="4"/>
  <c r="N198" i="4"/>
  <c r="G198" i="4"/>
  <c r="M199" i="4"/>
  <c r="N199" i="4"/>
  <c r="M200" i="4"/>
  <c r="N200" i="4"/>
  <c r="G200" i="4"/>
  <c r="M201" i="4"/>
  <c r="N201" i="4"/>
  <c r="M202" i="4"/>
  <c r="N202" i="4"/>
  <c r="G202" i="4"/>
  <c r="M203" i="4"/>
  <c r="N203" i="4"/>
  <c r="M204" i="4"/>
  <c r="N204" i="4"/>
  <c r="G204" i="4"/>
  <c r="M205" i="4"/>
  <c r="N205" i="4"/>
  <c r="M206" i="4"/>
  <c r="N206" i="4"/>
  <c r="G206" i="4"/>
  <c r="M207" i="4"/>
  <c r="N207" i="4"/>
  <c r="M208" i="4"/>
  <c r="N208" i="4"/>
  <c r="G208" i="4"/>
  <c r="M209" i="4"/>
  <c r="N209" i="4"/>
  <c r="M210" i="4"/>
  <c r="N210" i="4"/>
  <c r="G210" i="4"/>
  <c r="M211" i="4"/>
  <c r="N211" i="4"/>
  <c r="M212" i="4"/>
  <c r="N212" i="4"/>
  <c r="G212" i="4"/>
  <c r="M213" i="4"/>
  <c r="N213" i="4"/>
  <c r="M215" i="4"/>
  <c r="N215" i="4"/>
  <c r="G214" i="4"/>
  <c r="M214" i="4"/>
  <c r="N214" i="4"/>
  <c r="M216" i="4"/>
  <c r="N216" i="4"/>
  <c r="G216" i="4"/>
  <c r="M217" i="4"/>
  <c r="N217" i="4"/>
  <c r="M218" i="4"/>
  <c r="N218" i="4"/>
  <c r="G218" i="4"/>
  <c r="M219" i="4"/>
  <c r="N219" i="4"/>
  <c r="M220" i="4"/>
  <c r="N220" i="4"/>
  <c r="M221" i="4"/>
  <c r="N221" i="4"/>
  <c r="M222" i="4"/>
  <c r="N222" i="4"/>
  <c r="G222" i="4"/>
  <c r="M223" i="4"/>
  <c r="N223" i="4"/>
  <c r="M224" i="4"/>
  <c r="N224" i="4"/>
  <c r="G224" i="4"/>
  <c r="M225" i="4"/>
  <c r="N225" i="4"/>
  <c r="M226" i="4"/>
  <c r="N226" i="4"/>
  <c r="G226" i="4"/>
  <c r="M227" i="4"/>
  <c r="N227" i="4"/>
  <c r="M228" i="4"/>
  <c r="N228" i="4"/>
  <c r="G228" i="4"/>
  <c r="M229" i="4"/>
  <c r="N229" i="4"/>
  <c r="M230" i="4"/>
  <c r="N230" i="4"/>
  <c r="G230" i="4"/>
  <c r="M231" i="4"/>
  <c r="N231" i="4"/>
  <c r="M82" i="4"/>
  <c r="N82" i="4"/>
  <c r="G82" i="4"/>
  <c r="M83" i="4"/>
  <c r="N83" i="4"/>
  <c r="M102" i="4"/>
  <c r="N102" i="4"/>
  <c r="G102" i="4"/>
  <c r="M103" i="4"/>
  <c r="N103" i="4"/>
  <c r="M178" i="4"/>
  <c r="N178" i="4"/>
  <c r="G178" i="4"/>
  <c r="T178" i="4" s="1"/>
  <c r="M179" i="4"/>
  <c r="N179" i="4"/>
  <c r="Q38" i="1"/>
  <c r="S38" i="1" s="1"/>
  <c r="O38" i="1"/>
  <c r="N38" i="1"/>
  <c r="M38" i="1" s="1"/>
  <c r="L38" i="1"/>
  <c r="L39" i="1"/>
  <c r="L40" i="1"/>
  <c r="F331" i="1"/>
  <c r="F332" i="1" s="1"/>
  <c r="L21" i="1"/>
  <c r="L22" i="1"/>
  <c r="L20" i="1"/>
  <c r="L17" i="1"/>
  <c r="L18" i="1"/>
  <c r="L19" i="1"/>
  <c r="O20" i="1"/>
  <c r="N20" i="1"/>
  <c r="M20" i="1" s="1"/>
  <c r="N17" i="1"/>
  <c r="L315" i="1"/>
  <c r="L314" i="1"/>
  <c r="L194" i="1"/>
  <c r="L193" i="1"/>
  <c r="Q192" i="1"/>
  <c r="S192" i="1" s="1"/>
  <c r="N192" i="1"/>
  <c r="L192" i="1"/>
  <c r="I331" i="1"/>
  <c r="G331" i="1"/>
  <c r="H331" i="1"/>
  <c r="L3" i="1"/>
  <c r="L4" i="1"/>
  <c r="L5" i="1"/>
  <c r="L6" i="1"/>
  <c r="L7" i="1"/>
  <c r="L8" i="1"/>
  <c r="L9" i="1"/>
  <c r="L10" i="1"/>
  <c r="L11" i="1"/>
  <c r="L12" i="1"/>
  <c r="L13" i="1"/>
  <c r="L14" i="1"/>
  <c r="L15" i="1"/>
  <c r="L16" i="1"/>
  <c r="L23" i="1"/>
  <c r="L24" i="1"/>
  <c r="L25" i="1"/>
  <c r="L26" i="1"/>
  <c r="L27" i="1"/>
  <c r="L28" i="1"/>
  <c r="L29" i="1"/>
  <c r="L30" i="1"/>
  <c r="L31" i="1"/>
  <c r="L32" i="1"/>
  <c r="L33" i="1"/>
  <c r="L34" i="1"/>
  <c r="L35" i="1"/>
  <c r="L36" i="1"/>
  <c r="L37" i="1"/>
  <c r="L41" i="1"/>
  <c r="L42" i="1"/>
  <c r="L43" i="1"/>
  <c r="L44" i="1"/>
  <c r="L45" i="1"/>
  <c r="L46" i="1"/>
  <c r="L47" i="1"/>
  <c r="L48" i="1"/>
  <c r="L49" i="1"/>
  <c r="L50" i="1"/>
  <c r="L51" i="1"/>
  <c r="L52" i="1"/>
  <c r="L53" i="1"/>
  <c r="L54" i="1"/>
  <c r="L57" i="1"/>
  <c r="L58" i="1"/>
  <c r="L61" i="1"/>
  <c r="L62" i="1"/>
  <c r="L63" i="1"/>
  <c r="L64" i="1"/>
  <c r="L65" i="1"/>
  <c r="L66" i="1"/>
  <c r="L67" i="1"/>
  <c r="L69" i="1"/>
  <c r="L70" i="1"/>
  <c r="L71" i="1"/>
  <c r="L72" i="1"/>
  <c r="L73" i="1"/>
  <c r="L74" i="1"/>
  <c r="L75" i="1"/>
  <c r="L76" i="1"/>
  <c r="L77" i="1"/>
  <c r="L78" i="1"/>
  <c r="L79" i="1"/>
  <c r="L80" i="1"/>
  <c r="L81" i="1"/>
  <c r="L82" i="1"/>
  <c r="L86" i="1"/>
  <c r="L87" i="1"/>
  <c r="L88" i="1"/>
  <c r="L89" i="1"/>
  <c r="L90" i="1"/>
  <c r="L91" i="1"/>
  <c r="L94" i="1"/>
  <c r="L95" i="1"/>
  <c r="L96"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6" i="1"/>
  <c r="L137" i="1"/>
  <c r="L138" i="1"/>
  <c r="L139" i="1"/>
  <c r="L140" i="1"/>
  <c r="L142" i="1"/>
  <c r="L143" i="1"/>
  <c r="L144" i="1"/>
  <c r="L145" i="1"/>
  <c r="L146" i="1"/>
  <c r="L147" i="1"/>
  <c r="L148" i="1"/>
  <c r="L149" i="1"/>
  <c r="L150" i="1"/>
  <c r="L151" i="1"/>
  <c r="L152" i="1"/>
  <c r="L153" i="1"/>
  <c r="L159" i="1"/>
  <c r="L160" i="1"/>
  <c r="L161" i="1"/>
  <c r="L162" i="1"/>
  <c r="L163" i="1"/>
  <c r="L164" i="1"/>
  <c r="L165" i="1"/>
  <c r="L166" i="1"/>
  <c r="L167" i="1"/>
  <c r="L168" i="1"/>
  <c r="L169" i="1"/>
  <c r="L170" i="1"/>
  <c r="L173" i="1"/>
  <c r="L174" i="1"/>
  <c r="L175" i="1"/>
  <c r="L176" i="1"/>
  <c r="L177" i="1"/>
  <c r="L178" i="1"/>
  <c r="L179" i="1"/>
  <c r="L180" i="1"/>
  <c r="L181" i="1"/>
  <c r="L182" i="1"/>
  <c r="L183" i="1"/>
  <c r="L184" i="1"/>
  <c r="L185" i="1"/>
  <c r="L186" i="1"/>
  <c r="L187" i="1"/>
  <c r="L188" i="1"/>
  <c r="L189" i="1"/>
  <c r="L190" i="1"/>
  <c r="L191" i="1"/>
  <c r="L197" i="1"/>
  <c r="L198" i="1"/>
  <c r="L199" i="1"/>
  <c r="L200" i="1"/>
  <c r="L201" i="1"/>
  <c r="L202" i="1"/>
  <c r="L203" i="1"/>
  <c r="L204" i="1"/>
  <c r="L205" i="1"/>
  <c r="L206" i="1"/>
  <c r="L207" i="1"/>
  <c r="L208" i="1"/>
  <c r="L215" i="1"/>
  <c r="L216" i="1"/>
  <c r="L217" i="1"/>
  <c r="L218" i="1"/>
  <c r="L219" i="1"/>
  <c r="L220" i="1"/>
  <c r="L221" i="1"/>
  <c r="L222" i="1"/>
  <c r="L223" i="1"/>
  <c r="L224" i="1"/>
  <c r="L225" i="1"/>
  <c r="L226" i="1"/>
  <c r="L227" i="1"/>
  <c r="L228" i="1"/>
  <c r="L229" i="1"/>
  <c r="L230" i="1"/>
  <c r="L231" i="1"/>
  <c r="L232" i="1"/>
  <c r="L233" i="1"/>
  <c r="L234" i="1"/>
  <c r="L238" i="1"/>
  <c r="L239" i="1"/>
  <c r="L240" i="1"/>
  <c r="L243" i="1"/>
  <c r="L244" i="1"/>
  <c r="L245" i="1"/>
  <c r="L246" i="1"/>
  <c r="L247" i="1"/>
  <c r="L248" i="1"/>
  <c r="L249" i="1"/>
  <c r="L250" i="1"/>
  <c r="L251" i="1"/>
  <c r="L252" i="1"/>
  <c r="L253" i="1"/>
  <c r="L254" i="1"/>
  <c r="L255" i="1"/>
  <c r="L256" i="1"/>
  <c r="L257" i="1"/>
  <c r="L258" i="1"/>
  <c r="L259" i="1"/>
  <c r="L260" i="1"/>
  <c r="L265" i="1"/>
  <c r="L266" i="1"/>
  <c r="L267" i="1"/>
  <c r="L268" i="1"/>
  <c r="L269" i="1"/>
  <c r="L270" i="1"/>
  <c r="L271" i="1"/>
  <c r="L272" i="1"/>
  <c r="L273" i="1"/>
  <c r="L274" i="1"/>
  <c r="L275" i="1"/>
  <c r="L276" i="1"/>
  <c r="L281" i="1"/>
  <c r="L282" i="1"/>
  <c r="L283"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6" i="1"/>
  <c r="L317" i="1"/>
  <c r="L318" i="1"/>
  <c r="L319" i="1"/>
  <c r="L320" i="1"/>
  <c r="L321" i="1"/>
  <c r="L322" i="1"/>
  <c r="L323" i="1"/>
  <c r="L324" i="1"/>
  <c r="L325" i="1"/>
  <c r="L326" i="1"/>
  <c r="L327" i="1"/>
  <c r="L328" i="1"/>
  <c r="L329" i="1"/>
  <c r="L330" i="1"/>
  <c r="N14" i="1"/>
  <c r="N23" i="1"/>
  <c r="N26" i="1"/>
  <c r="N29" i="1"/>
  <c r="N32" i="1"/>
  <c r="N35" i="1"/>
  <c r="N41" i="1"/>
  <c r="N44" i="1"/>
  <c r="N47" i="1"/>
  <c r="N50" i="1"/>
  <c r="N53" i="1"/>
  <c r="N62" i="1"/>
  <c r="M62" i="1" s="1"/>
  <c r="N65" i="1"/>
  <c r="M65" i="1" s="1"/>
  <c r="N71" i="1"/>
  <c r="M71" i="1" s="1"/>
  <c r="N74" i="1"/>
  <c r="M74" i="1" s="1"/>
  <c r="N77" i="1"/>
  <c r="M77" i="1" s="1"/>
  <c r="N80" i="1"/>
  <c r="M80" i="1" s="1"/>
  <c r="N86" i="1"/>
  <c r="M86" i="1" s="1"/>
  <c r="N89" i="1"/>
  <c r="M89" i="1" s="1"/>
  <c r="N94" i="1"/>
  <c r="M94" i="1" s="1"/>
  <c r="N98" i="1"/>
  <c r="M98" i="1" s="1"/>
  <c r="N101" i="1"/>
  <c r="M101" i="1" s="1"/>
  <c r="N104" i="1"/>
  <c r="M104" i="1" s="1"/>
  <c r="N107" i="1"/>
  <c r="M107" i="1" s="1"/>
  <c r="N110" i="1"/>
  <c r="M110" i="1" s="1"/>
  <c r="N113" i="1"/>
  <c r="M113" i="1" s="1"/>
  <c r="N116" i="1"/>
  <c r="M116" i="1" s="1"/>
  <c r="N119" i="1"/>
  <c r="M119" i="1" s="1"/>
  <c r="N122" i="1"/>
  <c r="M122" i="1" s="1"/>
  <c r="N125" i="1"/>
  <c r="M125" i="1" s="1"/>
  <c r="N128" i="1"/>
  <c r="M128" i="1" s="1"/>
  <c r="N131" i="1"/>
  <c r="M131" i="1" s="1"/>
  <c r="N136" i="1"/>
  <c r="N139" i="1"/>
  <c r="N142" i="1"/>
  <c r="N145" i="1"/>
  <c r="N148" i="1"/>
  <c r="N151" i="1"/>
  <c r="N159" i="1"/>
  <c r="N162" i="1"/>
  <c r="N165" i="1"/>
  <c r="N168" i="1"/>
  <c r="N171" i="1"/>
  <c r="N174" i="1"/>
  <c r="N177" i="1"/>
  <c r="N180" i="1"/>
  <c r="N183" i="1"/>
  <c r="N186" i="1"/>
  <c r="N189" i="1"/>
  <c r="N197" i="1"/>
  <c r="N200" i="1"/>
  <c r="N203" i="1"/>
  <c r="N206" i="1"/>
  <c r="N214" i="1"/>
  <c r="N217" i="1"/>
  <c r="N220" i="1"/>
  <c r="N223" i="1"/>
  <c r="N226" i="1"/>
  <c r="N229" i="1"/>
  <c r="N232" i="1"/>
  <c r="N238" i="1"/>
  <c r="N243" i="1"/>
  <c r="N246" i="1"/>
  <c r="N249" i="1"/>
  <c r="N252" i="1"/>
  <c r="N255" i="1"/>
  <c r="N258" i="1"/>
  <c r="N265" i="1"/>
  <c r="N268" i="1"/>
  <c r="N271" i="1"/>
  <c r="N274" i="1"/>
  <c r="N281" i="1"/>
  <c r="N287" i="1"/>
  <c r="N290" i="1"/>
  <c r="N293" i="1"/>
  <c r="N296" i="1"/>
  <c r="N299" i="1"/>
  <c r="N302" i="1"/>
  <c r="N305" i="1"/>
  <c r="N308" i="1"/>
  <c r="N311" i="1"/>
  <c r="N316" i="1"/>
  <c r="N319" i="1"/>
  <c r="N322" i="1"/>
  <c r="N325" i="1"/>
  <c r="N328" i="1"/>
  <c r="O2" i="1"/>
  <c r="M2" i="1" s="1"/>
  <c r="O5" i="1"/>
  <c r="M5" i="1" s="1"/>
  <c r="O8" i="1"/>
  <c r="M8" i="1" s="1"/>
  <c r="O11" i="1"/>
  <c r="M11" i="1" s="1"/>
  <c r="O14" i="1"/>
  <c r="O23" i="1"/>
  <c r="M23" i="1" s="1"/>
  <c r="O26" i="1"/>
  <c r="M26" i="1" s="1"/>
  <c r="O29" i="1"/>
  <c r="O32" i="1"/>
  <c r="M32" i="1" s="1"/>
  <c r="O35" i="1"/>
  <c r="O41" i="1"/>
  <c r="M41" i="1" s="1"/>
  <c r="O44" i="1"/>
  <c r="O47" i="1"/>
  <c r="M47" i="1" s="1"/>
  <c r="O50" i="1"/>
  <c r="O53" i="1"/>
  <c r="R331" i="1"/>
  <c r="Q56" i="1"/>
  <c r="S56" i="1" s="1"/>
  <c r="S59" i="1"/>
  <c r="Q165" i="1"/>
  <c r="S165" i="1" s="1"/>
  <c r="Q281" i="1"/>
  <c r="S281" i="1" s="1"/>
  <c r="S68" i="1"/>
  <c r="Q5" i="1"/>
  <c r="S5" i="1" s="1"/>
  <c r="Q293" i="1"/>
  <c r="S293" i="1" s="1"/>
  <c r="Q128" i="1"/>
  <c r="S128" i="1" s="1"/>
  <c r="Q206" i="1"/>
  <c r="S206" i="1" s="1"/>
  <c r="Q217" i="1"/>
  <c r="S217" i="1" s="1"/>
  <c r="Q268" i="1"/>
  <c r="S268" i="1" s="1"/>
  <c r="Q325" i="1"/>
  <c r="S325" i="1" s="1"/>
  <c r="Q11" i="1"/>
  <c r="S11" i="1" s="1"/>
  <c r="Q26" i="1"/>
  <c r="S26" i="1" s="1"/>
  <c r="Q255" i="1"/>
  <c r="S255" i="1" s="1"/>
  <c r="Q119" i="1"/>
  <c r="S119" i="1" s="1"/>
  <c r="Q148" i="1"/>
  <c r="S148" i="1" s="1"/>
  <c r="E15" i="3"/>
  <c r="E15" i="7" s="1"/>
  <c r="E20" i="7" s="1"/>
  <c r="I117" i="11"/>
  <c r="H117" i="11"/>
  <c r="G117" i="11"/>
  <c r="F117" i="11"/>
  <c r="D117" i="11"/>
  <c r="C117" i="11"/>
  <c r="Q2" i="1"/>
  <c r="S2" i="1" s="1"/>
  <c r="Q8" i="1"/>
  <c r="S8" i="1" s="1"/>
  <c r="Q14" i="1"/>
  <c r="S14" i="1" s="1"/>
  <c r="Q23" i="1"/>
  <c r="S23" i="1" s="1"/>
  <c r="Q29" i="1"/>
  <c r="S29" i="1" s="1"/>
  <c r="Q32" i="1"/>
  <c r="S32" i="1" s="1"/>
  <c r="Q35" i="1"/>
  <c r="S35" i="1" s="1"/>
  <c r="Q41" i="1"/>
  <c r="S41" i="1" s="1"/>
  <c r="Q44" i="1"/>
  <c r="S44" i="1" s="1"/>
  <c r="Q47" i="1"/>
  <c r="S47" i="1" s="1"/>
  <c r="Q50" i="1"/>
  <c r="S50" i="1" s="1"/>
  <c r="Q53" i="1"/>
  <c r="S53" i="1" s="1"/>
  <c r="Q62" i="1"/>
  <c r="S62" i="1" s="1"/>
  <c r="Q65" i="1"/>
  <c r="S65" i="1" s="1"/>
  <c r="Q71" i="1"/>
  <c r="Q74" i="1"/>
  <c r="S74" i="1" s="1"/>
  <c r="Q77" i="1"/>
  <c r="S77" i="1" s="1"/>
  <c r="Q80" i="1"/>
  <c r="S80" i="1" s="1"/>
  <c r="Q86" i="1"/>
  <c r="S86" i="1" s="1"/>
  <c r="Q89" i="1"/>
  <c r="S89" i="1" s="1"/>
  <c r="Q94" i="1"/>
  <c r="S94" i="1" s="1"/>
  <c r="Q98" i="1"/>
  <c r="S98" i="1" s="1"/>
  <c r="Q101" i="1"/>
  <c r="S101" i="1" s="1"/>
  <c r="Q104" i="1"/>
  <c r="S104" i="1" s="1"/>
  <c r="Q107" i="1"/>
  <c r="S107" i="1" s="1"/>
  <c r="Q110" i="1"/>
  <c r="S110" i="1" s="1"/>
  <c r="Q113" i="1"/>
  <c r="S113" i="1" s="1"/>
  <c r="Q116" i="1"/>
  <c r="S116" i="1" s="1"/>
  <c r="Q122" i="1"/>
  <c r="S122" i="1" s="1"/>
  <c r="Q125" i="1"/>
  <c r="S125" i="1" s="1"/>
  <c r="Q131" i="1"/>
  <c r="S131" i="1" s="1"/>
  <c r="Q136" i="1"/>
  <c r="S136" i="1" s="1"/>
  <c r="Q139" i="1"/>
  <c r="S139" i="1" s="1"/>
  <c r="Q142" i="1"/>
  <c r="S142" i="1" s="1"/>
  <c r="Q145" i="1"/>
  <c r="S145" i="1" s="1"/>
  <c r="Q151" i="1"/>
  <c r="S151" i="1" s="1"/>
  <c r="Q159" i="1"/>
  <c r="S159" i="1" s="1"/>
  <c r="Q162" i="1"/>
  <c r="S162" i="1" s="1"/>
  <c r="Q168" i="1"/>
  <c r="S168" i="1" s="1"/>
  <c r="Q171" i="1"/>
  <c r="S171" i="1" s="1"/>
  <c r="Q174" i="1"/>
  <c r="S174" i="1" s="1"/>
  <c r="Q177" i="1"/>
  <c r="S177" i="1" s="1"/>
  <c r="Q180" i="1"/>
  <c r="S180" i="1" s="1"/>
  <c r="Q183" i="1"/>
  <c r="S183" i="1" s="1"/>
  <c r="Q186" i="1"/>
  <c r="S186" i="1" s="1"/>
  <c r="Q189" i="1"/>
  <c r="S189" i="1" s="1"/>
  <c r="Q197" i="1"/>
  <c r="S197" i="1" s="1"/>
  <c r="S200" i="1"/>
  <c r="Q203" i="1"/>
  <c r="S203" i="1" s="1"/>
  <c r="Q214" i="1"/>
  <c r="S214" i="1" s="1"/>
  <c r="Q220" i="1"/>
  <c r="S220" i="1" s="1"/>
  <c r="Q223" i="1"/>
  <c r="S223" i="1" s="1"/>
  <c r="Q226" i="1"/>
  <c r="S226" i="1" s="1"/>
  <c r="Q229" i="1"/>
  <c r="S229" i="1" s="1"/>
  <c r="Q232" i="1"/>
  <c r="S232" i="1" s="1"/>
  <c r="Q238" i="1"/>
  <c r="S238" i="1" s="1"/>
  <c r="Q243" i="1"/>
  <c r="S243" i="1" s="1"/>
  <c r="Q246" i="1"/>
  <c r="S246" i="1" s="1"/>
  <c r="Q249" i="1"/>
  <c r="S249" i="1" s="1"/>
  <c r="Q252" i="1"/>
  <c r="S252" i="1" s="1"/>
  <c r="Q258" i="1"/>
  <c r="S258" i="1" s="1"/>
  <c r="Q265" i="1"/>
  <c r="S265" i="1" s="1"/>
  <c r="Q271" i="1"/>
  <c r="S271" i="1" s="1"/>
  <c r="Q274" i="1"/>
  <c r="S274" i="1" s="1"/>
  <c r="Q287" i="1"/>
  <c r="S287" i="1" s="1"/>
  <c r="Q290" i="1"/>
  <c r="S290" i="1" s="1"/>
  <c r="Q296" i="1"/>
  <c r="S296" i="1" s="1"/>
  <c r="Q299" i="1"/>
  <c r="S299" i="1" s="1"/>
  <c r="Q302" i="1"/>
  <c r="S302" i="1" s="1"/>
  <c r="Q305" i="1"/>
  <c r="S305" i="1" s="1"/>
  <c r="Q308" i="1"/>
  <c r="S308" i="1" s="1"/>
  <c r="Q311" i="1"/>
  <c r="S311" i="1" s="1"/>
  <c r="Q316" i="1"/>
  <c r="S316" i="1" s="1"/>
  <c r="Q319" i="1"/>
  <c r="S319" i="1" s="1"/>
  <c r="Q322" i="1"/>
  <c r="S322" i="1" s="1"/>
  <c r="Q328" i="1"/>
  <c r="S328" i="1" s="1"/>
  <c r="E14" i="3"/>
  <c r="E14" i="7"/>
  <c r="C7" i="6"/>
  <c r="C8" i="6" s="1"/>
  <c r="C18" i="6"/>
  <c r="D17" i="6" s="1"/>
  <c r="G26" i="7"/>
  <c r="L26" i="7"/>
  <c r="F26" i="7"/>
  <c r="K26" i="7"/>
  <c r="E26" i="7"/>
  <c r="J26" i="7"/>
  <c r="D26" i="7"/>
  <c r="I26" i="7"/>
  <c r="E11" i="7"/>
  <c r="E10" i="7"/>
  <c r="T102" i="4" l="1"/>
  <c r="T103" i="4" s="1"/>
  <c r="V103" i="4" s="1"/>
  <c r="T231" i="4"/>
  <c r="T230" i="4"/>
  <c r="T227" i="4"/>
  <c r="T226" i="4"/>
  <c r="T223" i="4"/>
  <c r="T222" i="4"/>
  <c r="T217" i="4"/>
  <c r="V217" i="4" s="1"/>
  <c r="T216" i="4"/>
  <c r="T213" i="4"/>
  <c r="T212" i="4"/>
  <c r="T208" i="4"/>
  <c r="T209" i="4" s="1"/>
  <c r="V209" i="4" s="1"/>
  <c r="T205" i="4"/>
  <c r="T204" i="4"/>
  <c r="T201" i="4"/>
  <c r="T200" i="4"/>
  <c r="T195" i="4"/>
  <c r="T194" i="4"/>
  <c r="T190" i="4"/>
  <c r="T191" i="4" s="1"/>
  <c r="V191" i="4" s="1"/>
  <c r="T181" i="4"/>
  <c r="T180" i="4"/>
  <c r="T182" i="4"/>
  <c r="T183" i="4" s="1"/>
  <c r="V183" i="4" s="1"/>
  <c r="T174" i="4"/>
  <c r="T175" i="4" s="1"/>
  <c r="V175" i="4" s="1"/>
  <c r="T171" i="4"/>
  <c r="T170" i="4"/>
  <c r="V170" i="4"/>
  <c r="T164" i="4"/>
  <c r="T165" i="4" s="1"/>
  <c r="V165" i="4" s="1"/>
  <c r="T158" i="4"/>
  <c r="T159" i="4" s="1"/>
  <c r="V159" i="4" s="1"/>
  <c r="W158" i="4" s="1"/>
  <c r="X158" i="4" s="1"/>
  <c r="T154" i="4"/>
  <c r="T155" i="4" s="1"/>
  <c r="V155" i="4" s="1"/>
  <c r="W154" i="4" s="1"/>
  <c r="X154" i="4" s="1"/>
  <c r="T151" i="4"/>
  <c r="T150" i="4"/>
  <c r="V147" i="4"/>
  <c r="T142" i="4"/>
  <c r="T143" i="4" s="1"/>
  <c r="V143" i="4" s="1"/>
  <c r="T139" i="4"/>
  <c r="T138" i="4"/>
  <c r="V138" i="4"/>
  <c r="T133" i="4"/>
  <c r="T132" i="4"/>
  <c r="T129" i="4"/>
  <c r="T128" i="4"/>
  <c r="T123" i="4"/>
  <c r="T122" i="4"/>
  <c r="T118" i="4"/>
  <c r="T119" i="4" s="1"/>
  <c r="V119" i="4" s="1"/>
  <c r="T114" i="4"/>
  <c r="T115" i="4" s="1"/>
  <c r="V115" i="4" s="1"/>
  <c r="T105" i="4"/>
  <c r="T104" i="4"/>
  <c r="T99" i="4"/>
  <c r="T98" i="4"/>
  <c r="T95" i="4"/>
  <c r="T94" i="4"/>
  <c r="T86" i="4"/>
  <c r="T87" i="4" s="1"/>
  <c r="V87" i="4" s="1"/>
  <c r="T78" i="4"/>
  <c r="T79" i="4" s="1"/>
  <c r="V79" i="4" s="1"/>
  <c r="T77" i="4"/>
  <c r="T76" i="4"/>
  <c r="T75" i="4"/>
  <c r="T74" i="4"/>
  <c r="T71" i="4"/>
  <c r="T70" i="4"/>
  <c r="T60" i="4"/>
  <c r="T61" i="4" s="1"/>
  <c r="V61" i="4" s="1"/>
  <c r="T58" i="4"/>
  <c r="T59" i="4" s="1"/>
  <c r="V59" i="4" s="1"/>
  <c r="V44" i="4"/>
  <c r="V28" i="4"/>
  <c r="V12" i="4"/>
  <c r="T4" i="4"/>
  <c r="T5" i="4" s="1"/>
  <c r="V5" i="4" s="1"/>
  <c r="T82" i="4"/>
  <c r="T83" i="4" s="1"/>
  <c r="V83" i="4" s="1"/>
  <c r="W82" i="4" s="1"/>
  <c r="X82" i="4" s="1"/>
  <c r="T228" i="4"/>
  <c r="T229" i="4" s="1"/>
  <c r="V229" i="4" s="1"/>
  <c r="T224" i="4"/>
  <c r="T225" i="4" s="1"/>
  <c r="V225" i="4" s="1"/>
  <c r="T218" i="4"/>
  <c r="T219" i="4" s="1"/>
  <c r="V219" i="4" s="1"/>
  <c r="T215" i="4"/>
  <c r="T214" i="4"/>
  <c r="T211" i="4"/>
  <c r="V211" i="4" s="1"/>
  <c r="T210" i="4"/>
  <c r="T207" i="4"/>
  <c r="T203" i="4"/>
  <c r="T202" i="4"/>
  <c r="V202" i="4"/>
  <c r="T198" i="4"/>
  <c r="T199" i="4" s="1"/>
  <c r="V199" i="4" s="1"/>
  <c r="T192" i="4"/>
  <c r="T193" i="4" s="1"/>
  <c r="V193" i="4" s="1"/>
  <c r="T188" i="4"/>
  <c r="T189" i="4" s="1"/>
  <c r="V189" i="4" s="1"/>
  <c r="T186" i="4"/>
  <c r="T187" i="4" s="1"/>
  <c r="V187" i="4" s="1"/>
  <c r="T177" i="4"/>
  <c r="T176" i="4"/>
  <c r="T173" i="4"/>
  <c r="V173" i="4" s="1"/>
  <c r="T172" i="4"/>
  <c r="T167" i="4"/>
  <c r="T166" i="4"/>
  <c r="T163" i="4"/>
  <c r="T162" i="4"/>
  <c r="V162" i="4"/>
  <c r="T156" i="4"/>
  <c r="T157" i="4" s="1"/>
  <c r="V157" i="4" s="1"/>
  <c r="T153" i="4"/>
  <c r="V153" i="4" s="1"/>
  <c r="T152" i="4"/>
  <c r="T145" i="4"/>
  <c r="T144" i="4"/>
  <c r="T141" i="4"/>
  <c r="V141" i="4" s="1"/>
  <c r="W140" i="4" s="1"/>
  <c r="X140" i="4" s="1"/>
  <c r="T140" i="4"/>
  <c r="T135" i="4"/>
  <c r="V135" i="4" s="1"/>
  <c r="T134" i="4"/>
  <c r="T131" i="4"/>
  <c r="T130" i="4"/>
  <c r="V130" i="4"/>
  <c r="T126" i="4"/>
  <c r="T127" i="4" s="1"/>
  <c r="V127" i="4" s="1"/>
  <c r="T120" i="4"/>
  <c r="T121" i="4" s="1"/>
  <c r="V121" i="4" s="1"/>
  <c r="W120" i="4" s="1"/>
  <c r="X120" i="4" s="1"/>
  <c r="T116" i="4"/>
  <c r="T117" i="4" s="1"/>
  <c r="V117" i="4" s="1"/>
  <c r="W116" i="4" s="1"/>
  <c r="X116" i="4" s="1"/>
  <c r="T112" i="4"/>
  <c r="T113" i="4" s="1"/>
  <c r="V113" i="4" s="1"/>
  <c r="T100" i="4"/>
  <c r="T101" i="4" s="1"/>
  <c r="V101" i="4" s="1"/>
  <c r="T96" i="4"/>
  <c r="T97" i="4" s="1"/>
  <c r="V97" i="4" s="1"/>
  <c r="T88" i="4"/>
  <c r="T89" i="4" s="1"/>
  <c r="V89" i="4" s="1"/>
  <c r="T84" i="4"/>
  <c r="T85" i="4" s="1"/>
  <c r="V85" i="4" s="1"/>
  <c r="T80" i="4"/>
  <c r="T81" i="4" s="1"/>
  <c r="V81" i="4" s="1"/>
  <c r="W80" i="4" s="1"/>
  <c r="X80" i="4" s="1"/>
  <c r="V76" i="4"/>
  <c r="T73" i="4"/>
  <c r="T72" i="4"/>
  <c r="T69" i="4"/>
  <c r="T68" i="4"/>
  <c r="T65" i="4"/>
  <c r="T64" i="4"/>
  <c r="V54" i="4"/>
  <c r="V22" i="4"/>
  <c r="T221" i="4"/>
  <c r="V221" i="4" s="1"/>
  <c r="T220" i="4"/>
  <c r="T107" i="4"/>
  <c r="T106" i="4"/>
  <c r="M157" i="1"/>
  <c r="M50" i="1"/>
  <c r="M44" i="1"/>
  <c r="M35" i="1"/>
  <c r="M29" i="1"/>
  <c r="M265" i="1"/>
  <c r="M226" i="1"/>
  <c r="M220" i="1"/>
  <c r="M53" i="1"/>
  <c r="M14" i="1"/>
  <c r="N331" i="1"/>
  <c r="M223" i="1"/>
  <c r="M217" i="1"/>
  <c r="M214" i="1"/>
  <c r="V227" i="4"/>
  <c r="V203" i="4"/>
  <c r="V163" i="4"/>
  <c r="V131" i="4"/>
  <c r="V38" i="4"/>
  <c r="V226" i="4"/>
  <c r="V223" i="4"/>
  <c r="V213" i="4"/>
  <c r="V210" i="4"/>
  <c r="V195" i="4"/>
  <c r="V192" i="4"/>
  <c r="V172" i="4"/>
  <c r="V151" i="4"/>
  <c r="V140" i="4"/>
  <c r="V125" i="4"/>
  <c r="V107" i="4"/>
  <c r="V95" i="4"/>
  <c r="V80" i="4"/>
  <c r="V71" i="4"/>
  <c r="V68" i="4"/>
  <c r="V49" i="4"/>
  <c r="V46" i="4"/>
  <c r="V33" i="4"/>
  <c r="V30" i="4"/>
  <c r="V17" i="4"/>
  <c r="V14" i="4"/>
  <c r="V7" i="4"/>
  <c r="V56" i="4"/>
  <c r="V215" i="4"/>
  <c r="V176" i="4"/>
  <c r="V126" i="4"/>
  <c r="V108" i="4"/>
  <c r="V72" i="4"/>
  <c r="V2" i="4"/>
  <c r="V178" i="4"/>
  <c r="V207" i="4"/>
  <c r="V24" i="4"/>
  <c r="V82" i="4"/>
  <c r="V154" i="4"/>
  <c r="V146" i="4"/>
  <c r="V128" i="4"/>
  <c r="V122" i="4"/>
  <c r="V98" i="4"/>
  <c r="V86" i="4"/>
  <c r="V74" i="4"/>
  <c r="V52" i="4"/>
  <c r="V36" i="4"/>
  <c r="V20" i="4"/>
  <c r="V224" i="4"/>
  <c r="V152" i="4"/>
  <c r="V96" i="4"/>
  <c r="V53" i="4"/>
  <c r="V18" i="4"/>
  <c r="V164" i="4"/>
  <c r="V92" i="4"/>
  <c r="V65" i="4"/>
  <c r="V27" i="4"/>
  <c r="V228" i="4"/>
  <c r="V206" i="4"/>
  <c r="V188" i="4"/>
  <c r="V171" i="4"/>
  <c r="V166" i="4"/>
  <c r="V160" i="4"/>
  <c r="V139" i="4"/>
  <c r="W138" i="4" s="1"/>
  <c r="X138" i="4" s="1"/>
  <c r="V134" i="4"/>
  <c r="V112" i="4"/>
  <c r="V106" i="4"/>
  <c r="V77" i="4"/>
  <c r="V64" i="4"/>
  <c r="V45" i="4"/>
  <c r="V29" i="4"/>
  <c r="V26" i="4"/>
  <c r="V13" i="4"/>
  <c r="V10" i="4"/>
  <c r="V161" i="4"/>
  <c r="V120" i="4"/>
  <c r="V99" i="4"/>
  <c r="V84" i="4"/>
  <c r="V37" i="4"/>
  <c r="W36" i="4" s="1"/>
  <c r="X36" i="4" s="1"/>
  <c r="V220" i="4"/>
  <c r="V204" i="4"/>
  <c r="V180" i="4"/>
  <c r="V158" i="4"/>
  <c r="V132" i="4"/>
  <c r="V104" i="4"/>
  <c r="V58" i="4"/>
  <c r="V40" i="4"/>
  <c r="C9" i="6"/>
  <c r="V231" i="4"/>
  <c r="V222" i="4"/>
  <c r="V214" i="4"/>
  <c r="V212" i="4"/>
  <c r="V194" i="4"/>
  <c r="W194" i="4" s="1"/>
  <c r="X194" i="4" s="1"/>
  <c r="V177" i="4"/>
  <c r="V174" i="4"/>
  <c r="V150" i="4"/>
  <c r="V145" i="4"/>
  <c r="V142" i="4"/>
  <c r="V118" i="4"/>
  <c r="V94" i="4"/>
  <c r="V78" i="4"/>
  <c r="V73" i="4"/>
  <c r="V70" i="4"/>
  <c r="W70" i="4" s="1"/>
  <c r="X70" i="4" s="1"/>
  <c r="V51" i="4"/>
  <c r="V48" i="4"/>
  <c r="W48" i="4" s="1"/>
  <c r="X48" i="4" s="1"/>
  <c r="V35" i="4"/>
  <c r="V32" i="4"/>
  <c r="V19" i="4"/>
  <c r="V16" i="4"/>
  <c r="W16" i="4" s="1"/>
  <c r="X16" i="4" s="1"/>
  <c r="V3" i="4"/>
  <c r="V230" i="4"/>
  <c r="W230" i="4" s="1"/>
  <c r="X230" i="4" s="1"/>
  <c r="V129" i="4"/>
  <c r="V123" i="4"/>
  <c r="V75" i="4"/>
  <c r="V50" i="4"/>
  <c r="V34" i="4"/>
  <c r="V21" i="4"/>
  <c r="V167" i="4"/>
  <c r="V11" i="4"/>
  <c r="V205" i="4"/>
  <c r="W204" i="4" s="1"/>
  <c r="X204" i="4" s="1"/>
  <c r="V181" i="4"/>
  <c r="W180" i="4" s="1"/>
  <c r="X180" i="4" s="1"/>
  <c r="V133" i="4"/>
  <c r="V124" i="4"/>
  <c r="V105" i="4"/>
  <c r="V100" i="4"/>
  <c r="V88" i="4"/>
  <c r="V41" i="4"/>
  <c r="V25" i="4"/>
  <c r="V9" i="4"/>
  <c r="D16" i="6"/>
  <c r="V116" i="4"/>
  <c r="G332" i="1"/>
  <c r="C13" i="6" s="1"/>
  <c r="V216" i="4"/>
  <c r="V201" i="4"/>
  <c r="V198" i="4"/>
  <c r="V200" i="4"/>
  <c r="V182" i="4"/>
  <c r="V144" i="4"/>
  <c r="V69" i="4"/>
  <c r="V42" i="4"/>
  <c r="V60" i="4"/>
  <c r="V43" i="4"/>
  <c r="V8" i="4"/>
  <c r="V6" i="4"/>
  <c r="S71" i="1"/>
  <c r="S331" i="1"/>
  <c r="G25" i="7"/>
  <c r="G27" i="7" s="1"/>
  <c r="G29" i="7" s="1"/>
  <c r="E25" i="7"/>
  <c r="E27" i="7" s="1"/>
  <c r="E29" i="7" s="1"/>
  <c r="F25" i="7"/>
  <c r="F27" i="7" s="1"/>
  <c r="F29" i="7" s="1"/>
  <c r="D25" i="7"/>
  <c r="D27" i="7" s="1"/>
  <c r="D29" i="7" s="1"/>
  <c r="K25" i="7"/>
  <c r="K27" i="7" s="1"/>
  <c r="K29" i="7" s="1"/>
  <c r="J25" i="7"/>
  <c r="J27" i="7" s="1"/>
  <c r="J29" i="7" s="1"/>
  <c r="L25" i="7"/>
  <c r="L27" i="7" s="1"/>
  <c r="L29" i="7" s="1"/>
  <c r="I25" i="7"/>
  <c r="I27" i="7" s="1"/>
  <c r="I29" i="7" s="1"/>
  <c r="C12" i="6"/>
  <c r="M314" i="1"/>
  <c r="M284" i="1"/>
  <c r="M252" i="1"/>
  <c r="F333" i="1"/>
  <c r="M271" i="1"/>
  <c r="M255" i="1"/>
  <c r="M246" i="1"/>
  <c r="M274" i="1"/>
  <c r="M268" i="1"/>
  <c r="M249" i="1"/>
  <c r="W226" i="4"/>
  <c r="X226" i="4" s="1"/>
  <c r="W222" i="4"/>
  <c r="X222" i="4" s="1"/>
  <c r="T179" i="4"/>
  <c r="V179" i="4" s="1"/>
  <c r="W162" i="4"/>
  <c r="X162" i="4" s="1"/>
  <c r="V57" i="4"/>
  <c r="W166" i="4"/>
  <c r="X166" i="4" s="1"/>
  <c r="W130" i="4"/>
  <c r="X130" i="4" s="1"/>
  <c r="W122" i="4"/>
  <c r="X122" i="4" s="1"/>
  <c r="T93" i="4"/>
  <c r="V93" i="4" s="1"/>
  <c r="W146" i="4"/>
  <c r="X146" i="4" s="1"/>
  <c r="W128" i="4"/>
  <c r="X128" i="4" s="1"/>
  <c r="W8" i="4"/>
  <c r="X8" i="4" s="1"/>
  <c r="W44" i="4"/>
  <c r="X44" i="4" s="1"/>
  <c r="W28" i="4"/>
  <c r="X28" i="4" s="1"/>
  <c r="W20" i="4"/>
  <c r="X20" i="4" s="1"/>
  <c r="W12" i="4"/>
  <c r="X12" i="4" s="1"/>
  <c r="W42" i="4"/>
  <c r="X42" i="4" s="1"/>
  <c r="M238" i="1"/>
  <c r="T109" i="4"/>
  <c r="V109" i="4" s="1"/>
  <c r="M243" i="1"/>
  <c r="M258" i="1"/>
  <c r="M186" i="1"/>
  <c r="M180" i="1"/>
  <c r="M189" i="1"/>
  <c r="M183" i="1"/>
  <c r="M322" i="1"/>
  <c r="M316" i="1"/>
  <c r="M308" i="1"/>
  <c r="M302" i="1"/>
  <c r="M296" i="1"/>
  <c r="M290" i="1"/>
  <c r="M281" i="1"/>
  <c r="M229" i="1"/>
  <c r="M206" i="1"/>
  <c r="M200" i="1"/>
  <c r="M171" i="1"/>
  <c r="M165" i="1"/>
  <c r="M159" i="1"/>
  <c r="M148" i="1"/>
  <c r="M142" i="1"/>
  <c r="M328" i="1"/>
  <c r="M325" i="1"/>
  <c r="M319" i="1"/>
  <c r="M311" i="1"/>
  <c r="M305" i="1"/>
  <c r="M299" i="1"/>
  <c r="M293" i="1"/>
  <c r="M287" i="1"/>
  <c r="M232" i="1"/>
  <c r="M203" i="1"/>
  <c r="M174" i="1"/>
  <c r="M168" i="1"/>
  <c r="M162" i="1"/>
  <c r="M151" i="1"/>
  <c r="M145" i="1"/>
  <c r="M139" i="1"/>
  <c r="M192" i="1"/>
  <c r="S17" i="1"/>
  <c r="S20" i="1"/>
  <c r="O331" i="1"/>
  <c r="G333" i="1" s="1"/>
  <c r="M197" i="1"/>
  <c r="M136" i="1"/>
  <c r="M177" i="1"/>
  <c r="W216" i="4" l="1"/>
  <c r="X216" i="4" s="1"/>
  <c r="W78" i="4"/>
  <c r="X78" i="4" s="1"/>
  <c r="W86" i="4"/>
  <c r="X86" i="4" s="1"/>
  <c r="V4" i="4"/>
  <c r="W4" i="4" s="1"/>
  <c r="X4" i="4" s="1"/>
  <c r="W40" i="4"/>
  <c r="X40" i="4" s="1"/>
  <c r="V156" i="4"/>
  <c r="W156" i="4" s="1"/>
  <c r="X156" i="4" s="1"/>
  <c r="V186" i="4"/>
  <c r="V218" i="4"/>
  <c r="V114" i="4"/>
  <c r="W114" i="4" s="1"/>
  <c r="X114" i="4" s="1"/>
  <c r="V190" i="4"/>
  <c r="W190" i="4" s="1"/>
  <c r="X190" i="4" s="1"/>
  <c r="V208" i="4"/>
  <c r="W208" i="4" s="1"/>
  <c r="X208" i="4" s="1"/>
  <c r="V102" i="4"/>
  <c r="M331" i="1"/>
  <c r="W224" i="4"/>
  <c r="X224" i="4" s="1"/>
  <c r="W212" i="4"/>
  <c r="X212" i="4" s="1"/>
  <c r="W176" i="4"/>
  <c r="X176" i="4" s="1"/>
  <c r="W174" i="4"/>
  <c r="X174" i="4" s="1"/>
  <c r="W164" i="4"/>
  <c r="X164" i="4" s="1"/>
  <c r="W126" i="4"/>
  <c r="X126" i="4" s="1"/>
  <c r="W58" i="4"/>
  <c r="X58" i="4" s="1"/>
  <c r="W200" i="4"/>
  <c r="X200" i="4" s="1"/>
  <c r="W102" i="4"/>
  <c r="X102" i="4" s="1"/>
  <c r="W100" i="4"/>
  <c r="X100" i="4" s="1"/>
  <c r="W26" i="4"/>
  <c r="X26" i="4" s="1"/>
  <c r="W10" i="4"/>
  <c r="X10" i="4" s="1"/>
  <c r="W60" i="4"/>
  <c r="X60" i="4" s="1"/>
  <c r="W74" i="4"/>
  <c r="X74" i="4" s="1"/>
  <c r="W52" i="4"/>
  <c r="X52" i="4" s="1"/>
  <c r="C14" i="6"/>
  <c r="O29" i="7"/>
  <c r="P29" i="7"/>
  <c r="W18" i="4"/>
  <c r="X18" i="4" s="1"/>
  <c r="W34" i="4"/>
  <c r="X34" i="4" s="1"/>
  <c r="W50" i="4"/>
  <c r="X50" i="4" s="1"/>
  <c r="W24" i="4"/>
  <c r="X24" i="4" s="1"/>
  <c r="W94" i="4"/>
  <c r="X94" i="4" s="1"/>
  <c r="W118" i="4"/>
  <c r="X118" i="4" s="1"/>
  <c r="W150" i="4"/>
  <c r="X150" i="4" s="1"/>
  <c r="W188" i="4"/>
  <c r="X188" i="4" s="1"/>
  <c r="W206" i="4"/>
  <c r="X206" i="4" s="1"/>
  <c r="W228" i="4"/>
  <c r="X228" i="4" s="1"/>
  <c r="W186" i="4"/>
  <c r="X186" i="4" s="1"/>
  <c r="W214" i="4"/>
  <c r="X214" i="4" s="1"/>
  <c r="Q29" i="7"/>
  <c r="R29" i="7"/>
  <c r="W218" i="4"/>
  <c r="X218" i="4" s="1"/>
  <c r="W220" i="4"/>
  <c r="X220" i="4" s="1"/>
  <c r="W198" i="4"/>
  <c r="X198" i="4" s="1"/>
  <c r="W182" i="4"/>
  <c r="X182" i="4" s="1"/>
  <c r="W170" i="4"/>
  <c r="X170" i="4" s="1"/>
  <c r="W172" i="4"/>
  <c r="X172" i="4" s="1"/>
  <c r="W160" i="4"/>
  <c r="X160" i="4" s="1"/>
  <c r="W152" i="4"/>
  <c r="X152" i="4" s="1"/>
  <c r="W144" i="4"/>
  <c r="X144" i="4" s="1"/>
  <c r="W142" i="4"/>
  <c r="X142" i="4" s="1"/>
  <c r="W132" i="4"/>
  <c r="X132" i="4" s="1"/>
  <c r="W134" i="4"/>
  <c r="X134" i="4" s="1"/>
  <c r="W124" i="4"/>
  <c r="X124" i="4" s="1"/>
  <c r="W112" i="4"/>
  <c r="X112" i="4" s="1"/>
  <c r="W104" i="4"/>
  <c r="X104" i="4" s="1"/>
  <c r="W106" i="4"/>
  <c r="X106" i="4" s="1"/>
  <c r="W96" i="4"/>
  <c r="X96" i="4" s="1"/>
  <c r="W32" i="4"/>
  <c r="X32" i="4" s="1"/>
  <c r="H333" i="1"/>
  <c r="W2" i="4"/>
  <c r="X2" i="4" s="1"/>
  <c r="W88" i="4"/>
  <c r="X88" i="4" s="1"/>
  <c r="W56" i="4"/>
  <c r="X56" i="4" s="1"/>
  <c r="W68" i="4"/>
  <c r="X68" i="4" s="1"/>
  <c r="W72" i="4"/>
  <c r="X72" i="4" s="1"/>
  <c r="W6" i="4"/>
  <c r="X6" i="4" s="1"/>
  <c r="W14" i="4"/>
  <c r="X14" i="4" s="1"/>
  <c r="W22" i="4"/>
  <c r="X22" i="4" s="1"/>
  <c r="W30" i="4"/>
  <c r="X30" i="4" s="1"/>
  <c r="W38" i="4"/>
  <c r="X38" i="4" s="1"/>
  <c r="W46" i="4"/>
  <c r="X46" i="4" s="1"/>
  <c r="W76" i="4"/>
  <c r="X76" i="4" s="1"/>
  <c r="W98" i="4"/>
  <c r="X98" i="4" s="1"/>
  <c r="W64" i="4"/>
  <c r="X64" i="4" s="1"/>
  <c r="W84" i="4"/>
  <c r="X84" i="4" s="1"/>
  <c r="W92" i="4"/>
  <c r="X92" i="4" s="1"/>
  <c r="W192" i="4"/>
  <c r="X192" i="4" s="1"/>
  <c r="W202" i="4"/>
  <c r="X202" i="4" s="1"/>
  <c r="W210" i="4"/>
  <c r="X210" i="4" s="1"/>
  <c r="W54" i="4"/>
  <c r="X54" i="4" s="1"/>
  <c r="W178" i="4"/>
  <c r="X178" i="4" s="1"/>
  <c r="W108" i="4"/>
  <c r="X108" i="4" s="1"/>
  <c r="M33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tc={02656BDB-5FCC-473B-A0EF-57AC1979BB27}</author>
    <author>Auditor</author>
  </authors>
  <commentList>
    <comment ref="I1" authorId="0" shapeId="0" xr:uid="{02656BDB-5FCC-473B-A0EF-57AC1979BB27}">
      <text>
        <r>
          <rPr>
            <sz val="12"/>
            <color rgb="FF000000"/>
            <rFont val="Calibri"/>
            <family val="2"/>
          </rPr>
          <t xml:space="preserve">[Threaded comment]
</t>
        </r>
        <r>
          <rPr>
            <sz val="12"/>
            <color rgb="FF000000"/>
            <rFont val="Calibri"/>
            <family val="2"/>
          </rPr>
          <t xml:space="preserve">
</t>
        </r>
        <r>
          <rPr>
            <sz val="12"/>
            <color rgb="FF000000"/>
            <rFont val="Calibri"/>
            <family val="2"/>
          </rPr>
          <t xml:space="preserve">Your version of Excel allows you to read this threaded comment; however, any edits to it will get removed if the file is opened in a newer version of Excel. Learn more: https://go.microsoft.com/fwlink/?linkid=870924
</t>
        </r>
        <r>
          <rPr>
            <sz val="12"/>
            <color rgb="FF000000"/>
            <rFont val="Calibri"/>
            <family val="2"/>
          </rPr>
          <t xml:space="preserve">
</t>
        </r>
        <r>
          <rPr>
            <sz val="12"/>
            <color rgb="FF000000"/>
            <rFont val="Calibri"/>
            <family val="2"/>
          </rPr>
          <t xml:space="preserve">Comment:
</t>
        </r>
        <r>
          <rPr>
            <sz val="12"/>
            <color rgb="FF000000"/>
            <rFont val="Calibri"/>
            <family val="2"/>
          </rPr>
          <t xml:space="preserve">    PP need to link this data to Sheet Ny information as major
</t>
        </r>
        <r>
          <rPr>
            <sz val="12"/>
            <color rgb="FF000000"/>
            <rFont val="Calibri"/>
            <family val="2"/>
          </rPr>
          <t xml:space="preserve"> calculation is done there for no. of individual
</t>
        </r>
        <r>
          <rPr>
            <sz val="12"/>
            <color rgb="FF000000"/>
            <rFont val="Calibri"/>
            <family val="2"/>
          </rPr>
          <t xml:space="preserve">Response: we have tried but because it picks a figure with a formulae, it can bring errors. That is why we enter it manually.
</t>
        </r>
      </text>
    </comment>
    <comment ref="T2" authorId="1" shapeId="0" xr:uid="{AB69D369-2511-444B-90A1-7C9E09F4073B}">
      <text>
        <r>
          <rPr>
            <b/>
            <sz val="9"/>
            <color rgb="FF000000"/>
            <rFont val="Tahoma"/>
            <family val="2"/>
          </rPr>
          <t>Auditor:</t>
        </r>
        <r>
          <rPr>
            <sz val="9"/>
            <color rgb="FF000000"/>
            <rFont val="Tahoma"/>
            <family val="2"/>
          </rPr>
          <t xml:space="preserve">
</t>
        </r>
        <r>
          <rPr>
            <sz val="9"/>
            <color rgb="FF000000"/>
            <rFont val="Tahoma"/>
            <family val="2"/>
          </rPr>
          <t>this can be used maximum as 1. no calculation required since working more than 365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Auditor</author>
  </authors>
  <commentList>
    <comment ref="N56" authorId="0" shapeId="0" xr:uid="{AFE8EB74-9004-4F44-9870-45141F3E7874}">
      <text>
        <r>
          <rPr>
            <b/>
            <sz val="9"/>
            <color rgb="FF000000"/>
            <rFont val="Tahoma"/>
            <family val="2"/>
          </rPr>
          <t>Auditor:</t>
        </r>
        <r>
          <rPr>
            <sz val="9"/>
            <color rgb="FF000000"/>
            <rFont val="Tahoma"/>
            <family val="2"/>
          </rPr>
          <t xml:space="preserve">
</t>
        </r>
        <r>
          <rPr>
            <sz val="9"/>
            <color rgb="FF000000"/>
            <rFont val="Tahoma"/>
            <family val="2"/>
          </rPr>
          <t>RECHECK FORMULA</t>
        </r>
      </text>
    </comment>
    <comment ref="O56" authorId="0" shapeId="0" xr:uid="{90EE3B1D-D47A-43FA-ADA2-3B15F10B5941}">
      <text>
        <r>
          <rPr>
            <b/>
            <sz val="9"/>
            <color rgb="FF000000"/>
            <rFont val="Tahoma"/>
            <family val="2"/>
          </rPr>
          <t>Auditor:</t>
        </r>
        <r>
          <rPr>
            <sz val="9"/>
            <color rgb="FF000000"/>
            <rFont val="Tahoma"/>
            <family val="2"/>
          </rPr>
          <t xml:space="preserve">
</t>
        </r>
        <r>
          <rPr>
            <sz val="9"/>
            <color rgb="FF000000"/>
            <rFont val="Tahoma"/>
            <family val="2"/>
          </rPr>
          <t xml:space="preserve">
</t>
        </r>
        <r>
          <rPr>
            <sz val="9"/>
            <color rgb="FF000000"/>
            <rFont val="Tahoma"/>
            <family val="2"/>
          </rPr>
          <t>RECHECK FORMULA</t>
        </r>
      </text>
    </comment>
    <comment ref="M97" authorId="0" shapeId="0" xr:uid="{673EE881-325D-462C-B0C0-1E2FAA2FF0EC}">
      <text>
        <r>
          <rPr>
            <b/>
            <sz val="9"/>
            <color rgb="FF000000"/>
            <rFont val="Tahoma"/>
            <family val="2"/>
          </rPr>
          <t>Auditor:</t>
        </r>
        <r>
          <rPr>
            <sz val="9"/>
            <color rgb="FF000000"/>
            <rFont val="Tahoma"/>
            <family val="2"/>
          </rPr>
          <t xml:space="preserve">
</t>
        </r>
        <r>
          <rPr>
            <sz val="9"/>
            <color rgb="FF000000"/>
            <rFont val="Tahoma"/>
            <family val="2"/>
          </rPr>
          <t xml:space="preserve">
</t>
        </r>
        <r>
          <rPr>
            <sz val="9"/>
            <color rgb="FF000000"/>
            <rFont val="Tahoma"/>
            <family val="2"/>
          </rPr>
          <t>RECHECK FORMULA</t>
        </r>
      </text>
    </comment>
    <comment ref="N284" authorId="0" shapeId="0" xr:uid="{D2E5212C-514A-499E-9B2E-F24F69CD7312}">
      <text>
        <r>
          <rPr>
            <b/>
            <sz val="9"/>
            <color rgb="FF000000"/>
            <rFont val="Tahoma"/>
            <family val="2"/>
          </rPr>
          <t>Auditor:</t>
        </r>
        <r>
          <rPr>
            <sz val="9"/>
            <color rgb="FF000000"/>
            <rFont val="Tahoma"/>
            <family val="2"/>
          </rPr>
          <t xml:space="preserve">
</t>
        </r>
        <r>
          <rPr>
            <sz val="9"/>
            <color rgb="FF000000"/>
            <rFont val="Tahoma"/>
            <family val="2"/>
          </rPr>
          <t xml:space="preserve">
</t>
        </r>
        <r>
          <rPr>
            <sz val="9"/>
            <color rgb="FF000000"/>
            <rFont val="Tahoma"/>
            <family val="2"/>
          </rPr>
          <t>RECHECK FORMULA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Steven</author>
  </authors>
  <commentList>
    <comment ref="Y1" authorId="0" shapeId="0" xr:uid="{00000000-0006-0000-0400-000003000000}">
      <text>
        <r>
          <rPr>
            <b/>
            <sz val="14"/>
            <color rgb="FF000000"/>
            <rFont val="Calibri"/>
            <family val="2"/>
          </rPr>
          <t>Steven:</t>
        </r>
        <r>
          <rPr>
            <vertAlign val="subscript"/>
            <sz val="14"/>
            <color rgb="FF000000"/>
            <rFont val="Calibri"/>
            <family val="2"/>
          </rPr>
          <t xml:space="preserve">
</t>
        </r>
        <r>
          <rPr>
            <vertAlign val="subscript"/>
            <sz val="14"/>
            <color rgb="FF000000"/>
            <rFont val="Calibri"/>
            <family val="2"/>
          </rPr>
          <t>Drop down: Yes, No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Auditor</author>
  </authors>
  <commentList>
    <comment ref="C17" authorId="0" shapeId="0" xr:uid="{A5E43E14-A79C-4DFB-9D6C-F931B73F3E5A}">
      <text>
        <r>
          <rPr>
            <b/>
            <sz val="9"/>
            <color rgb="FF000000"/>
            <rFont val="Tahoma"/>
            <family val="2"/>
          </rPr>
          <t>Auditor:</t>
        </r>
        <r>
          <rPr>
            <sz val="9"/>
            <color rgb="FF000000"/>
            <rFont val="Tahoma"/>
            <family val="2"/>
          </rPr>
          <t xml:space="preserve">
</t>
        </r>
        <r>
          <rPr>
            <sz val="9"/>
            <color rgb="FF000000"/>
            <rFont val="Tahoma"/>
            <family val="2"/>
          </rPr>
          <t>recheck this. Seems 111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Auditor</author>
  </authors>
  <commentList>
    <comment ref="E19" authorId="0" shapeId="0" xr:uid="{02E4B619-4308-4AC5-B742-359367C0E629}">
      <text>
        <r>
          <rPr>
            <b/>
            <sz val="9"/>
            <color rgb="FF000000"/>
            <rFont val="Tahoma"/>
            <family val="2"/>
          </rPr>
          <t>Auditor:</t>
        </r>
        <r>
          <rPr>
            <sz val="9"/>
            <color rgb="FF000000"/>
            <rFont val="Tahoma"/>
            <family val="2"/>
          </rPr>
          <t xml:space="preserve">
</t>
        </r>
        <r>
          <rPr>
            <sz val="9"/>
            <color rgb="FF000000"/>
            <rFont val="Tahoma"/>
            <family val="2"/>
          </rPr>
          <t>check for Mbogo Mixed School</t>
        </r>
      </text>
    </comment>
    <comment ref="E20" authorId="0" shapeId="0" xr:uid="{B3429AC4-D4B1-44A2-B60C-96FF5C966964}">
      <text>
        <r>
          <rPr>
            <b/>
            <sz val="9"/>
            <color indexed="81"/>
            <rFont val="Tahoma"/>
            <family val="2"/>
          </rPr>
          <t xml:space="preserve">Auditor:
</t>
        </r>
        <r>
          <rPr>
            <sz val="9"/>
            <color indexed="81"/>
            <rFont val="Tahoma"/>
            <family val="2"/>
          </rPr>
          <t>check for Kitebi Secondary School</t>
        </r>
      </text>
    </comment>
  </commentList>
</comments>
</file>

<file path=xl/sharedStrings.xml><?xml version="1.0" encoding="utf-8"?>
<sst xmlns="http://schemas.openxmlformats.org/spreadsheetml/2006/main" count="43602" uniqueCount="2566">
  <si>
    <t xml:space="preserve">ER calculation excel spreadsheet </t>
  </si>
  <si>
    <t xml:space="preserve">Project: </t>
  </si>
  <si>
    <t>Institutional Improved Cook Stoves for Schools and Institutions in Uganda</t>
  </si>
  <si>
    <t xml:space="preserve">Version: </t>
  </si>
  <si>
    <t xml:space="preserve">Date: </t>
  </si>
  <si>
    <t xml:space="preserve"> </t>
  </si>
  <si>
    <t>ER Calculation applying only AMS-II.G.</t>
  </si>
  <si>
    <r>
      <t>ER</t>
    </r>
    <r>
      <rPr>
        <b/>
        <vertAlign val="subscript"/>
        <sz val="16"/>
        <color indexed="8"/>
        <rFont val="Calibri"/>
        <family val="2"/>
      </rPr>
      <t xml:space="preserve">y   </t>
    </r>
    <r>
      <rPr>
        <b/>
        <sz val="16"/>
        <color indexed="8"/>
        <rFont val="Calibri"/>
        <family val="2"/>
      </rPr>
      <t xml:space="preserve">          </t>
    </r>
  </si>
  <si>
    <t>=</t>
  </si>
  <si>
    <r>
      <rPr>
        <b/>
        <sz val="14"/>
        <color theme="1"/>
        <rFont val="Cambria Math"/>
        <family val="1"/>
      </rPr>
      <t>𝐸𝑅𝑦</t>
    </r>
    <r>
      <rPr>
        <b/>
        <sz val="14"/>
        <color theme="1"/>
        <rFont val="Verdana"/>
        <family val="2"/>
      </rPr>
      <t xml:space="preserve"> ,</t>
    </r>
    <r>
      <rPr>
        <b/>
        <sz val="14"/>
        <color theme="1"/>
        <rFont val="Cambria Math"/>
        <family val="1"/>
      </rPr>
      <t>𝑖</t>
    </r>
    <r>
      <rPr>
        <b/>
        <sz val="14"/>
        <color theme="1"/>
        <rFont val="Verdana"/>
        <family val="2"/>
      </rPr>
      <t xml:space="preserve"> =</t>
    </r>
    <r>
      <rPr>
        <b/>
        <sz val="12"/>
        <color theme="1"/>
        <rFont val="Verdana"/>
        <family val="2"/>
      </rPr>
      <t xml:space="preserve"> </t>
    </r>
    <r>
      <rPr>
        <b/>
        <sz val="12"/>
        <color theme="1"/>
        <rFont val="Cambria Math"/>
        <family val="1"/>
      </rPr>
      <t>𝐵𝑦</t>
    </r>
    <r>
      <rPr>
        <b/>
        <sz val="12"/>
        <color theme="1"/>
        <rFont val="Verdana"/>
        <family val="2"/>
      </rPr>
      <t xml:space="preserve"> ,</t>
    </r>
    <r>
      <rPr>
        <b/>
        <sz val="12"/>
        <color theme="1"/>
        <rFont val="Cambria Math"/>
        <family val="1"/>
      </rPr>
      <t>𝑠𝑎𝑣𝑖𝑛𝑔𝑠</t>
    </r>
    <r>
      <rPr>
        <b/>
        <sz val="12"/>
        <color theme="1"/>
        <rFont val="Verdana"/>
        <family val="2"/>
      </rPr>
      <t xml:space="preserve"> ,</t>
    </r>
    <r>
      <rPr>
        <b/>
        <sz val="12"/>
        <color theme="1"/>
        <rFont val="Cambria Math"/>
        <family val="1"/>
      </rPr>
      <t>𝑖</t>
    </r>
    <r>
      <rPr>
        <b/>
        <sz val="12"/>
        <color theme="1"/>
        <rFont val="Verdana"/>
        <family val="2"/>
      </rPr>
      <t xml:space="preserve">  x  </t>
    </r>
    <r>
      <rPr>
        <b/>
        <sz val="12"/>
        <color theme="1"/>
        <rFont val="Cambria Math"/>
        <family val="1"/>
      </rPr>
      <t>𝑁𝑦</t>
    </r>
    <r>
      <rPr>
        <b/>
        <sz val="12"/>
        <color theme="1"/>
        <rFont val="Verdana"/>
        <family val="2"/>
      </rPr>
      <t>,</t>
    </r>
    <r>
      <rPr>
        <b/>
        <sz val="12"/>
        <color theme="1"/>
        <rFont val="Cambria Math"/>
        <family val="1"/>
      </rPr>
      <t>𝑖</t>
    </r>
    <r>
      <rPr>
        <b/>
        <sz val="12"/>
        <color theme="1"/>
        <rFont val="Verdana"/>
        <family val="2"/>
      </rPr>
      <t xml:space="preserve">  </t>
    </r>
    <r>
      <rPr>
        <b/>
        <i/>
        <sz val="12"/>
        <color theme="1"/>
        <rFont val="Verdana"/>
        <family val="2"/>
      </rPr>
      <t xml:space="preserve">x </t>
    </r>
    <r>
      <rPr>
        <b/>
        <i/>
        <sz val="12"/>
        <color theme="1"/>
        <rFont val="Symbol"/>
        <charset val="2"/>
      </rPr>
      <t>m</t>
    </r>
    <r>
      <rPr>
        <b/>
        <i/>
        <vertAlign val="subscript"/>
        <sz val="12"/>
        <color theme="1"/>
        <rFont val="Verdana"/>
        <family val="2"/>
      </rPr>
      <t>y</t>
    </r>
    <r>
      <rPr>
        <b/>
        <i/>
        <sz val="12"/>
        <color theme="1"/>
        <rFont val="Verdana"/>
        <family val="2"/>
      </rPr>
      <t xml:space="preserve"> x</t>
    </r>
    <r>
      <rPr>
        <b/>
        <sz val="12"/>
        <color theme="1"/>
        <rFont val="Verdana"/>
        <family val="2"/>
      </rPr>
      <t xml:space="preserve"> </t>
    </r>
    <r>
      <rPr>
        <b/>
        <sz val="12"/>
        <color theme="1"/>
        <rFont val="Cambria Math"/>
        <family val="1"/>
      </rPr>
      <t>𝑓𝑁𝑅𝐵</t>
    </r>
    <r>
      <rPr>
        <b/>
        <sz val="12"/>
        <color theme="1"/>
        <rFont val="Verdana"/>
        <family val="2"/>
      </rPr>
      <t xml:space="preserve"> ,</t>
    </r>
    <r>
      <rPr>
        <b/>
        <sz val="12"/>
        <color theme="1"/>
        <rFont val="Cambria Math"/>
        <family val="1"/>
      </rPr>
      <t>𝑦</t>
    </r>
    <r>
      <rPr>
        <b/>
        <sz val="12"/>
        <color theme="1"/>
        <rFont val="Verdana"/>
        <family val="2"/>
      </rPr>
      <t xml:space="preserve">  x </t>
    </r>
    <r>
      <rPr>
        <b/>
        <sz val="12"/>
        <color theme="1"/>
        <rFont val="Cambria Math"/>
        <family val="1"/>
      </rPr>
      <t>𝑁𝐶𝑉𝑏𝑖𝑜𝑚𝑎𝑠𝑠</t>
    </r>
    <r>
      <rPr>
        <b/>
        <sz val="12"/>
        <color theme="1"/>
        <rFont val="Verdana"/>
        <family val="2"/>
      </rPr>
      <t xml:space="preserve"> x </t>
    </r>
    <r>
      <rPr>
        <b/>
        <sz val="12"/>
        <color theme="1"/>
        <rFont val="Cambria Math"/>
        <family val="1"/>
      </rPr>
      <t>𝐸𝐹𝑝𝑟𝑜𝑗𝑒𝑐𝑡𝑒𝑑</t>
    </r>
    <r>
      <rPr>
        <b/>
        <sz val="12"/>
        <color theme="1"/>
        <rFont val="Verdana"/>
        <family val="2"/>
      </rPr>
      <t xml:space="preserve"> _</t>
    </r>
    <r>
      <rPr>
        <b/>
        <sz val="12"/>
        <color theme="1"/>
        <rFont val="Cambria Math"/>
        <family val="1"/>
      </rPr>
      <t>𝑓𝑜𝑠𝑠𝑖𝑙𝑓𝑢𝑒𝑙</t>
    </r>
    <r>
      <rPr>
        <b/>
        <sz val="12"/>
        <color theme="1"/>
        <rFont val="Verdana"/>
        <family val="2"/>
      </rPr>
      <t xml:space="preserve">  x t</t>
    </r>
    <r>
      <rPr>
        <b/>
        <vertAlign val="subscript"/>
        <sz val="12"/>
        <color theme="1"/>
        <rFont val="Verdana"/>
        <family val="2"/>
      </rPr>
      <t xml:space="preserve">fraction,i </t>
    </r>
    <r>
      <rPr>
        <b/>
        <sz val="12"/>
        <color theme="1"/>
        <rFont val="Verdana"/>
        <family val="2"/>
      </rPr>
      <t xml:space="preserve">– </t>
    </r>
    <r>
      <rPr>
        <b/>
        <sz val="12"/>
        <color theme="1"/>
        <rFont val="Cambria Math"/>
        <family val="1"/>
      </rPr>
      <t>𝐿𝐸𝑦</t>
    </r>
  </si>
  <si>
    <r>
      <rPr>
        <b/>
        <sz val="16"/>
        <color rgb="FF000000"/>
        <rFont val="Calibri"/>
        <family val="2"/>
      </rPr>
      <t>B</t>
    </r>
    <r>
      <rPr>
        <vertAlign val="subscript"/>
        <sz val="16"/>
        <color indexed="8"/>
        <rFont val="Calibri"/>
        <family val="2"/>
      </rPr>
      <t>y</t>
    </r>
    <r>
      <rPr>
        <sz val="16"/>
        <color indexed="8"/>
        <rFont val="Calibri"/>
        <family val="2"/>
      </rPr>
      <t>,</t>
    </r>
    <r>
      <rPr>
        <vertAlign val="subscript"/>
        <sz val="16"/>
        <color indexed="8"/>
        <rFont val="Calibri"/>
        <family val="2"/>
      </rPr>
      <t xml:space="preserve">savings </t>
    </r>
    <r>
      <rPr>
        <sz val="16"/>
        <color indexed="8"/>
        <rFont val="Calibri"/>
        <family val="2"/>
      </rPr>
      <t xml:space="preserve">     </t>
    </r>
  </si>
  <si>
    <r>
      <rPr>
        <b/>
        <sz val="16"/>
        <color rgb="FF000000"/>
        <rFont val="Calibri"/>
        <family val="2"/>
      </rPr>
      <t>B</t>
    </r>
    <r>
      <rPr>
        <vertAlign val="subscript"/>
        <sz val="16"/>
        <color indexed="8"/>
        <rFont val="Calibri"/>
        <family val="2"/>
      </rPr>
      <t>old,p</t>
    </r>
    <r>
      <rPr>
        <sz val="16"/>
        <color indexed="8"/>
        <rFont val="Calibri"/>
        <family val="2"/>
      </rPr>
      <t xml:space="preserve"> * (1-</t>
    </r>
    <r>
      <rPr>
        <b/>
        <sz val="16"/>
        <color indexed="8"/>
        <rFont val="Calibri"/>
        <family val="2"/>
      </rPr>
      <t>η</t>
    </r>
    <r>
      <rPr>
        <vertAlign val="subscript"/>
        <sz val="16"/>
        <color indexed="8"/>
        <rFont val="Calibri"/>
        <family val="2"/>
      </rPr>
      <t>old</t>
    </r>
    <r>
      <rPr>
        <sz val="16"/>
        <color indexed="8"/>
        <rFont val="Calibri"/>
        <family val="2"/>
      </rPr>
      <t xml:space="preserve">/ </t>
    </r>
    <r>
      <rPr>
        <b/>
        <sz val="16"/>
        <color indexed="8"/>
        <rFont val="Calibri"/>
        <family val="2"/>
      </rPr>
      <t>η</t>
    </r>
    <r>
      <rPr>
        <vertAlign val="subscript"/>
        <sz val="16"/>
        <color indexed="8"/>
        <rFont val="Calibri"/>
        <family val="2"/>
      </rPr>
      <t>new</t>
    </r>
    <r>
      <rPr>
        <sz val="16"/>
        <color indexed="8"/>
        <rFont val="Calibri"/>
        <family val="2"/>
      </rPr>
      <t>)</t>
    </r>
  </si>
  <si>
    <t>Values Applied</t>
  </si>
  <si>
    <t>Parameter</t>
  </si>
  <si>
    <t>Fuel</t>
  </si>
  <si>
    <t>Value</t>
  </si>
  <si>
    <t>unit</t>
  </si>
  <si>
    <t>Source</t>
  </si>
  <si>
    <t>NCV</t>
  </si>
  <si>
    <t>firewood</t>
  </si>
  <si>
    <t>TJ/tonne</t>
  </si>
  <si>
    <t>IPCC default 2006 (volume 2, chapter 1, Table 1.2)</t>
  </si>
  <si>
    <t>EF</t>
  </si>
  <si>
    <t>tCO2e/TJ</t>
  </si>
  <si>
    <t>Default value in accordance with paragraph 25 of AMS-II.G (version 12.0)</t>
  </si>
  <si>
    <t>fNRB</t>
  </si>
  <si>
    <t>Calculated</t>
  </si>
  <si>
    <t>%</t>
  </si>
  <si>
    <r>
      <t>η</t>
    </r>
    <r>
      <rPr>
        <vertAlign val="subscript"/>
        <sz val="14"/>
        <color indexed="8"/>
        <rFont val="Calibri"/>
        <family val="2"/>
      </rPr>
      <t>old</t>
    </r>
    <r>
      <rPr>
        <sz val="14"/>
        <color indexed="8"/>
        <rFont val="Calibri"/>
        <family val="2"/>
      </rPr>
      <t xml:space="preserve">  </t>
    </r>
  </si>
  <si>
    <t xml:space="preserve">Default value AMS-II.G </t>
  </si>
  <si>
    <r>
      <t>η</t>
    </r>
    <r>
      <rPr>
        <vertAlign val="subscript"/>
        <sz val="14"/>
        <color indexed="8"/>
        <rFont val="Lucida Grande"/>
        <family val="2"/>
      </rPr>
      <t>new,y</t>
    </r>
  </si>
  <si>
    <r>
      <rPr>
        <sz val="14"/>
        <color rgb="FF000000"/>
        <rFont val="STIXGeneral-Italic"/>
      </rPr>
      <t>𝐵𝑦</t>
    </r>
    <r>
      <rPr>
        <sz val="14"/>
        <color rgb="FF000000"/>
        <rFont val="Lucida Grande"/>
        <family val="2"/>
      </rPr>
      <t xml:space="preserve"> ,</t>
    </r>
    <r>
      <rPr>
        <sz val="14"/>
        <color rgb="FF000000"/>
        <rFont val="STIXGeneral-Italic"/>
      </rPr>
      <t>𝑠𝑎𝑣𝑖𝑛𝑔𝑠</t>
    </r>
    <r>
      <rPr>
        <sz val="14"/>
        <color rgb="FF000000"/>
        <rFont val="Lucida Grande"/>
        <family val="2"/>
      </rPr>
      <t xml:space="preserve"> ,</t>
    </r>
    <r>
      <rPr>
        <sz val="14"/>
        <color rgb="FF000000"/>
        <rFont val="STIXGeneral-Italic"/>
      </rPr>
      <t>𝑖</t>
    </r>
    <r>
      <rPr>
        <sz val="14"/>
        <color rgb="FF000000"/>
        <rFont val="Lucida Grande"/>
        <family val="2"/>
      </rPr>
      <t xml:space="preserve"> = </t>
    </r>
    <r>
      <rPr>
        <sz val="14"/>
        <color rgb="FF000000"/>
        <rFont val="STIXGeneral-Italic"/>
      </rPr>
      <t>𝐵𝑜𝑙𝑑</t>
    </r>
    <r>
      <rPr>
        <sz val="14"/>
        <color rgb="FF000000"/>
        <rFont val="Lucida Grande"/>
        <family val="2"/>
      </rPr>
      <t xml:space="preserve"> ,p  x (1 − η </t>
    </r>
    <r>
      <rPr>
        <sz val="14"/>
        <color rgb="FF000000"/>
        <rFont val="STIXGeneral-Italic"/>
      </rPr>
      <t>𝑜𝑙𝑑</t>
    </r>
    <r>
      <rPr>
        <sz val="14"/>
        <color rgb="FF000000"/>
        <rFont val="Lucida Grande"/>
        <family val="2"/>
      </rPr>
      <t>/η</t>
    </r>
    <r>
      <rPr>
        <sz val="14"/>
        <color rgb="FF000000"/>
        <rFont val="STIXGeneral-Italic"/>
      </rPr>
      <t>𝑛𝑒𝑤</t>
    </r>
    <r>
      <rPr>
        <sz val="14"/>
        <color rgb="FF000000"/>
        <rFont val="Lucida Grande"/>
        <family val="2"/>
      </rPr>
      <t xml:space="preserve"> ,</t>
    </r>
    <r>
      <rPr>
        <sz val="14"/>
        <color rgb="FF000000"/>
        <rFont val="STIXGeneral-Italic"/>
      </rPr>
      <t>𝑖</t>
    </r>
    <r>
      <rPr>
        <sz val="14"/>
        <color rgb="FF000000"/>
        <rFont val="Lucida Grande"/>
        <family val="2"/>
      </rPr>
      <t>)</t>
    </r>
  </si>
  <si>
    <t>Boarding schools</t>
  </si>
  <si>
    <t>tonnes wood/person/y</t>
  </si>
  <si>
    <t xml:space="preserve">Calculated - Fuel Savings using the Ugastove firewood portable IICS per person in year </t>
  </si>
  <si>
    <t>Day schools</t>
  </si>
  <si>
    <r>
      <t>𝐵</t>
    </r>
    <r>
      <rPr>
        <sz val="14"/>
        <color theme="1"/>
        <rFont val="Cambria Math"/>
        <family val="1"/>
      </rPr>
      <t>𝑜𝑙𝑑 ,p    Boarding School</t>
    </r>
  </si>
  <si>
    <r>
      <t>𝐵</t>
    </r>
    <r>
      <rPr>
        <sz val="14"/>
        <color theme="1"/>
        <rFont val="Cambria Math"/>
        <family val="1"/>
      </rPr>
      <t>𝑜𝑙𝑑 ,p    Day School</t>
    </r>
  </si>
  <si>
    <t xml:space="preserve">Leakage </t>
  </si>
  <si>
    <t xml:space="preserve">fraction </t>
  </si>
  <si>
    <t xml:space="preserve">Life Span </t>
  </si>
  <si>
    <t>years</t>
  </si>
  <si>
    <t xml:space="preserve">Lifetime of Ugastove IICS as per manufacturer's specifications </t>
  </si>
  <si>
    <t>SCHOOL</t>
  </si>
  <si>
    <t>YEAR</t>
  </si>
  <si>
    <t>IICS Commissioning Date</t>
  </si>
  <si>
    <t>Start Date of Year/begin Monitoring Period</t>
  </si>
  <si>
    <t>End of year/end of Monitoring Period</t>
  </si>
  <si>
    <t>Number of Days</t>
  </si>
  <si>
    <t>TYPE</t>
  </si>
  <si>
    <t>Number of Individuals</t>
  </si>
  <si>
    <t>Baseline Efficiency</t>
  </si>
  <si>
    <t>Thermal efficiency</t>
  </si>
  <si>
    <r>
      <t>B</t>
    </r>
    <r>
      <rPr>
        <i/>
        <sz val="12"/>
        <color rgb="FF000000"/>
        <rFont val="Calibri"/>
        <family val="2"/>
        <scheme val="minor"/>
      </rPr>
      <t>old</t>
    </r>
    <r>
      <rPr>
        <sz val="12"/>
        <color rgb="FF000000"/>
        <rFont val="Calibri"/>
        <family val="2"/>
        <scheme val="minor"/>
      </rPr>
      <t>,p</t>
    </r>
  </si>
  <si>
    <t xml:space="preserve">𝐵𝑦 ,𝑠𝑎𝑣𝑖𝑛𝑔𝑠 ,𝑖  </t>
  </si>
  <si>
    <t xml:space="preserve">𝑁𝑦,𝑖  </t>
  </si>
  <si>
    <r>
      <rPr>
        <sz val="18"/>
        <color rgb="FF000000"/>
        <rFont val="Symbol"/>
        <charset val="2"/>
      </rPr>
      <t>m</t>
    </r>
    <r>
      <rPr>
        <sz val="12"/>
        <color rgb="FF000000"/>
        <rFont val="Verdana"/>
        <family val="2"/>
      </rPr>
      <t>y</t>
    </r>
  </si>
  <si>
    <t>Uy,inst</t>
  </si>
  <si>
    <t>NCV Biomass</t>
  </si>
  <si>
    <t>EFprojected _fossil fuel</t>
  </si>
  <si>
    <t>tfraction,i</t>
  </si>
  <si>
    <t>Leakage</t>
  </si>
  <si>
    <t>ER Calculation</t>
  </si>
  <si>
    <t>SUB TOTAL</t>
  </si>
  <si>
    <t>TOTAL</t>
  </si>
  <si>
    <t xml:space="preserve"> ER TOTAL</t>
  </si>
  <si>
    <t>Agro Links Academy Namasuba</t>
  </si>
  <si>
    <t>Day</t>
  </si>
  <si>
    <t>Boarding</t>
  </si>
  <si>
    <t>Bbira Primary School</t>
  </si>
  <si>
    <t>Bethel Covenant College</t>
  </si>
  <si>
    <t>Bethel Parents School</t>
  </si>
  <si>
    <t>Bright Angel Junior School</t>
  </si>
  <si>
    <t>Bukasa Primary School</t>
  </si>
  <si>
    <t>Bunamwaya C.O.U. Primary School</t>
  </si>
  <si>
    <t>Busega Community Primary School</t>
  </si>
  <si>
    <t>Chadwick Namate Primary School</t>
  </si>
  <si>
    <t>Citizens Day and Boarding Primary School</t>
  </si>
  <si>
    <t>City Junior School</t>
  </si>
  <si>
    <t>Cornerstone Parents School</t>
  </si>
  <si>
    <t>Entebbe Modern Nursery &amp; Primary School</t>
  </si>
  <si>
    <t>Gaba Demonstration School</t>
  </si>
  <si>
    <t>Gangu Muslim</t>
  </si>
  <si>
    <t>Gods's Ark</t>
  </si>
  <si>
    <t>Golden Bell Junior School</t>
  </si>
  <si>
    <t>Golden Learning Centre</t>
  </si>
  <si>
    <t>Hillstone Primary School Mbuya</t>
  </si>
  <si>
    <t>His Mercy Junior School</t>
  </si>
  <si>
    <t>Home of Hope</t>
  </si>
  <si>
    <t>Kabowa Primary School</t>
  </si>
  <si>
    <t>Kakungulu Memorial Secondary School</t>
  </si>
  <si>
    <t>Kalinaabiri Primary School</t>
  </si>
  <si>
    <t>Kamwokya Primary School</t>
  </si>
  <si>
    <t>Karen Kindergarten &amp; Primary</t>
  </si>
  <si>
    <t>Kasubi C.O.U. Primary School</t>
  </si>
  <si>
    <t>Katwe Primary School</t>
  </si>
  <si>
    <t>Kawemba Preparatory School</t>
  </si>
  <si>
    <t>Kibiri Catholic Primary School</t>
  </si>
  <si>
    <t>Kibuye Primary School</t>
  </si>
  <si>
    <t>Kireka Hill infand day &amp; boarding</t>
  </si>
  <si>
    <t>Kisasi Primary School</t>
  </si>
  <si>
    <t>Kisugu C.O.U. Primary School</t>
  </si>
  <si>
    <t>Kiswa Primary School</t>
  </si>
  <si>
    <t>Kitebi Primary School</t>
  </si>
  <si>
    <t>Kitebi Secondary School</t>
  </si>
  <si>
    <t>Kiwafu Muslim Primary School</t>
  </si>
  <si>
    <t>Kyaggwe Road Primary School</t>
  </si>
  <si>
    <t>Kyambogo Primary School</t>
  </si>
  <si>
    <t>Lake Victoria Primary School</t>
  </si>
  <si>
    <t>Luzira C.O.U. Primary School</t>
  </si>
  <si>
    <t>Mackay Memorial Primary School</t>
  </si>
  <si>
    <t>Makerere C.O.U. Primary School</t>
  </si>
  <si>
    <t>Makerere University Primary School</t>
  </si>
  <si>
    <t>Malaika Kindergarten and Primary School</t>
  </si>
  <si>
    <t>Mariam High School</t>
  </si>
  <si>
    <t>Masajja Umea Primary School</t>
  </si>
  <si>
    <t>Mbuya Primary School</t>
  </si>
  <si>
    <t>Mengo Primary School</t>
  </si>
  <si>
    <t>Milestones Junior School</t>
  </si>
  <si>
    <t>Mirembe Primary School</t>
  </si>
  <si>
    <t>Munyonyo C.O.U. Primary School</t>
  </si>
  <si>
    <t>Murchinson Bay Primary School</t>
  </si>
  <si>
    <t>Muslim Girls Primary School</t>
  </si>
  <si>
    <t>Naguru Katali Primary School</t>
  </si>
  <si>
    <t>Najja Modern Primary School</t>
  </si>
  <si>
    <t>Nakasero Primary School</t>
  </si>
  <si>
    <t>Nakivubo Blue Primary School</t>
  </si>
  <si>
    <t>Namungoona Kigobe Primary School</t>
  </si>
  <si>
    <t>Nsangi Mixed Primary School</t>
  </si>
  <si>
    <t>Ntinda Primary School</t>
  </si>
  <si>
    <t>Peniel Junior School</t>
  </si>
  <si>
    <t>Police Children School Nsambya</t>
  </si>
  <si>
    <t>Queen of Peace Primary School</t>
  </si>
  <si>
    <t>Quest Training Institute</t>
  </si>
  <si>
    <t>Rines Secondary School</t>
  </si>
  <si>
    <t>Royal College Namugongo</t>
  </si>
  <si>
    <t>Royal College Namugongo Mukono Campus</t>
  </si>
  <si>
    <t>Royal Junior Namugongo</t>
  </si>
  <si>
    <t>Royal Primary School Mityana</t>
  </si>
  <si>
    <t>Seguku Primary School</t>
  </si>
  <si>
    <t>Shine Around Kindergarten</t>
  </si>
  <si>
    <t>St. Angella Primary School</t>
  </si>
  <si>
    <t>St. Charles High School Buloba</t>
  </si>
  <si>
    <t>St. Charles Lwanga Secondary School Kibiri</t>
  </si>
  <si>
    <t>St. Denis Ssebuggwawo S.S. Ggaba</t>
  </si>
  <si>
    <t>St. Dominic Kigo Lunya Primary School</t>
  </si>
  <si>
    <t>St. Florence Secondary School</t>
  </si>
  <si>
    <t>St. James Biina Primary School</t>
  </si>
  <si>
    <t>St. Joseph's Girls Primary School</t>
  </si>
  <si>
    <t>St. Jude Primary School</t>
  </si>
  <si>
    <t>St. Kizito Ladybird School Gangu</t>
  </si>
  <si>
    <t>St. Lawrence Kigowa Primary School</t>
  </si>
  <si>
    <t>St. Maria Goretti Ssumbwe Primary School</t>
  </si>
  <si>
    <t>St. Michael Education Centre Kiwafu</t>
  </si>
  <si>
    <t>St. Paul Buloba Catholic School Primary &amp; Nursery</t>
  </si>
  <si>
    <t>St. Paul Nsambya Primary School</t>
  </si>
  <si>
    <t>St. Paul's Primary School Banda</t>
  </si>
  <si>
    <t>St. Peter's College School Gangu</t>
  </si>
  <si>
    <t>St. Pius Masajja Primary School</t>
  </si>
  <si>
    <t>St. Veronica Primary School</t>
  </si>
  <si>
    <t>Standard College Nsangi</t>
  </si>
  <si>
    <t>Standard High School Zana</t>
  </si>
  <si>
    <t>Thumbelina Nursery &amp; Day Care</t>
  </si>
  <si>
    <t>Ubaidah Islamic Centre</t>
  </si>
  <si>
    <t>Uganda Martyrs Primary School</t>
  </si>
  <si>
    <t>Uganda School for the Deaf</t>
  </si>
  <si>
    <t>Vic View Primary School</t>
  </si>
  <si>
    <t>Wampeewo Ntakke Secondary School</t>
  </si>
  <si>
    <t>Date of visit</t>
  </si>
  <si>
    <t>School Name</t>
  </si>
  <si>
    <t>Frame</t>
  </si>
  <si>
    <t>School ID</t>
  </si>
  <si>
    <t xml:space="preserve"> Boarding Students</t>
  </si>
  <si>
    <t xml:space="preserve"> Day School Students</t>
  </si>
  <si>
    <t>Teachers</t>
  </si>
  <si>
    <t xml:space="preserve"> Non Teaching Staff</t>
  </si>
  <si>
    <t>Total number students</t>
  </si>
  <si>
    <t>Total number Staff</t>
  </si>
  <si>
    <t>Total Individuals Per Term</t>
  </si>
  <si>
    <t>Total Per Year combined</t>
  </si>
  <si>
    <t>Total Boarding</t>
  </si>
  <si>
    <t>Total Day (children + staff)</t>
  </si>
  <si>
    <t>Firewood expenditure per Term</t>
  </si>
  <si>
    <t>Total Average Firewood Expenditure per Term</t>
  </si>
  <si>
    <t>Firewood Baseline Per Term</t>
  </si>
  <si>
    <t xml:space="preserve">Total Firewood Saved  </t>
  </si>
  <si>
    <t>Term 1</t>
  </si>
  <si>
    <t>WAK/SSA/0006</t>
  </si>
  <si>
    <t>Term 2</t>
  </si>
  <si>
    <t>Term 3</t>
  </si>
  <si>
    <t>WAK/WAK/0004</t>
  </si>
  <si>
    <t>WAK/SSI/0002</t>
  </si>
  <si>
    <t>Bethel Parents Secondary School</t>
  </si>
  <si>
    <t>KAM/RUB/0015</t>
  </si>
  <si>
    <t>Bright Angels Junior School</t>
  </si>
  <si>
    <t>KAM/NAK/0001</t>
  </si>
  <si>
    <t>KAM/MAK/0001</t>
  </si>
  <si>
    <t>WAK/SSA/0026</t>
  </si>
  <si>
    <t>KAM/RUB/0007</t>
  </si>
  <si>
    <t>WAK/DIV/0003</t>
  </si>
  <si>
    <t>Citizens Day &amp; Boarding Primary School</t>
  </si>
  <si>
    <t>WAK/SSA/0002</t>
  </si>
  <si>
    <t>City Junior School Nateete</t>
  </si>
  <si>
    <t>KAM/RUB/0003</t>
  </si>
  <si>
    <t>Cornerstone Parents school</t>
  </si>
  <si>
    <t>KAM/MAK/0006</t>
  </si>
  <si>
    <t>Entebbe Modern Nursery &amp; Primary</t>
  </si>
  <si>
    <t>WAK/DII/0001</t>
  </si>
  <si>
    <t>KAM/MAK/0002</t>
  </si>
  <si>
    <t>WAK/SSA/0004</t>
  </si>
  <si>
    <t>God's Ark of Salvation Ministries</t>
  </si>
  <si>
    <t>WAK/WAK/0008</t>
  </si>
  <si>
    <t>MUK/GOM/0001</t>
  </si>
  <si>
    <t>Golden Learning Centre Nursery &amp; Primary School</t>
  </si>
  <si>
    <t>MIT/MIT/0001</t>
  </si>
  <si>
    <t>KAM/NAK/0021</t>
  </si>
  <si>
    <t>WAS/SSA/0027</t>
  </si>
  <si>
    <t>MUK/MUO/0001</t>
  </si>
  <si>
    <t>Kabowa Church of Uganda Primary School</t>
  </si>
  <si>
    <t>KAM/RUB/0008</t>
  </si>
  <si>
    <t>KAM/MAK/0016</t>
  </si>
  <si>
    <t>KAM/NAK/0004</t>
  </si>
  <si>
    <t>KAM/CEN/0002</t>
  </si>
  <si>
    <t>Karen Kindergarten and Primary School</t>
  </si>
  <si>
    <t>WAK/SSA/0016</t>
  </si>
  <si>
    <t>KAM/RUB/0012</t>
  </si>
  <si>
    <t>KAM/MAK/0010</t>
  </si>
  <si>
    <t>Kawemba Preparatory school</t>
  </si>
  <si>
    <t>WAK/SSA/0008</t>
  </si>
  <si>
    <t>Kibiri catholic primary school</t>
  </si>
  <si>
    <t>WAK/SSA/0013</t>
  </si>
  <si>
    <t>KAM/MAK/0012</t>
  </si>
  <si>
    <t>Kireka hill infant day and boarding</t>
  </si>
  <si>
    <t>WAK/KIR/0003</t>
  </si>
  <si>
    <t>KAM/KAW/0001</t>
  </si>
  <si>
    <t>Kisugu Church of Uganda primary school</t>
  </si>
  <si>
    <t>KAM/MAK/0009</t>
  </si>
  <si>
    <t>KAM/NAK/0007</t>
  </si>
  <si>
    <t>KAM/RUB/0001</t>
  </si>
  <si>
    <t>KAM/RUB/0002</t>
  </si>
  <si>
    <t>WAK/DIV/0002</t>
  </si>
  <si>
    <t>Kyagwe Road Primary School</t>
  </si>
  <si>
    <t>KAM/CEN/0001</t>
  </si>
  <si>
    <t>KAM/NAK/0015</t>
  </si>
  <si>
    <t>KAM/KAW/0004</t>
  </si>
  <si>
    <t>KAM/NAK/0016</t>
  </si>
  <si>
    <t>KAM/RUB/0010</t>
  </si>
  <si>
    <t>Makerere C.O.U Primary School</t>
  </si>
  <si>
    <t>Makerere University primary school</t>
  </si>
  <si>
    <t>KAM/KAW/0002</t>
  </si>
  <si>
    <t>Malaika Kindergarten and Primary</t>
  </si>
  <si>
    <t>WAK/SSA/0020</t>
  </si>
  <si>
    <t>KAM/KAW/0005</t>
  </si>
  <si>
    <t>WAK/SSA/0009</t>
  </si>
  <si>
    <t>KAM/NAK/0010</t>
  </si>
  <si>
    <t>KAM/RUB/0009</t>
  </si>
  <si>
    <t>Mirembe  Primary School</t>
  </si>
  <si>
    <t>KAM/MAK/0013</t>
  </si>
  <si>
    <t>Munyonyo C.O.U  Primary School</t>
  </si>
  <si>
    <t>KAM/MAK/0011</t>
  </si>
  <si>
    <t>Murchison Bay Primary School</t>
  </si>
  <si>
    <t>KAM/NAK/0006</t>
  </si>
  <si>
    <t>KAM/RUB/0011</t>
  </si>
  <si>
    <t>KAM/NAK/0005</t>
  </si>
  <si>
    <t>WAK/SSA/0019</t>
  </si>
  <si>
    <t>KAM/KAM/0001</t>
  </si>
  <si>
    <t>Nakivubo Blue Primary school</t>
  </si>
  <si>
    <t>KAM/CEN/0004</t>
  </si>
  <si>
    <t>KAM/RUB/0006</t>
  </si>
  <si>
    <t>WAK/NSA/0003</t>
  </si>
  <si>
    <t>KAM/NAK/0011</t>
  </si>
  <si>
    <t>KAM/SSA/0022</t>
  </si>
  <si>
    <t>WAK/SSA/0024</t>
  </si>
  <si>
    <t>KAM/RUB/0014</t>
  </si>
  <si>
    <t>Quest Trainning Institute Limited</t>
  </si>
  <si>
    <t>KAM/NAK/0019</t>
  </si>
  <si>
    <t xml:space="preserve">Royal College Namugongo  </t>
  </si>
  <si>
    <t>MUK/KYM/0003</t>
  </si>
  <si>
    <t>MUK/KYM/0001</t>
  </si>
  <si>
    <t>Royal Junior School Namugongo</t>
  </si>
  <si>
    <t>MUK/GOM/0002</t>
  </si>
  <si>
    <t>MIT/MAL/0001</t>
  </si>
  <si>
    <t>KAM/RUB/0004</t>
  </si>
  <si>
    <t>St. Angella Nursery and Primary Kisaasi</t>
  </si>
  <si>
    <t>KAM/KAW/0003</t>
  </si>
  <si>
    <t>WAK/WAK/0007</t>
  </si>
  <si>
    <t>WAK/NSA/0002</t>
  </si>
  <si>
    <t>St. Charles Lwanga S.S.Kibiri</t>
  </si>
  <si>
    <t>WAK/SSA/0014</t>
  </si>
  <si>
    <t>WAK/MAK/0015</t>
  </si>
  <si>
    <t>St. Dominic Kigo Lunya P/S</t>
  </si>
  <si>
    <t>WAK/SSA/0011</t>
  </si>
  <si>
    <t>JIN/BUE/0002</t>
  </si>
  <si>
    <t>St. James Bbiina Primary School</t>
  </si>
  <si>
    <t>KAM/NAK/0013</t>
  </si>
  <si>
    <t>St. Joseph's Girls Nsambya Primary School</t>
  </si>
  <si>
    <t>KAM/MAK/0014</t>
  </si>
  <si>
    <t>KAM/NAK/0014</t>
  </si>
  <si>
    <t>St. Kizito Ladybird school Gangu</t>
  </si>
  <si>
    <t>WAK/SSA/0015</t>
  </si>
  <si>
    <t>St. Maria Goretii Ssumbwe primary school</t>
  </si>
  <si>
    <t>WAK/WAK/0006</t>
  </si>
  <si>
    <t>MUK/GOM/0006</t>
  </si>
  <si>
    <t>WAK/WAK/0001</t>
  </si>
  <si>
    <t>KAM/MAK/0003</t>
  </si>
  <si>
    <t>KAM/NAK/0018</t>
  </si>
  <si>
    <t>WAK/SSA/0001</t>
  </si>
  <si>
    <t>WAK/SSA/0010</t>
  </si>
  <si>
    <t>MUK/KIE/0001</t>
  </si>
  <si>
    <t>WAK/NSA/0001</t>
  </si>
  <si>
    <t>WAK/SSA/0012</t>
  </si>
  <si>
    <t>KAM/NAK/0003</t>
  </si>
  <si>
    <t>Ubaidah Islamic Center</t>
  </si>
  <si>
    <t>KAM/MAK/0008</t>
  </si>
  <si>
    <t>KAM/RUB/0013</t>
  </si>
  <si>
    <t>Uganda School for the Deaf Ntinda</t>
  </si>
  <si>
    <t>KAM/NAK/0017</t>
  </si>
  <si>
    <t>WAK/NAN/0001</t>
  </si>
  <si>
    <t>Tons of firewood saved per year:</t>
  </si>
  <si>
    <t>Date of Entry</t>
  </si>
  <si>
    <t xml:space="preserve">STOVE SERIAL NUMBER </t>
  </si>
  <si>
    <t>SALES AGREEMENT NO.</t>
  </si>
  <si>
    <t xml:space="preserve">SALES DATE 
</t>
  </si>
  <si>
    <t>PUT IN USE DATE</t>
  </si>
  <si>
    <t>SCHOOL NAME</t>
  </si>
  <si>
    <t>KCCA School</t>
  </si>
  <si>
    <t>GPS COORDINATES</t>
  </si>
  <si>
    <t xml:space="preserve">PHONE 1 </t>
  </si>
  <si>
    <t xml:space="preserve">PHONE 2 </t>
  </si>
  <si>
    <t>E-MAIL</t>
  </si>
  <si>
    <t>COUNTRY</t>
  </si>
  <si>
    <t>DICTRICT</t>
  </si>
  <si>
    <t>SUB-COUNTY</t>
  </si>
  <si>
    <t>PARISH</t>
  </si>
  <si>
    <t>VILLAGE</t>
  </si>
  <si>
    <t>LANDMARK (Directions to your home (street, plot #))</t>
  </si>
  <si>
    <t>STOVE CAPACITY</t>
  </si>
  <si>
    <t>Stove Mobility</t>
  </si>
  <si>
    <t>Chimney</t>
  </si>
  <si>
    <t>Stove Model</t>
  </si>
  <si>
    <t>Fuel Type</t>
  </si>
  <si>
    <t>PRICE</t>
  </si>
  <si>
    <t>HAS SIGNATURE?</t>
  </si>
  <si>
    <t>VENDOR NAME</t>
  </si>
  <si>
    <t>Log book status (correctly filled, incorrectly filled</t>
  </si>
  <si>
    <t>Issues identified (No name, No serial, incorrect serial, no phone #, no signature, repeated serial</t>
  </si>
  <si>
    <t>Data Entrant</t>
  </si>
  <si>
    <t>Agro Links Academy</t>
  </si>
  <si>
    <t>No</t>
  </si>
  <si>
    <t>0.265589, 32.572668</t>
  </si>
  <si>
    <t>Uganda</t>
  </si>
  <si>
    <t>Kampala</t>
  </si>
  <si>
    <t>Makindye</t>
  </si>
  <si>
    <t>Namasuba</t>
  </si>
  <si>
    <t>Namasuba Kikajjo</t>
  </si>
  <si>
    <t>Behind Freedom City, next to St. Apollo hospital</t>
  </si>
  <si>
    <t>Portable</t>
  </si>
  <si>
    <t>Yes</t>
  </si>
  <si>
    <t>Ugastove</t>
  </si>
  <si>
    <t>Firewood</t>
  </si>
  <si>
    <t>Virginia Echavarria</t>
  </si>
  <si>
    <t>N00 19.76700' E032 29.76258'</t>
  </si>
  <si>
    <t>Wakiso</t>
  </si>
  <si>
    <t>Ssumbwe</t>
  </si>
  <si>
    <t>Along Buloba Rd, on the left after NWSC building.</t>
  </si>
  <si>
    <t>Conrad Mbajo</t>
  </si>
  <si>
    <t>0.3039751, 32.5217355</t>
  </si>
  <si>
    <t>Rubaga</t>
  </si>
  <si>
    <t>Busega</t>
  </si>
  <si>
    <t>On Masaka Road, Besides Uganda Martyres Church Busega.</t>
  </si>
  <si>
    <t>0.1630, 32.5464</t>
  </si>
  <si>
    <t>Sissa</t>
  </si>
  <si>
    <t>Namulanda</t>
  </si>
  <si>
    <t>Bwebajja</t>
  </si>
  <si>
    <t>Opposite Akwright estate, on Entebbe road</t>
  </si>
  <si>
    <t>Masereka Simeo</t>
  </si>
  <si>
    <t>29</t>
  </si>
  <si>
    <t>33</t>
  </si>
  <si>
    <t>N00 19.764' E032 38.347'</t>
  </si>
  <si>
    <t>brightangels.junior@gmail.com</t>
  </si>
  <si>
    <t>Nakawa</t>
  </si>
  <si>
    <t>Butabika</t>
  </si>
  <si>
    <t>Kirombe A</t>
  </si>
  <si>
    <t>Old Port Bell rd up to Oryx petrol station, turn uphill and continue up to the end of that road. Turn right up to Kirombe trading centre.</t>
  </si>
  <si>
    <t>30</t>
  </si>
  <si>
    <t>34</t>
  </si>
  <si>
    <t>128</t>
  </si>
  <si>
    <t>227</t>
  </si>
  <si>
    <t>252</t>
  </si>
  <si>
    <t>448</t>
  </si>
  <si>
    <t>N00 17.049 E32 37.714'</t>
  </si>
  <si>
    <t>bukasaprimaryschool@yahoo.com</t>
  </si>
  <si>
    <t>Bukasa</t>
  </si>
  <si>
    <t>Kijja</t>
  </si>
  <si>
    <t>From Kabalagala, drive to stone quarry in Muyenga, continue past Bukasa police post, to Bukasa taxi stage. Slope right briefly, then slope right 300M, and turn right right 50M to school.</t>
  </si>
  <si>
    <t>0.2670307, 32.5440540</t>
  </si>
  <si>
    <t>npaulkonex@gmail.com</t>
  </si>
  <si>
    <t>Makindye S</t>
  </si>
  <si>
    <t>Bunamwaya</t>
  </si>
  <si>
    <t>Kamanya</t>
  </si>
  <si>
    <t>Opposite Kamanya Three Martyrs Church</t>
  </si>
  <si>
    <t>121</t>
  </si>
  <si>
    <t>117</t>
  </si>
  <si>
    <t>00 18.78120' E32 31.93344'</t>
  </si>
  <si>
    <t>kccbusegacommunityschool@gmail.com</t>
  </si>
  <si>
    <t>Nabisasiro</t>
  </si>
  <si>
    <t>At Lungujja police station junction, take right and drive to Kitunzi trading centre. School within vicinity near Y junction.</t>
  </si>
  <si>
    <t>120</t>
  </si>
  <si>
    <t>118</t>
  </si>
  <si>
    <t>0.0661518, 32.4733095</t>
  </si>
  <si>
    <t>chadwicknamate@yahoo.com</t>
  </si>
  <si>
    <t>Entebbe</t>
  </si>
  <si>
    <t>Central</t>
  </si>
  <si>
    <t>Lunyo East</t>
  </si>
  <si>
    <t>Opposite Entebbe police station</t>
  </si>
  <si>
    <t>0.258128, 32.592262</t>
  </si>
  <si>
    <t>citizensbps@yahoo.com</t>
  </si>
  <si>
    <t>Masajja</t>
  </si>
  <si>
    <t>Masajja Kibira A</t>
  </si>
  <si>
    <t>Off Busabala road, branch off Masomero stage, cocated in Kibira A zone</t>
  </si>
  <si>
    <t>N00 17.95275' E032 32.08216'</t>
  </si>
  <si>
    <t>khasadu@gmail.com</t>
  </si>
  <si>
    <t>Nateete</t>
  </si>
  <si>
    <t>Nateete Central C</t>
  </si>
  <si>
    <t xml:space="preserve">Nateete town, near junction, before traffic lights, opposite OIL COM Petrol station, sign post of school on right hand side. </t>
  </si>
  <si>
    <t>0.287667, 32.633000</t>
  </si>
  <si>
    <t>Kijjwa</t>
  </si>
  <si>
    <t>After the stone quarry in Bukasa, continue for another 400 mts and slope right at the Clarke Junior School sign post.</t>
  </si>
  <si>
    <t>Mukono</t>
  </si>
  <si>
    <t>Misinde</t>
  </si>
  <si>
    <t>Goma</t>
  </si>
  <si>
    <t>Sonde</t>
  </si>
  <si>
    <t>0.0629575, 32.4536857</t>
  </si>
  <si>
    <t>entebbemodern@gmail.com</t>
  </si>
  <si>
    <t>Division B</t>
  </si>
  <si>
    <t>Kiwafu</t>
  </si>
  <si>
    <t>Lugonjo</t>
  </si>
  <si>
    <t>N00 15.505' E032 35.512'</t>
  </si>
  <si>
    <t>info@gangumuslimschool.com</t>
  </si>
  <si>
    <t>Busabala</t>
  </si>
  <si>
    <t>Gangu</t>
  </si>
  <si>
    <t>Take Busabala Rd, the school is on the right, withinGangu town.</t>
  </si>
  <si>
    <t>Angella Mbabazi</t>
  </si>
  <si>
    <t>Ggaba Demonstration School</t>
  </si>
  <si>
    <t>N00 17.55618' E032 36.33828'</t>
  </si>
  <si>
    <t>ggabademsch@gmail.com</t>
  </si>
  <si>
    <t>Gaba</t>
  </si>
  <si>
    <t>Bunga Trading Centre</t>
  </si>
  <si>
    <t>Located adjacent to gaba Primary teachers College, 200 metres off Gaba Road, in Bunga Trading Centre.</t>
  </si>
  <si>
    <t>0.453912, 32.538380</t>
  </si>
  <si>
    <t>Matuga</t>
  </si>
  <si>
    <t>Kabunza Matuga</t>
  </si>
  <si>
    <t>N00 24.088' E032 40.434'</t>
  </si>
  <si>
    <t>goldenbelljunior@yahoo.com</t>
  </si>
  <si>
    <t>At Sonde trading centre,drive straight 1/2km along Kikulu Rd.</t>
  </si>
  <si>
    <t>N00 25.01503' E032 11.22021'</t>
  </si>
  <si>
    <t>Mityana</t>
  </si>
  <si>
    <t>Namungo</t>
  </si>
  <si>
    <t>Along Kampala-Mityana highway, at Kikonge trading centre, branch right and move 4km to Namungo.</t>
  </si>
  <si>
    <t>0.3309, 32.6253</t>
  </si>
  <si>
    <t>Mbuya I</t>
  </si>
  <si>
    <t>Senta Zone</t>
  </si>
  <si>
    <t>Off Robert Mugabe Road, opposite Kinakawata police post</t>
  </si>
  <si>
    <t>0.2181442, 32.5805713</t>
  </si>
  <si>
    <t>hismercyjuniorschool@gmail.com</t>
  </si>
  <si>
    <t>Ndejje</t>
  </si>
  <si>
    <t>Mutungo Central</t>
  </si>
  <si>
    <t>At Mutungo Central trading centre</t>
  </si>
  <si>
    <t>Jinja</t>
  </si>
  <si>
    <t>Mafubira</t>
  </si>
  <si>
    <t>Buwekula</t>
  </si>
  <si>
    <t>Kainogoga</t>
  </si>
  <si>
    <t>Mathew Obbo</t>
  </si>
  <si>
    <t>Kabowa C.O.U. Primary School</t>
  </si>
  <si>
    <t>N00 16.970' E032 33.425'</t>
  </si>
  <si>
    <t>kabowa4coups@gmail.com</t>
  </si>
  <si>
    <t>Kabowa</t>
  </si>
  <si>
    <t>Kabowa Church</t>
  </si>
  <si>
    <t>Located adjacent to kabowa Church of Uganda in Kabowa, 500 metres from Wankulukuku stadium</t>
  </si>
  <si>
    <t>Henry Bwire</t>
  </si>
  <si>
    <t>N00 21.666' E32 36.848'</t>
  </si>
  <si>
    <t>gziwa@yahoo.co.uk</t>
  </si>
  <si>
    <t>Bukoto 2</t>
  </si>
  <si>
    <t>Kalinaabiri 1</t>
  </si>
  <si>
    <t>From Ntinda, along Kiwatule road, after St. Lugalama Church, branch left going up 200 metres to school.</t>
  </si>
  <si>
    <t xml:space="preserve">  </t>
  </si>
  <si>
    <t>0.3073093, 32.5986745</t>
  </si>
  <si>
    <t>bwembojamire@gmail.com</t>
  </si>
  <si>
    <t>Kibuli</t>
  </si>
  <si>
    <t>Institution Zone</t>
  </si>
  <si>
    <t>Opposite Shell Kibuli petrol station</t>
  </si>
  <si>
    <t>N00 20.58636' E032 35.30796'</t>
  </si>
  <si>
    <t>kansiimejane@gmail.com</t>
  </si>
  <si>
    <t>Central Division</t>
  </si>
  <si>
    <t>Kamwokya II</t>
  </si>
  <si>
    <t>Located in Kamwokja, along Church to Church's road, 200 metres down from Kobil petrol station.</t>
  </si>
  <si>
    <t>0.249488, 32.578879</t>
  </si>
  <si>
    <t>Makindye S Division</t>
  </si>
  <si>
    <t>Milimu</t>
  </si>
  <si>
    <t>On Rubiere road, adjacent to Mirimu police station</t>
  </si>
  <si>
    <t>Kasubi C.O.U Primary School</t>
  </si>
  <si>
    <t>Kasubicuprim@gmail.com</t>
  </si>
  <si>
    <t>Nakulabye</t>
  </si>
  <si>
    <t>Kasubi masiro</t>
  </si>
  <si>
    <t>Located next to Kasubi church of Uganda adjascent to Kasubi tombs</t>
  </si>
  <si>
    <t>virginia Echavarria</t>
  </si>
  <si>
    <t>0.2994815,32.5787313</t>
  </si>
  <si>
    <t>Katweprimaryschool@gmail.com</t>
  </si>
  <si>
    <t>Katwe II</t>
  </si>
  <si>
    <t>Kevina</t>
  </si>
  <si>
    <t>Located in Makindye katwe 200km from Katwe Bridge 1/2Km from clock tower behind Nsambya hospitalk</t>
  </si>
  <si>
    <t>kmpreparatory@yahoo.com</t>
  </si>
  <si>
    <t>Gangu C</t>
  </si>
  <si>
    <t>Opposite St. Henry's College on Busabala Road</t>
  </si>
  <si>
    <t>Kibiri Catholic School</t>
  </si>
  <si>
    <t>0.2300578, 32. 6070980</t>
  </si>
  <si>
    <t>Kibiri</t>
  </si>
  <si>
    <t>Kibiri trading centre, beside St. Kizito Catholic church</t>
  </si>
  <si>
    <t>0.2842824, 32.5826963</t>
  </si>
  <si>
    <t>Kibuyeprimaryschool2014@gmail.com</t>
  </si>
  <si>
    <t>Makindye II</t>
  </si>
  <si>
    <t>Kanisa Zone</t>
  </si>
  <si>
    <t>200m upwards past Makindye Division headquarters close to St. luke Anglican church Makindye School located 200m before Makindye court</t>
  </si>
  <si>
    <t>Kireka Hill infant day and boarding</t>
  </si>
  <si>
    <t>0.3420879, 32.6465902</t>
  </si>
  <si>
    <t>Kira</t>
  </si>
  <si>
    <t>Kireka</t>
  </si>
  <si>
    <t>N00 22.616' E32 35.873'</t>
  </si>
  <si>
    <t>kyakuwajane@yahoo.com</t>
  </si>
  <si>
    <t>Kawempe North</t>
  </si>
  <si>
    <t>Kikaaya</t>
  </si>
  <si>
    <t>From Ntinda, drive 2km along Ntinda-Kyanja road towards Kisasi, branch off left at Tilton Suites, 50M to school.</t>
  </si>
  <si>
    <t>0.3034359, 32.6049241</t>
  </si>
  <si>
    <t>Kisugu I</t>
  </si>
  <si>
    <t>Kisugu</t>
  </si>
  <si>
    <t>Zzimwe road, beside St. Stephen's Church Kisubi</t>
  </si>
  <si>
    <t>N00 19.2480' E32 37.25574'</t>
  </si>
  <si>
    <t>kiswaprimaryschool@yahoo.com</t>
  </si>
  <si>
    <t>Kiswa</t>
  </si>
  <si>
    <t>Kiswa Zone 5</t>
  </si>
  <si>
    <t>After Shell Bugolobi, past Kiswa Health Centre, turn left at Jazz Supermarket, taking Katasimiti Road, 300 metres the school is on the right hand side.</t>
  </si>
  <si>
    <t>N00 16.93512' E032 32.82096'</t>
  </si>
  <si>
    <t>dakanathan@yahoo.com</t>
  </si>
  <si>
    <t>Mutundwe</t>
  </si>
  <si>
    <t>Kitebi</t>
  </si>
  <si>
    <t>Located opposite Kitebi Secondary School along Kabuusu-Bunnanwaya Road, near Wankulukuku Stadium.</t>
  </si>
  <si>
    <t>N00 16.93812' E032 32.88018'</t>
  </si>
  <si>
    <t>kitebissht@gmail.com</t>
  </si>
  <si>
    <t>Coming from Zana, 300M before branching off towards Nateete.</t>
  </si>
  <si>
    <t xml:space="preserve">   </t>
  </si>
  <si>
    <t>0/0617149, 32.4563914</t>
  </si>
  <si>
    <t>kiwafumuslimschool@gmail.com</t>
  </si>
  <si>
    <t>Entebbe Municipality</t>
  </si>
  <si>
    <t>Kiwafu West</t>
  </si>
  <si>
    <t>Off Kiwafu road, 100 mts. After Kitoro road turn left.</t>
  </si>
  <si>
    <t>N00 20.082' E32 36.403'</t>
  </si>
  <si>
    <t>kyaggweroadprimarysch@gmail.com</t>
  </si>
  <si>
    <t>Mengo</t>
  </si>
  <si>
    <t>Musajjalumbwa</t>
  </si>
  <si>
    <t>In Mengo, along Ring Road, 100M past Lubiri Secondary, slope right to Eagles Nest Ministries, school is, opposite right across from Eagles Nest Ministries.</t>
  </si>
  <si>
    <t>0.3561149, 32.6286777</t>
  </si>
  <si>
    <t>Kyambogops@gmail.com</t>
  </si>
  <si>
    <t>Upper Estate</t>
  </si>
  <si>
    <t>Kisosonkole</t>
  </si>
  <si>
    <t>Located in Kyambogo opposite Kabaka's palace  near Kyambogo University</t>
  </si>
  <si>
    <t>0.0493436, 32.4656262</t>
  </si>
  <si>
    <t>NAB-STEVN@YAHOO.CO.UK</t>
  </si>
  <si>
    <t>Division "A"</t>
  </si>
  <si>
    <t>kakeka</t>
  </si>
  <si>
    <t>On circular Road, opposite Entebbe Palm Hotel.</t>
  </si>
  <si>
    <t>Birongo</t>
  </si>
  <si>
    <t>Mutungo Kigo</t>
  </si>
  <si>
    <t>Rhema Nakyazze</t>
  </si>
  <si>
    <t>Luzira C.O.U Primary School</t>
  </si>
  <si>
    <t>0.3014411,32.6488575</t>
  </si>
  <si>
    <t>luziracouprim@ymail.com</t>
  </si>
  <si>
    <t>Luzira</t>
  </si>
  <si>
    <t>Mambo  Bado</t>
  </si>
  <si>
    <t>Located off St chorley Crescent Road on the right 100M coming from old Port bell road opposite Total petrol station</t>
  </si>
  <si>
    <t>No 30893 ,E32, 53492</t>
  </si>
  <si>
    <t>Mackaymemorialps@gmail.com</t>
  </si>
  <si>
    <t>kampala</t>
  </si>
  <si>
    <t>Church zone</t>
  </si>
  <si>
    <t>Is adjascent to Martyrs church Nateete with vicinity of Busega Community Primary School KCCA</t>
  </si>
  <si>
    <t>yes</t>
  </si>
  <si>
    <t>0.3396815,32.5646622</t>
  </si>
  <si>
    <t>Makererecu20@gmail.com</t>
  </si>
  <si>
    <t>Kawempe</t>
  </si>
  <si>
    <t>Makerere I</t>
  </si>
  <si>
    <t>Mukubira</t>
  </si>
  <si>
    <t>Located off Sir Apollo Kaggwa Road Near Makerere Business Institute situated near Makerere University on makere hill</t>
  </si>
  <si>
    <t>0.341963', 32.569764</t>
  </si>
  <si>
    <t>Mukwenda Zone</t>
  </si>
  <si>
    <t>On Bombo road, 100 mts off Kubbiri roundabout</t>
  </si>
  <si>
    <t>0.2140374, 32.5681600</t>
  </si>
  <si>
    <t>INFO@MALAIKASCHOOLSUG.COM</t>
  </si>
  <si>
    <t>From Express Highway and Kigo Road juction, take Birongo road straight for 1KM.</t>
  </si>
  <si>
    <t>0.3642546, 32.6002597</t>
  </si>
  <si>
    <t>mariam_high@yahoo.com</t>
  </si>
  <si>
    <t>Kisasi</t>
  </si>
  <si>
    <t>Off Bukoto Kisasi road, turn on Mariam road.</t>
  </si>
  <si>
    <t>0.262956, 32.583793</t>
  </si>
  <si>
    <t>On Busabala road, turn at Hippo petrol station, the school is 200 metres from there.</t>
  </si>
  <si>
    <t>N00 21.905' E032 33.010'</t>
  </si>
  <si>
    <t>mbuyacoups@gmail.com</t>
  </si>
  <si>
    <t>Mbuya Hill</t>
  </si>
  <si>
    <t>Opposite to army barracks.</t>
  </si>
  <si>
    <t>0.3161836, 32.5601999</t>
  </si>
  <si>
    <t>Namirembe Bakuli</t>
  </si>
  <si>
    <t>Namirembe</t>
  </si>
  <si>
    <t>Along Willis Road, opposite Namirembe Cathedral.</t>
  </si>
  <si>
    <t>0.4056147, 32.6771925</t>
  </si>
  <si>
    <t>Misindye</t>
  </si>
  <si>
    <t>Jinja Misindye</t>
  </si>
  <si>
    <t>From protestant church, 3 km towards Sonde, turn left to sign post of school.</t>
  </si>
  <si>
    <t>0.2722207,32.5994376</t>
  </si>
  <si>
    <t>Mirembeprimaryshool88@gmail.com</t>
  </si>
  <si>
    <t>Boston</t>
  </si>
  <si>
    <t>Luwafu</t>
  </si>
  <si>
    <t>Located near Boston trading centre in Luwafu along Salama road at Kuleekana Stage branch left upwards 1/2km to Boston Trading Centre</t>
  </si>
  <si>
    <t>Munyonyo C.O.U Primary School</t>
  </si>
  <si>
    <t>0.2420341,32.6190228</t>
  </si>
  <si>
    <t>Skbudhugo@gmail.com</t>
  </si>
  <si>
    <t>Salama</t>
  </si>
  <si>
    <t>Mulungu</t>
  </si>
  <si>
    <t>Along Salama Road next to Speke Resort with in Munyonyo church of Uganda</t>
  </si>
  <si>
    <t>N00 17.92224' E032 38.80188'</t>
  </si>
  <si>
    <t>murchinsonbayps@gmail.com</t>
  </si>
  <si>
    <t>Luzira Prison</t>
  </si>
  <si>
    <t>Village II</t>
  </si>
  <si>
    <t>Located within Luzira prison barracks</t>
  </si>
  <si>
    <t>0.3124102,32.5261317</t>
  </si>
  <si>
    <t>Reshnam@yahoo.com</t>
  </si>
  <si>
    <t>Kibumbiro</t>
  </si>
  <si>
    <t>Busega Kibumbiro Zone  located near Samona Factory</t>
  </si>
  <si>
    <t>N00 20.10948' E032 36.42000'</t>
  </si>
  <si>
    <t>nagurukatalips@gmail.com</t>
  </si>
  <si>
    <t>Naguru</t>
  </si>
  <si>
    <t>Kasenke</t>
  </si>
  <si>
    <t>Located adjacent to St. Jude Catholic Churcg Naguru, in Nakawa. Within vicinity of Naguru Hospital on lower side, and naguru Police on upper side.</t>
  </si>
  <si>
    <t>0.2740, 32.5745</t>
  </si>
  <si>
    <t>Masajja B</t>
  </si>
  <si>
    <t>On Busabala road, branch off at Nanjjanankumbi St. Paul church</t>
  </si>
  <si>
    <t>0.3210015, 32.5834253</t>
  </si>
  <si>
    <t>Nprimaryschool@yoo.com</t>
  </si>
  <si>
    <t>Nakasero II</t>
  </si>
  <si>
    <t>Muwafu</t>
  </si>
  <si>
    <t>Located opposite Fang Fang Restaurant in Nakasero</t>
  </si>
  <si>
    <t>0.307891, 32.576793</t>
  </si>
  <si>
    <t>kabalisagnes@yahoo.com</t>
  </si>
  <si>
    <t>Kisenyi II</t>
  </si>
  <si>
    <t>School View</t>
  </si>
  <si>
    <t>Opposite Clocktower, next to the Firebrigade</t>
  </si>
  <si>
    <t>N00 18.267' E32 34.114'</t>
  </si>
  <si>
    <t>ababikugrace@gmail.com</t>
  </si>
  <si>
    <t>Lubya</t>
  </si>
  <si>
    <t>Lugala</t>
  </si>
  <si>
    <t xml:space="preserve">From Kasubi tombs, to Munaku trading centre, then to Lugala trading centre, take Masanafu road, 500M, School on your right. </t>
  </si>
  <si>
    <t>0.2821009, 32.4560410</t>
  </si>
  <si>
    <t>danssemakatte@gmail.com</t>
  </si>
  <si>
    <t>Nsangi</t>
  </si>
  <si>
    <t>On Kampala - Mpigi expressway, turn left on OilCom petrol station.</t>
  </si>
  <si>
    <t>N00 21.07158' E32 36.98640'</t>
  </si>
  <si>
    <t>ntimdaprimary1954@gmail.com</t>
  </si>
  <si>
    <t>Ntinda</t>
  </si>
  <si>
    <t>Village 9</t>
  </si>
  <si>
    <t>After Capital Shoppers, on the road leading to UNEB offices. School is adjacent to KCCA School of the Deaf.</t>
  </si>
  <si>
    <t>0.262956, 32.5883088</t>
  </si>
  <si>
    <t>IANKAWEESI@GMAIL.COM</t>
  </si>
  <si>
    <t>Makindye -S</t>
  </si>
  <si>
    <t>Kibira "A"</t>
  </si>
  <si>
    <t>Off Busabala Road, on Gangu Trading centre</t>
  </si>
  <si>
    <t>0.3088053, 32.5905069</t>
  </si>
  <si>
    <t>mwanawabeneyosiya2019@gmail.com</t>
  </si>
  <si>
    <t>Kibuye</t>
  </si>
  <si>
    <t>Kibuye Central</t>
  </si>
  <si>
    <t>Opposite Kibuli CID Headquarters</t>
  </si>
  <si>
    <t>0.3047327,32.5526173</t>
  </si>
  <si>
    <t>sisternalule.pr@gmail.com</t>
  </si>
  <si>
    <t>Opposite Rubaga Hospital</t>
  </si>
  <si>
    <t>Quest Training Institute Limited</t>
  </si>
  <si>
    <t>N00 19.763' E032 38.346'</t>
  </si>
  <si>
    <t>questtraininginst100@gmail.com</t>
  </si>
  <si>
    <t>Mbuya</t>
  </si>
  <si>
    <t>Mbuya zone 2</t>
  </si>
  <si>
    <t>Along Kireka road, coming from Old port Bell road, after MTN building, slope down to the right for 50metres.</t>
  </si>
  <si>
    <t>0.4187306,32.4572376</t>
  </si>
  <si>
    <t>glenkaliisa@gmail.com</t>
  </si>
  <si>
    <t>Wakiso Town</t>
  </si>
  <si>
    <t>Kavumba</t>
  </si>
  <si>
    <t>Namusera</t>
  </si>
  <si>
    <t>on Kampala - Hoima road, left hand side just before Vs oil fuel station.</t>
  </si>
  <si>
    <t>rcnamugongo@yahoo.com</t>
  </si>
  <si>
    <t>Goma Jinja Misindye</t>
  </si>
  <si>
    <t>Off Namugongo - Seeta road, after Nakiyanja Stream</t>
  </si>
  <si>
    <t>N00 27.52800' E032 43.66800'</t>
  </si>
  <si>
    <t>Kyampisi</t>
  </si>
  <si>
    <t>Kasayi</t>
  </si>
  <si>
    <t>School located 6km from Sonde Namugongo, from Royal Junior Namugongo, continue for 6 km to Kasayi village.</t>
  </si>
  <si>
    <t>N00 24.145' E032 40.801'</t>
  </si>
  <si>
    <t>From Protestant Church, 3km towards Sonde. Turn left 900metres to sign post of the school.</t>
  </si>
  <si>
    <t>N00 22.71906' E032 13.69110'</t>
  </si>
  <si>
    <t>Malangala</t>
  </si>
  <si>
    <t>Kiwawu</t>
  </si>
  <si>
    <t>Off Mityana road, turn left at Kiwawu town, the school is 500 metres from the main road.</t>
  </si>
  <si>
    <t>0.2313919, 32.5490329</t>
  </si>
  <si>
    <t>Seguku</t>
  </si>
  <si>
    <t>Off Entebbe road and Wankulukuku road junction, opposite St. Apollo Kivebulaya Seguku C.O.U</t>
  </si>
  <si>
    <t>N00 16.41714' E032 33.59652'</t>
  </si>
  <si>
    <t>Lubaga</t>
  </si>
  <si>
    <t>St. Anne</t>
  </si>
  <si>
    <t>Slope down on Entebbe Road opposite Freedon City, drive down for 600 metres, the school is on the right hand side.</t>
  </si>
  <si>
    <t>St. Angella Nursery and Primary</t>
  </si>
  <si>
    <t>0.3668, 32.6035</t>
  </si>
  <si>
    <t>Kisaasi</t>
  </si>
  <si>
    <t>Kisota</t>
  </si>
  <si>
    <t xml:space="preserve">St. Charles Junior Buloba </t>
  </si>
  <si>
    <t>N00 19.58916' E32 25.59384'</t>
  </si>
  <si>
    <t>khaaron2000@yahoo.com</t>
  </si>
  <si>
    <t>Buloba</t>
  </si>
  <si>
    <t>After reaching the Buloba police station, continue for 2 km, the school sign is on the left hand side.</t>
  </si>
  <si>
    <t>Khaaron2000@yahoo.com</t>
  </si>
  <si>
    <t>0.2309523, 32.6150410</t>
  </si>
  <si>
    <t>376</t>
  </si>
  <si>
    <t>412</t>
  </si>
  <si>
    <t>0.2582167, 32.6281218</t>
  </si>
  <si>
    <t>flosakat@gmail.com</t>
  </si>
  <si>
    <t>Ggaba</t>
  </si>
  <si>
    <t>On junction of ggaba road and Wavamunno road.</t>
  </si>
  <si>
    <t>378</t>
  </si>
  <si>
    <t>420</t>
  </si>
  <si>
    <t>394</t>
  </si>
  <si>
    <t>413</t>
  </si>
  <si>
    <t>0.2142, 32.5895</t>
  </si>
  <si>
    <t>Mutungo</t>
  </si>
  <si>
    <t>Lunya</t>
  </si>
  <si>
    <t>0.4719980, 33.2318143</t>
  </si>
  <si>
    <t>nakpersis@gmail.com</t>
  </si>
  <si>
    <t>Bugembe</t>
  </si>
  <si>
    <t>Opposite Holy Cross Catholic Church</t>
  </si>
  <si>
    <t>0.317855, 32.6501411</t>
  </si>
  <si>
    <t>Bbiina B</t>
  </si>
  <si>
    <t>School adjacent to St. James Catholic parish</t>
  </si>
  <si>
    <t>0.3022745, 32.5858787</t>
  </si>
  <si>
    <t>MONABIRYE100@GMAIL.COM</t>
  </si>
  <si>
    <t>Nsambya</t>
  </si>
  <si>
    <t>Nsambya Central</t>
  </si>
  <si>
    <t>School Adjacent to Nsambya Hospital</t>
  </si>
  <si>
    <t>0.3352150, 32.6088449</t>
  </si>
  <si>
    <t>Stjudeprimary02@gmail.com</t>
  </si>
  <si>
    <t>Bugoba</t>
  </si>
  <si>
    <t>Neighbour to Nagurukatali P/s and St. jude catholic Parish in Naguru</t>
  </si>
  <si>
    <t>0.2387307, 32.5931790</t>
  </si>
  <si>
    <t>balikuddembelubega@gmail.com</t>
  </si>
  <si>
    <t>Gangu A</t>
  </si>
  <si>
    <t>Off the main Busabala road, as you are coming from town, turn right before reaching Kibiri trading centre</t>
  </si>
  <si>
    <t>0.3604486, 32.6058732</t>
  </si>
  <si>
    <t>stlawrencekigowa@gmail.com</t>
  </si>
  <si>
    <t>Bukoto II</t>
  </si>
  <si>
    <t>Butukirwa</t>
  </si>
  <si>
    <t>Opposite St. Aderea Kaggwa Catholic Parish.</t>
  </si>
  <si>
    <t>0.325855, 32.493175</t>
  </si>
  <si>
    <t>After Bbira, on the Watoto Church sign, turn left.</t>
  </si>
  <si>
    <t>St. Michael Education Centre Kiwanga</t>
  </si>
  <si>
    <t>0.3741682, 32.6849273</t>
  </si>
  <si>
    <t>educate@stmichael.com</t>
  </si>
  <si>
    <t>Nantaburwa</t>
  </si>
  <si>
    <t>Mawotto</t>
  </si>
  <si>
    <t>Off Sonde road, 700 metres from Kiwanga police station.</t>
  </si>
  <si>
    <t>N00 19.964' E032 26.106'</t>
  </si>
  <si>
    <t xml:space="preserve">Buloba </t>
  </si>
  <si>
    <t>Bwotansimbi</t>
  </si>
  <si>
    <t>Along Kampala-Mityana highway, brnch off at Buloba police station. School is 1km from Africa Renewal University.</t>
  </si>
  <si>
    <t>N00 17.89164' E032 35.14344'</t>
  </si>
  <si>
    <t>mijaasigerald@gmail.com</t>
  </si>
  <si>
    <t>St. Paul LCI</t>
  </si>
  <si>
    <t>Near Nsambya Gardens Limbo, along Kevina Ave Maria Road. Within vicinity of St. Peter's Catholic Church Nsambya.</t>
  </si>
  <si>
    <t>0.3500854, 32.6362710</t>
  </si>
  <si>
    <t>rosemarynamugoya@gmail.com</t>
  </si>
  <si>
    <t>Banda</t>
  </si>
  <si>
    <t>Banda 10</t>
  </si>
  <si>
    <t>Opposite Kyambogo College</t>
  </si>
  <si>
    <t>St. Peter's College</t>
  </si>
  <si>
    <t>N00 15.15930' E032 35.48316'</t>
  </si>
  <si>
    <t>On Busabala Rd, 150M after Kaliddubi river, turn left.</t>
  </si>
  <si>
    <t>0.2649, 32.5829</t>
  </si>
  <si>
    <t>namubiru.harriet@yahoo.com</t>
  </si>
  <si>
    <t>On Busabala road, behind St. Pius church, 100 mts away from Massaja Ume P/S/</t>
  </si>
  <si>
    <t>roselynkinakawa@gmail.com</t>
  </si>
  <si>
    <t>Kimenyedde</t>
  </si>
  <si>
    <t>Kaama</t>
  </si>
  <si>
    <t>Nakifuma</t>
  </si>
  <si>
    <t>As you reach to Nakifuma trading centre, turn right to Sasa</t>
  </si>
  <si>
    <t>0.2935, 32.4467</t>
  </si>
  <si>
    <t>Katereke</t>
  </si>
  <si>
    <t>Manja Nakatema</t>
  </si>
  <si>
    <t>Along Masaka Road, branch off at Nsangi stage/trading centre, school is 500 mts ahead that road.</t>
  </si>
  <si>
    <t>0.2613763, 32.5584712</t>
  </si>
  <si>
    <t>Bunamuwaya</t>
  </si>
  <si>
    <t>Nakinga</t>
  </si>
  <si>
    <t>Thumbelina Nursery and Day Care</t>
  </si>
  <si>
    <t>N0.36356 ,E32.59858</t>
  </si>
  <si>
    <t>Kikaya</t>
  </si>
  <si>
    <t>Kikulu</t>
  </si>
  <si>
    <t>Located off Bukoto - Kisasi road near Mariam High School, 2km from Kabila Country club.</t>
  </si>
  <si>
    <t>0.2610, 32.6007</t>
  </si>
  <si>
    <t>Badongo</t>
  </si>
  <si>
    <t>mssenfuna@yahoo.com</t>
  </si>
  <si>
    <t>Rubaga Church zone</t>
  </si>
  <si>
    <t>School located with in radius at 200M from Rubaga Cathedral / Rubaga Hospital neighboring Queen of Peace primary school</t>
  </si>
  <si>
    <t>Uganda School for the Deaf Primary School</t>
  </si>
  <si>
    <t>0.3526649, 32.6152967</t>
  </si>
  <si>
    <t>hairweju@gmail.com</t>
  </si>
  <si>
    <t>Village 12</t>
  </si>
  <si>
    <t>On Ntinda road, 200mts away from Ntinda trading centre</t>
  </si>
  <si>
    <t>0.468427, 33.237183</t>
  </si>
  <si>
    <t>danieltenywa@gmail.com</t>
  </si>
  <si>
    <t>Buwembe</t>
  </si>
  <si>
    <t>Off Jinja-Tororo Road, opposite Bugembe Stadium</t>
  </si>
  <si>
    <t>0.424127, 32.599468</t>
  </si>
  <si>
    <t>benezeeri@gmail.com</t>
  </si>
  <si>
    <t>Nangabo</t>
  </si>
  <si>
    <t>Masori</t>
  </si>
  <si>
    <t>Wampeewo</t>
  </si>
  <si>
    <t>Along Gayaza road, just off main road after wampeewo Polling station</t>
  </si>
  <si>
    <t>Project Limit</t>
  </si>
  <si>
    <r>
      <t>GWh</t>
    </r>
    <r>
      <rPr>
        <vertAlign val="subscript"/>
        <sz val="12"/>
        <color theme="1"/>
        <rFont val="Calibri"/>
        <family val="2"/>
        <scheme val="minor"/>
      </rPr>
      <t xml:space="preserve">th </t>
    </r>
  </si>
  <si>
    <t>NCV (wood)</t>
  </si>
  <si>
    <t>GWh/ton</t>
  </si>
  <si>
    <t>Max Wood Savings</t>
  </si>
  <si>
    <t>tons</t>
  </si>
  <si>
    <t xml:space="preserve">Max # people served in the institutions (Boarding school) </t>
  </si>
  <si>
    <t xml:space="preserve">Max # people served in the institutions (day school) </t>
  </si>
  <si>
    <t xml:space="preserve">SSC threshold (number of boarding schools if 100% boarding schools) </t>
  </si>
  <si>
    <t xml:space="preserve">SSC threshold (number of day schools if 100% day schools) </t>
  </si>
  <si>
    <t xml:space="preserve">SSC threshold (number of boarding and day schools taken into account the proportions of boarding schools to day schools)  </t>
  </si>
  <si>
    <t>Institutions with boarding scholars</t>
  </si>
  <si>
    <t>Institutions with day scholars</t>
  </si>
  <si>
    <t>Methodology</t>
  </si>
  <si>
    <t>Criterion</t>
  </si>
  <si>
    <t>Requirement</t>
  </si>
  <si>
    <t>Justification of eligibility</t>
  </si>
  <si>
    <t>AMS-II.G</t>
  </si>
  <si>
    <t>Additionality</t>
  </si>
  <si>
    <t>The size of the each unit will be no larger than 5% of the small-scale CDM thresholds.</t>
  </si>
  <si>
    <t>The 5% of SSC threshold = 9 GWhth</t>
  </si>
  <si>
    <r>
      <rPr>
        <b/>
        <sz val="14"/>
        <color theme="1"/>
        <rFont val="Cambria Math"/>
        <family val="1"/>
      </rPr>
      <t>𝐵</t>
    </r>
    <r>
      <rPr>
        <sz val="14"/>
        <color theme="1"/>
        <rFont val="Cambria Math"/>
        <family val="1"/>
      </rPr>
      <t>𝑜𝑙𝑑 ,𝑖    Boarding School</t>
    </r>
  </si>
  <si>
    <r>
      <rPr>
        <b/>
        <sz val="14"/>
        <color theme="1"/>
        <rFont val="Cambria Math"/>
        <family val="1"/>
      </rPr>
      <t>𝐵</t>
    </r>
    <r>
      <rPr>
        <sz val="14"/>
        <color theme="1"/>
        <rFont val="Cambria Math"/>
        <family val="1"/>
      </rPr>
      <t>𝑜𝑙𝑑 ,𝑖    Day School</t>
    </r>
  </si>
  <si>
    <t>𝐵𝑦 ,𝑠𝑎𝑣𝑖𝑛𝑔𝑠 ,𝑖 = 𝐵𝑜𝑙𝑑 ,𝑖  x (1 − η 𝑜𝑙𝑑/η𝑛𝑒𝑤 ,𝑖)</t>
  </si>
  <si>
    <t xml:space="preserve">Energy savings in an average institution </t>
  </si>
  <si>
    <t>tonnes wood/institution/year</t>
  </si>
  <si>
    <t xml:space="preserve">Day schools </t>
  </si>
  <si>
    <t>Mix Boarding/Day school</t>
  </si>
  <si>
    <t xml:space="preserve">Number of stoves in institution </t>
  </si>
  <si>
    <t xml:space="preserve">Energy savings per stove </t>
  </si>
  <si>
    <t>tonnes wood/stove/year</t>
  </si>
  <si>
    <t xml:space="preserve">NCV </t>
  </si>
  <si>
    <t>TJ/tonnes of wood</t>
  </si>
  <si>
    <t>Energy savings in TJ/stove/year</t>
  </si>
  <si>
    <t>TJ/stove/year</t>
  </si>
  <si>
    <t>Conversion factor (from TJ to GWh)</t>
  </si>
  <si>
    <t xml:space="preserve">GWh </t>
  </si>
  <si>
    <t>Energy saving per IICS</t>
  </si>
  <si>
    <t>GWh/stove/year</t>
  </si>
  <si>
    <t xml:space="preserve">Additionality criterion complied with Yes/No </t>
  </si>
  <si>
    <r>
      <rPr>
        <b/>
        <sz val="14"/>
        <color theme="1"/>
        <rFont val="Calibri (Body)"/>
      </rPr>
      <t>NOTE:</t>
    </r>
    <r>
      <rPr>
        <sz val="14"/>
        <color theme="1"/>
        <rFont val="Calibri (Body)"/>
      </rPr>
      <t xml:space="preserve"> The more stoves are used in an institution, the lower are the energy saving for each of the IICS, hence PP does not demonstrate the calculation of energy savings for institutions having more than 4 stoves. 
Since the additionality criteria is met for institutions having  4 stoves, the criteria is automatically as well complied with for institutions having more than 4 stoves. </t>
    </r>
  </si>
  <si>
    <t>NAME</t>
  </si>
  <si>
    <t>SURNAME</t>
  </si>
  <si>
    <t>POSITION</t>
  </si>
  <si>
    <t>Administration</t>
  </si>
  <si>
    <t>Charity</t>
  </si>
  <si>
    <t>Namwaze</t>
  </si>
  <si>
    <t>Robert</t>
  </si>
  <si>
    <t>Mutengeke</t>
  </si>
  <si>
    <t>Kabogoza</t>
  </si>
  <si>
    <t>Muhamad</t>
  </si>
  <si>
    <t>Welder</t>
  </si>
  <si>
    <t>Name of School</t>
  </si>
  <si>
    <t>IICS Maintenance Expense</t>
  </si>
  <si>
    <t>Number of Female trained</t>
  </si>
  <si>
    <t>Name of Female trained</t>
  </si>
  <si>
    <t>Number of "school kitchen training assessment" conducted</t>
  </si>
  <si>
    <t>Number of Kitchen Staff trained</t>
  </si>
  <si>
    <t>Training Sessions conducted</t>
  </si>
  <si>
    <t>Number of Cooks that claimed "Better Air Quality"</t>
  </si>
  <si>
    <t>Agrolinks Academy Secondary School</t>
  </si>
  <si>
    <t>Bethel Convenant Secondary School</t>
  </si>
  <si>
    <t xml:space="preserve">Cornerstone Primary School </t>
  </si>
  <si>
    <t>Entebbe Modern Primary School</t>
  </si>
  <si>
    <t>Gaba Demostration Primary School</t>
  </si>
  <si>
    <t>Gangu Muslim Primary School</t>
  </si>
  <si>
    <t>God's Ark</t>
  </si>
  <si>
    <t>Mirembe Mary</t>
  </si>
  <si>
    <t>Karen Kindergarten Nursery and Primary</t>
  </si>
  <si>
    <t xml:space="preserve">Kibuye Primary School </t>
  </si>
  <si>
    <t>Kireka Hill Nursery and Primary School</t>
  </si>
  <si>
    <t>Kisaasi Primary School</t>
  </si>
  <si>
    <t>Kisugu C.O.U Primary School</t>
  </si>
  <si>
    <t xml:space="preserve">Makerere University Primary Shcool </t>
  </si>
  <si>
    <t>Malaika Kindergarten</t>
  </si>
  <si>
    <t>Milestones Junior Shool</t>
  </si>
  <si>
    <t xml:space="preserve">Muslim Girls Primary School </t>
  </si>
  <si>
    <t>Beth Konso</t>
  </si>
  <si>
    <t>Nakimuli Lydia</t>
  </si>
  <si>
    <t>Josephine Mbabazi</t>
  </si>
  <si>
    <t>Queen Of Peace Primary School</t>
  </si>
  <si>
    <t>Royal College Mukono Campus</t>
  </si>
  <si>
    <t>Royal Primary Mityana</t>
  </si>
  <si>
    <t>St. Charles Lwanga Secondary School</t>
  </si>
  <si>
    <t>St. Denis Ssebuwggago Secndary School</t>
  </si>
  <si>
    <t>St. Dominic Kigo Primary School</t>
  </si>
  <si>
    <t>St. Josephs Girls Primary School</t>
  </si>
  <si>
    <t>St. Kizito LadyBird Kindergarten</t>
  </si>
  <si>
    <t>St. Maria Gorretti Ssumbwe Primary School</t>
  </si>
  <si>
    <t>St. Paul Buloba Catholic School</t>
  </si>
  <si>
    <t>Magrate Namusisi</t>
  </si>
  <si>
    <t>Loyce Kemigisha</t>
  </si>
  <si>
    <t>St. Peters College</t>
  </si>
  <si>
    <t>Nabanda Annet</t>
  </si>
  <si>
    <t>Thumbelina Nursery and Primary</t>
  </si>
  <si>
    <t>Uganda School Of Deaf Primary School</t>
  </si>
  <si>
    <t>WBT Thermal Efficiency - Testing result of 11 Ugastove portable firewood IICS (30 l) dated August 2023 performed by Simoshi Limited</t>
  </si>
  <si>
    <t xml:space="preserve"> Date of Visit</t>
  </si>
  <si>
    <t xml:space="preserve"> School Name</t>
  </si>
  <si>
    <t xml:space="preserve"> Has the IICS outside body been cleaned?</t>
  </si>
  <si>
    <t xml:space="preserve"> Is there any water inside the IICS?</t>
  </si>
  <si>
    <t>false</t>
  </si>
  <si>
    <t>true</t>
  </si>
  <si>
    <t>Chadwick Namate Primary School C.o.U.</t>
  </si>
  <si>
    <t>WAK/SSA/0027</t>
  </si>
  <si>
    <t>Kakungulu Memorial School Kibuli</t>
  </si>
  <si>
    <t>Kasubi Primary School</t>
  </si>
  <si>
    <t>Kisugu church of Uganda primary school</t>
  </si>
  <si>
    <t>WAK/DIV/0001</t>
  </si>
  <si>
    <t>Malaika Kindergarten &amp; Primary</t>
  </si>
  <si>
    <t>Mbuya primary school</t>
  </si>
  <si>
    <t>WAK/SSA/0022</t>
  </si>
  <si>
    <t>KAM/MAK/0017</t>
  </si>
  <si>
    <t>Rines Secondary School Namusera</t>
  </si>
  <si>
    <t>WAK/WAI/0002</t>
  </si>
  <si>
    <t>MUK/GOM/0003</t>
  </si>
  <si>
    <t>ST. Charles High School</t>
  </si>
  <si>
    <t>St. Charles lwanga S.S.Kibiri</t>
  </si>
  <si>
    <t>KAM/MAK/0015</t>
  </si>
  <si>
    <t>KAM/NAK/0020</t>
  </si>
  <si>
    <t>St.Angella Nursery and Primary Kisaasi</t>
  </si>
  <si>
    <t>St.Charles Junior school Buloba</t>
  </si>
  <si>
    <t>St.Dominic Kigo Lunya P/S</t>
  </si>
  <si>
    <t>UGANDA SCHOOL FOR THE DEAF NTINDA</t>
  </si>
  <si>
    <t>JIN/BUE/0001</t>
  </si>
  <si>
    <t>Wampeeho  Ntakke Secondary School</t>
  </si>
  <si>
    <t>Scanned Forms?</t>
  </si>
  <si>
    <t>Date of Visit</t>
  </si>
  <si>
    <t>Phone number of interviewer</t>
  </si>
  <si>
    <t>Name of staff interviewed</t>
  </si>
  <si>
    <t>Phone number of staff interviewed</t>
  </si>
  <si>
    <t>Are the improved cook stoves in use?</t>
  </si>
  <si>
    <t>Are there any traditional stoves still in use?</t>
  </si>
  <si>
    <t>Explain condition that needs repair</t>
  </si>
  <si>
    <t>0789171444</t>
  </si>
  <si>
    <t>0709356262</t>
  </si>
  <si>
    <t>SL0000173</t>
  </si>
  <si>
    <t>Good</t>
  </si>
  <si>
    <t>SL0000110</t>
  </si>
  <si>
    <t>0789172444</t>
  </si>
  <si>
    <t>Needs repair</t>
  </si>
  <si>
    <t>Full plastering</t>
  </si>
  <si>
    <t>Sentumbwe George</t>
  </si>
  <si>
    <t>Setumbwe George</t>
  </si>
  <si>
    <t>0757167058</t>
  </si>
  <si>
    <t>SL0000058</t>
  </si>
  <si>
    <t>Small plastering</t>
  </si>
  <si>
    <t>SL0000059</t>
  </si>
  <si>
    <t>SL0000198</t>
  </si>
  <si>
    <t>SL0000060</t>
  </si>
  <si>
    <t>Muwanguzi Robert</t>
  </si>
  <si>
    <t>Kalyango Musa</t>
  </si>
  <si>
    <t>0783801402</t>
  </si>
  <si>
    <t>SL0000210</t>
  </si>
  <si>
    <t>SL0000209</t>
  </si>
  <si>
    <t>SL0000208</t>
  </si>
  <si>
    <t>0755143575</t>
  </si>
  <si>
    <t>SL0000372</t>
  </si>
  <si>
    <t>SL0000373</t>
  </si>
  <si>
    <t>SL0000371</t>
  </si>
  <si>
    <t>Kawalya Philip</t>
  </si>
  <si>
    <t>Grates are loose</t>
  </si>
  <si>
    <t>Kamagala Fred</t>
  </si>
  <si>
    <t>0771228675</t>
  </si>
  <si>
    <t>SL0000030</t>
  </si>
  <si>
    <t>SL0000029</t>
  </si>
  <si>
    <t>SL0000252</t>
  </si>
  <si>
    <t>1 pot stand and full plastering</t>
  </si>
  <si>
    <t>0760791337</t>
  </si>
  <si>
    <t>SL0000067</t>
  </si>
  <si>
    <t>SL0000073</t>
  </si>
  <si>
    <t>SL0000068</t>
  </si>
  <si>
    <t>SL0000069</t>
  </si>
  <si>
    <t>Corroded inner jacket</t>
  </si>
  <si>
    <t>0785920100</t>
  </si>
  <si>
    <t>Bonane David</t>
  </si>
  <si>
    <t>Corroded body pipe</t>
  </si>
  <si>
    <t>Small plastering and corroded body pipe</t>
  </si>
  <si>
    <t>0780269834</t>
  </si>
  <si>
    <t>Maurice Mumbere</t>
  </si>
  <si>
    <t>0784394128</t>
  </si>
  <si>
    <t>SL0000257</t>
  </si>
  <si>
    <t>SL0000258</t>
  </si>
  <si>
    <t>Rasisi Patrick</t>
  </si>
  <si>
    <t>SL0000119</t>
  </si>
  <si>
    <t>SL0000120</t>
  </si>
  <si>
    <t>SL0000121</t>
  </si>
  <si>
    <t>SL0000118</t>
  </si>
  <si>
    <t>Rasis Patrick</t>
  </si>
  <si>
    <t>0781543087</t>
  </si>
  <si>
    <t>Small plastering and raise pot stands</t>
  </si>
  <si>
    <t>4 pot stands and small plastering</t>
  </si>
  <si>
    <t>1 grate and plastering</t>
  </si>
  <si>
    <t>SL0000410</t>
  </si>
  <si>
    <t>SL0000409</t>
  </si>
  <si>
    <t>SL0000408</t>
  </si>
  <si>
    <t>0775246058</t>
  </si>
  <si>
    <t>Daniel Leku</t>
  </si>
  <si>
    <t>Eddy Tumwebaze</t>
  </si>
  <si>
    <t>0705914063</t>
  </si>
  <si>
    <t>SL0000375</t>
  </si>
  <si>
    <t>SL0000176</t>
  </si>
  <si>
    <t>SL0000175</t>
  </si>
  <si>
    <t>0761414224</t>
  </si>
  <si>
    <t>SL0000043</t>
  </si>
  <si>
    <t>SL0000124</t>
  </si>
  <si>
    <t>SL0000103</t>
  </si>
  <si>
    <t>SL0000044</t>
  </si>
  <si>
    <t>Nakai Glades</t>
  </si>
  <si>
    <t>Namubiru Mercy</t>
  </si>
  <si>
    <t>Mercy Namubiru</t>
  </si>
  <si>
    <t>Small plastering and corroded inner jacket</t>
  </si>
  <si>
    <t>SL0000185</t>
  </si>
  <si>
    <t>SL0000183</t>
  </si>
  <si>
    <t>SL0000184</t>
  </si>
  <si>
    <t>0701611991</t>
  </si>
  <si>
    <t>0777260618</t>
  </si>
  <si>
    <t>Jovan Semani</t>
  </si>
  <si>
    <t>0789580097</t>
  </si>
  <si>
    <t>SL0000433</t>
  </si>
  <si>
    <t>SL0000434</t>
  </si>
  <si>
    <t>SL0000432</t>
  </si>
  <si>
    <t>SL0000435</t>
  </si>
  <si>
    <t>SL0000135</t>
  </si>
  <si>
    <t>SL0000138</t>
  </si>
  <si>
    <t>SL0000137</t>
  </si>
  <si>
    <t>SL0000136</t>
  </si>
  <si>
    <t>0772042327</t>
  </si>
  <si>
    <t>Kigeni Ali</t>
  </si>
  <si>
    <t>Ali Kigenyi</t>
  </si>
  <si>
    <t>Adi Bosco</t>
  </si>
  <si>
    <t>0705377619</t>
  </si>
  <si>
    <t>SL0000347</t>
  </si>
  <si>
    <t>SL0000039</t>
  </si>
  <si>
    <t>SL0000186</t>
  </si>
  <si>
    <t>SL0000037</t>
  </si>
  <si>
    <t>SL0000038</t>
  </si>
  <si>
    <t>Jimmy Patol</t>
  </si>
  <si>
    <t>Patol Jimmy</t>
  </si>
  <si>
    <t>Gods Ark of Salvation Ministries</t>
  </si>
  <si>
    <t>0753732553</t>
  </si>
  <si>
    <t>SL0000261</t>
  </si>
  <si>
    <t>SL0000259</t>
  </si>
  <si>
    <t>SL0000260</t>
  </si>
  <si>
    <t>Mirembe Sarah</t>
  </si>
  <si>
    <t>0760586028</t>
  </si>
  <si>
    <t>SL0000072</t>
  </si>
  <si>
    <t>SL0000057</t>
  </si>
  <si>
    <t>1 broken grate and plastering</t>
  </si>
  <si>
    <t>Mumbere Ediga</t>
  </si>
  <si>
    <t>0753265731</t>
  </si>
  <si>
    <t>SL0000160</t>
  </si>
  <si>
    <t>SL0000047</t>
  </si>
  <si>
    <t>SL0000076</t>
  </si>
  <si>
    <t>0783695352</t>
  </si>
  <si>
    <t>Ekoi Samuel</t>
  </si>
  <si>
    <t>0775325455</t>
  </si>
  <si>
    <t>SL0000423</t>
  </si>
  <si>
    <t>SL0000421</t>
  </si>
  <si>
    <t>SL0000422</t>
  </si>
  <si>
    <t>Oteba Michael</t>
  </si>
  <si>
    <t>0759172034</t>
  </si>
  <si>
    <t>Semaganda Francis</t>
  </si>
  <si>
    <t>SL0000217</t>
  </si>
  <si>
    <t>SL0000219</t>
  </si>
  <si>
    <t>SL0000218</t>
  </si>
  <si>
    <t>0778858844</t>
  </si>
  <si>
    <t>0782319095</t>
  </si>
  <si>
    <t>SL0000117</t>
  </si>
  <si>
    <t>SL0000116</t>
  </si>
  <si>
    <t>SL0000132</t>
  </si>
  <si>
    <t>SL0000328</t>
  </si>
  <si>
    <t>SL0000113</t>
  </si>
  <si>
    <t>Maniriho Faridah</t>
  </si>
  <si>
    <t>Kabirige John</t>
  </si>
  <si>
    <t>0782429674</t>
  </si>
  <si>
    <t>SL0000401</t>
  </si>
  <si>
    <t>1 tiled brick, full plastering</t>
  </si>
  <si>
    <t>SL0000404</t>
  </si>
  <si>
    <t>SL0000403</t>
  </si>
  <si>
    <t>SL0000402</t>
  </si>
  <si>
    <t>SL0000399</t>
  </si>
  <si>
    <t>SL0000400</t>
  </si>
  <si>
    <t>SL0000405</t>
  </si>
  <si>
    <t>SL0000407</t>
  </si>
  <si>
    <t>Small plastering and half chimney pipe corroded</t>
  </si>
  <si>
    <t>SL0000406</t>
  </si>
  <si>
    <t>Kabiri John</t>
  </si>
  <si>
    <t>1 grate and full plastering</t>
  </si>
  <si>
    <t>0709115566</t>
  </si>
  <si>
    <t>SL0000075</t>
  </si>
  <si>
    <t>SL0000079</t>
  </si>
  <si>
    <t>SL0000078</t>
  </si>
  <si>
    <t>SL0000080</t>
  </si>
  <si>
    <t>SL0000074</t>
  </si>
  <si>
    <t>SL0000077</t>
  </si>
  <si>
    <t>SL0000134</t>
  </si>
  <si>
    <t>SL0000133</t>
  </si>
  <si>
    <t>SL0000131</t>
  </si>
  <si>
    <t>SL0000145</t>
  </si>
  <si>
    <t>SL0000146</t>
  </si>
  <si>
    <t>Shabani Tumuhimbise</t>
  </si>
  <si>
    <t>0741070463</t>
  </si>
  <si>
    <t>Kalyango Fred</t>
  </si>
  <si>
    <t>SL0000243</t>
  </si>
  <si>
    <t>SL0000245</t>
  </si>
  <si>
    <t>SL0000244</t>
  </si>
  <si>
    <t>0753221763</t>
  </si>
  <si>
    <t>Mubiru Patrick</t>
  </si>
  <si>
    <t>0755550043</t>
  </si>
  <si>
    <t>SL0000311</t>
  </si>
  <si>
    <t>Corroded connector and half chimney pipe corroded</t>
  </si>
  <si>
    <t>SL0000312</t>
  </si>
  <si>
    <t>SL0000313</t>
  </si>
  <si>
    <t>Corroded connector</t>
  </si>
  <si>
    <t>Patrick Mubiru</t>
  </si>
  <si>
    <t>Half chimney pipe corroded</t>
  </si>
  <si>
    <t>Full plastering and half chimney pipe corroded</t>
  </si>
  <si>
    <t>Waguti Zubaili</t>
  </si>
  <si>
    <t>0703956474</t>
  </si>
  <si>
    <t>SL0000289</t>
  </si>
  <si>
    <t>SL0000290</t>
  </si>
  <si>
    <t>SL0000288</t>
  </si>
  <si>
    <t>Small plastering and corroded connector</t>
  </si>
  <si>
    <t>0771263431</t>
  </si>
  <si>
    <t>SL0000189</t>
  </si>
  <si>
    <t>SL0000190</t>
  </si>
  <si>
    <t>SL0000191</t>
  </si>
  <si>
    <t>SL0000336</t>
  </si>
  <si>
    <t>Godfrey Olowo</t>
  </si>
  <si>
    <t>Sempija Richard</t>
  </si>
  <si>
    <t>SL0000236</t>
  </si>
  <si>
    <t>SL0000235</t>
  </si>
  <si>
    <t>SL0000234</t>
  </si>
  <si>
    <t>0701386394</t>
  </si>
  <si>
    <t>0772933369</t>
  </si>
  <si>
    <t>SL0000254</t>
  </si>
  <si>
    <t>SL0000303</t>
  </si>
  <si>
    <t>SL0000302</t>
  </si>
  <si>
    <t>0775914111</t>
  </si>
  <si>
    <t>SL0000241</t>
  </si>
  <si>
    <t>SL0000240</t>
  </si>
  <si>
    <t>SL0000242</t>
  </si>
  <si>
    <t>Kizito Yosam</t>
  </si>
  <si>
    <t>0752505191</t>
  </si>
  <si>
    <t>0778097635</t>
  </si>
  <si>
    <t>SL0000082</t>
  </si>
  <si>
    <t>SL0000084</t>
  </si>
  <si>
    <t>SL0000081</t>
  </si>
  <si>
    <t>SL0000083</t>
  </si>
  <si>
    <t>Sangi Tom</t>
  </si>
  <si>
    <t>Shangi Tom</t>
  </si>
  <si>
    <t>SL0000229</t>
  </si>
  <si>
    <t>SL0000231</t>
  </si>
  <si>
    <t>SL0000230</t>
  </si>
  <si>
    <t>Niwamanya Derick</t>
  </si>
  <si>
    <t>Nakalema Rose</t>
  </si>
  <si>
    <t>0708340241</t>
  </si>
  <si>
    <t>Niwamanya Derrick</t>
  </si>
  <si>
    <t>SL0000105</t>
  </si>
  <si>
    <t>SL0000107</t>
  </si>
  <si>
    <t>SL0000106</t>
  </si>
  <si>
    <t>SL0000109</t>
  </si>
  <si>
    <t>SL0000108</t>
  </si>
  <si>
    <t>Tushabe David</t>
  </si>
  <si>
    <t>0785227963</t>
  </si>
  <si>
    <t>Full plastering and 1 grate</t>
  </si>
  <si>
    <t>0704238497</t>
  </si>
  <si>
    <t>Corroded top ring</t>
  </si>
  <si>
    <t>Lydia Namutebi</t>
  </si>
  <si>
    <t>0750863955</t>
  </si>
  <si>
    <t>SL0000061</t>
  </si>
  <si>
    <t>SL0000123</t>
  </si>
  <si>
    <t>SL0000114</t>
  </si>
  <si>
    <t>SL0000013</t>
  </si>
  <si>
    <t>SL0000062</t>
  </si>
  <si>
    <t>SL0000122</t>
  </si>
  <si>
    <t>Naugo Karim</t>
  </si>
  <si>
    <t>0761202870</t>
  </si>
  <si>
    <t>Corroded outer jacket</t>
  </si>
  <si>
    <t>SL0000056</t>
  </si>
  <si>
    <t>SL0000237</t>
  </si>
  <si>
    <t>SL0000054</t>
  </si>
  <si>
    <t>SL0000053</t>
  </si>
  <si>
    <t>SL0000052</t>
  </si>
  <si>
    <t>SL0000192</t>
  </si>
  <si>
    <t>SL0000212</t>
  </si>
  <si>
    <t>SL0000211</t>
  </si>
  <si>
    <t>SL0000055</t>
  </si>
  <si>
    <t>0756795211</t>
  </si>
  <si>
    <t>Agaba Zedi</t>
  </si>
  <si>
    <t>SL0000377</t>
  </si>
  <si>
    <t>SL0000392</t>
  </si>
  <si>
    <t>0700335799</t>
  </si>
  <si>
    <t>Basima Denis</t>
  </si>
  <si>
    <t>0754960287</t>
  </si>
  <si>
    <t>0775348145</t>
  </si>
  <si>
    <t>SL0000085</t>
  </si>
  <si>
    <t>SL0000086</t>
  </si>
  <si>
    <t>SL0000087</t>
  </si>
  <si>
    <t>Ejidura George</t>
  </si>
  <si>
    <t>Tumuhimbise Scovia</t>
  </si>
  <si>
    <t>SL0000285</t>
  </si>
  <si>
    <t>SL0000287</t>
  </si>
  <si>
    <t>SL0000286</t>
  </si>
  <si>
    <t>0777784638</t>
  </si>
  <si>
    <t>Byamukama Joseph</t>
  </si>
  <si>
    <t>Kato Thomas</t>
  </si>
  <si>
    <t>0781413148</t>
  </si>
  <si>
    <t>SL0000358</t>
  </si>
  <si>
    <t>SL0000360</t>
  </si>
  <si>
    <t>SL0000359</t>
  </si>
  <si>
    <t>Full plastering and top ring corroded</t>
  </si>
  <si>
    <t>Corroded connector, full plastering</t>
  </si>
  <si>
    <t>0781145565</t>
  </si>
  <si>
    <t>SL0000307</t>
  </si>
  <si>
    <t>SL0000304</t>
  </si>
  <si>
    <t>SL0000306</t>
  </si>
  <si>
    <t>SL0000305</t>
  </si>
  <si>
    <t>0774032517</t>
  </si>
  <si>
    <t>Kitale Eric</t>
  </si>
  <si>
    <t>0780953167</t>
  </si>
  <si>
    <t>SL0000296</t>
  </si>
  <si>
    <t>SL0000294</t>
  </si>
  <si>
    <t>SL0000295</t>
  </si>
  <si>
    <t>Tumwine Julius</t>
  </si>
  <si>
    <t>Full plastering and corroded connector</t>
  </si>
  <si>
    <t>SL0000292</t>
  </si>
  <si>
    <t>SL0000291</t>
  </si>
  <si>
    <t>SL0000293</t>
  </si>
  <si>
    <t>0779194975</t>
  </si>
  <si>
    <t>SL0000193</t>
  </si>
  <si>
    <t>SL0000195</t>
  </si>
  <si>
    <t>SL0000194</t>
  </si>
  <si>
    <t>SL0000334</t>
  </si>
  <si>
    <t>SL0000332</t>
  </si>
  <si>
    <t>SL0000330</t>
  </si>
  <si>
    <t>SL0000333</t>
  </si>
  <si>
    <t>SL0000331</t>
  </si>
  <si>
    <t>0701069927</t>
  </si>
  <si>
    <t>SL0000395</t>
  </si>
  <si>
    <t>SL0000396</t>
  </si>
  <si>
    <t>SL0000424</t>
  </si>
  <si>
    <t>SL0000397</t>
  </si>
  <si>
    <t>SL0000398</t>
  </si>
  <si>
    <t>Kiiza Muhamad</t>
  </si>
  <si>
    <t>0705130109</t>
  </si>
  <si>
    <t>SL0000201</t>
  </si>
  <si>
    <t>SL0000199</t>
  </si>
  <si>
    <t>SL0000200</t>
  </si>
  <si>
    <t>SL0000028</t>
  </si>
  <si>
    <t>SL0000027</t>
  </si>
  <si>
    <t>SL0000327</t>
  </si>
  <si>
    <t>SL0000049</t>
  </si>
  <si>
    <t>0754488055</t>
  </si>
  <si>
    <t>SL0000275</t>
  </si>
  <si>
    <t>SL0000274</t>
  </si>
  <si>
    <t>SL0000273</t>
  </si>
  <si>
    <t>SL0000310</t>
  </si>
  <si>
    <t>SL0000309</t>
  </si>
  <si>
    <t>SL0000308</t>
  </si>
  <si>
    <t>0702931860</t>
  </si>
  <si>
    <t>0782151191</t>
  </si>
  <si>
    <t>SL0000277</t>
  </si>
  <si>
    <t>SL0000276</t>
  </si>
  <si>
    <t>SL0000278</t>
  </si>
  <si>
    <t>Asiimwe Moses</t>
  </si>
  <si>
    <t>SL0000112</t>
  </si>
  <si>
    <t>SL0000147</t>
  </si>
  <si>
    <t>SL0000111</t>
  </si>
  <si>
    <t>SL0000148</t>
  </si>
  <si>
    <t>Asimwe Moses</t>
  </si>
  <si>
    <t>0701280472</t>
  </si>
  <si>
    <t>SL0000144</t>
  </si>
  <si>
    <t>0704994772</t>
  </si>
  <si>
    <t>SL0000284</t>
  </si>
  <si>
    <t>SL0000283</t>
  </si>
  <si>
    <t>SL0000282</t>
  </si>
  <si>
    <t>0752104361</t>
  </si>
  <si>
    <t>SL0000139</t>
  </si>
  <si>
    <t>SL0000142</t>
  </si>
  <si>
    <t>SL0000381</t>
  </si>
  <si>
    <t>SL0000141</t>
  </si>
  <si>
    <t>SL0000140</t>
  </si>
  <si>
    <t>Konso Beth</t>
  </si>
  <si>
    <t>0757396138</t>
  </si>
  <si>
    <t>SL0000265</t>
  </si>
  <si>
    <t>SL0000266</t>
  </si>
  <si>
    <t>SL0000264</t>
  </si>
  <si>
    <t>Mugere Abel</t>
  </si>
  <si>
    <t>Namuyiga Rose</t>
  </si>
  <si>
    <t>0782702465</t>
  </si>
  <si>
    <t>SL0000298</t>
  </si>
  <si>
    <t>SL0000297</t>
  </si>
  <si>
    <t>SL0000299</t>
  </si>
  <si>
    <t>SL0000301</t>
  </si>
  <si>
    <t>SL0000300</t>
  </si>
  <si>
    <t>0761117834</t>
  </si>
  <si>
    <t>SL0000179</t>
  </si>
  <si>
    <t>SL0000181</t>
  </si>
  <si>
    <t>SL0000182</t>
  </si>
  <si>
    <t>SL0000174</t>
  </si>
  <si>
    <t>SL0000180</t>
  </si>
  <si>
    <t>Byamugisha Joseph</t>
  </si>
  <si>
    <t>Raise pot stands</t>
  </si>
  <si>
    <t>Mwanje John</t>
  </si>
  <si>
    <t>0789905823</t>
  </si>
  <si>
    <t>SL0000088</t>
  </si>
  <si>
    <t>SL0000158</t>
  </si>
  <si>
    <t>SL0000089</t>
  </si>
  <si>
    <t>SL0000090</t>
  </si>
  <si>
    <t>SL0000091</t>
  </si>
  <si>
    <t>4 pot stands and plastering</t>
  </si>
  <si>
    <t>1 broken grate</t>
  </si>
  <si>
    <t>Morgan Baniyo</t>
  </si>
  <si>
    <t>0780874760</t>
  </si>
  <si>
    <t>SL0000413</t>
  </si>
  <si>
    <t>SL0000412</t>
  </si>
  <si>
    <t>SL0000414</t>
  </si>
  <si>
    <t>Baniyo Morgan</t>
  </si>
  <si>
    <t>0782439135</t>
  </si>
  <si>
    <t>SL0000065</t>
  </si>
  <si>
    <t>SL0000063</t>
  </si>
  <si>
    <t>SL0000064</t>
  </si>
  <si>
    <t>SL0000066</t>
  </si>
  <si>
    <t>Mbabazi Josephine</t>
  </si>
  <si>
    <t>Morris Mungufeni</t>
  </si>
  <si>
    <t>0775327410</t>
  </si>
  <si>
    <t>SL0000368</t>
  </si>
  <si>
    <t>SL0000370</t>
  </si>
  <si>
    <t>SL0000369</t>
  </si>
  <si>
    <t>Mungufeni Morris</t>
  </si>
  <si>
    <t>Mungufeni Moris</t>
  </si>
  <si>
    <t>SL0000416</t>
  </si>
  <si>
    <t>SL0000415</t>
  </si>
  <si>
    <t>Vincent Owino</t>
  </si>
  <si>
    <t>SL0000437</t>
  </si>
  <si>
    <t>SL0000379</t>
  </si>
  <si>
    <t>SL0000380</t>
  </si>
  <si>
    <t>Sunday Pascal</t>
  </si>
  <si>
    <t>0778278828</t>
  </si>
  <si>
    <t>SL0000349</t>
  </si>
  <si>
    <t>SL0000352</t>
  </si>
  <si>
    <t>SL0000350</t>
  </si>
  <si>
    <t>SL0000425</t>
  </si>
  <si>
    <t>SL0000348</t>
  </si>
  <si>
    <t>SL0000351</t>
  </si>
  <si>
    <t>Pascal Sunday</t>
  </si>
  <si>
    <t>Mugoya Henry</t>
  </si>
  <si>
    <t>0778176185</t>
  </si>
  <si>
    <t>SL0000426</t>
  </si>
  <si>
    <t>Akankwase Silver</t>
  </si>
  <si>
    <t>SL0000034</t>
  </si>
  <si>
    <t>SL0000035</t>
  </si>
  <si>
    <t>SL0000036</t>
  </si>
  <si>
    <t>Norman Ateng</t>
  </si>
  <si>
    <t>0786620654</t>
  </si>
  <si>
    <t>0703217535</t>
  </si>
  <si>
    <t>0752771450</t>
  </si>
  <si>
    <t>SL0000335</t>
  </si>
  <si>
    <t>SL0000361</t>
  </si>
  <si>
    <t>SL0000362</t>
  </si>
  <si>
    <t>Wakyalo Derrick</t>
  </si>
  <si>
    <t>Corroded half chimney pipe, small plastering</t>
  </si>
  <si>
    <t>SL0000338</t>
  </si>
  <si>
    <t>SL0000337</t>
  </si>
  <si>
    <t>Hasitine Harimana</t>
  </si>
  <si>
    <t>SL0000169</t>
  </si>
  <si>
    <t>SL0000205</t>
  </si>
  <si>
    <t>Baligola Sam</t>
  </si>
  <si>
    <t>0709071725</t>
  </si>
  <si>
    <t>SL0000126</t>
  </si>
  <si>
    <t>SL0000206</t>
  </si>
  <si>
    <t>SL0000048</t>
  </si>
  <si>
    <t>0759430905</t>
  </si>
  <si>
    <t>SL0000153</t>
  </si>
  <si>
    <t>SL0000155</t>
  </si>
  <si>
    <t>SL0000151</t>
  </si>
  <si>
    <t>SL0000152</t>
  </si>
  <si>
    <t>SL0000154</t>
  </si>
  <si>
    <t>Corroded half chimney pipe</t>
  </si>
  <si>
    <t>0775702021</t>
  </si>
  <si>
    <t>Corroded connector 14 cm</t>
  </si>
  <si>
    <t>Corroded connector and half chimney pipe</t>
  </si>
  <si>
    <t>0782753133</t>
  </si>
  <si>
    <t>SL0000436</t>
  </si>
  <si>
    <t>SL0000428</t>
  </si>
  <si>
    <t>0788063917</t>
  </si>
  <si>
    <t>SL0000162</t>
  </si>
  <si>
    <t>SL0000163</t>
  </si>
  <si>
    <t>Magale Isima</t>
  </si>
  <si>
    <t>Arita Niwasima</t>
  </si>
  <si>
    <t>0756013014</t>
  </si>
  <si>
    <t>SL0000178</t>
  </si>
  <si>
    <t>0783908223</t>
  </si>
  <si>
    <t>SL0000232</t>
  </si>
  <si>
    <t>SL0000233</t>
  </si>
  <si>
    <t>Mande Frederick</t>
  </si>
  <si>
    <t>0789375219</t>
  </si>
  <si>
    <t>Manday Frederick</t>
  </si>
  <si>
    <t>Mande Fredrick</t>
  </si>
  <si>
    <t>SL0000394</t>
  </si>
  <si>
    <t>SL0000378</t>
  </si>
  <si>
    <t>SL0000376</t>
  </si>
  <si>
    <t>SL0000213</t>
  </si>
  <si>
    <t>SL0000411</t>
  </si>
  <si>
    <t>Wakyikye Philip</t>
  </si>
  <si>
    <t>Okongo Patrick</t>
  </si>
  <si>
    <t>0782451249</t>
  </si>
  <si>
    <t>0788355035</t>
  </si>
  <si>
    <t>SL0000430</t>
  </si>
  <si>
    <t>SL0000429</t>
  </si>
  <si>
    <t>SL0000431</t>
  </si>
  <si>
    <t>Othieno Fred</t>
  </si>
  <si>
    <t>0780251390</t>
  </si>
  <si>
    <t>SL0000255</t>
  </si>
  <si>
    <t>SL0000256</t>
  </si>
  <si>
    <t>Othiano Fred</t>
  </si>
  <si>
    <t>St. Josephs Girls Nsambya Primary School</t>
  </si>
  <si>
    <t>0786723861</t>
  </si>
  <si>
    <t>SL0000354</t>
  </si>
  <si>
    <t>SL0000353</t>
  </si>
  <si>
    <t>SL0000356</t>
  </si>
  <si>
    <t>SL0000355</t>
  </si>
  <si>
    <t>Byamugisha Gilbert</t>
  </si>
  <si>
    <t>Byamukama Gilbert</t>
  </si>
  <si>
    <t>Obina Francis</t>
  </si>
  <si>
    <t>SL0000281</t>
  </si>
  <si>
    <t>SL0000279</t>
  </si>
  <si>
    <t>SL0000280</t>
  </si>
  <si>
    <t>0779254799</t>
  </si>
  <si>
    <t>Jimmy Kabonge</t>
  </si>
  <si>
    <t>0741452689</t>
  </si>
  <si>
    <t>SL0000238</t>
  </si>
  <si>
    <t>SL0000239</t>
  </si>
  <si>
    <t>Kabonge Jimmy</t>
  </si>
  <si>
    <t>0702846689</t>
  </si>
  <si>
    <t>SL0000196</t>
  </si>
  <si>
    <t>SL0000197</t>
  </si>
  <si>
    <t>SL0000207</t>
  </si>
  <si>
    <t>David Senkabirwa</t>
  </si>
  <si>
    <t>0776603649</t>
  </si>
  <si>
    <t>SL0000418</t>
  </si>
  <si>
    <t>SL0000419</t>
  </si>
  <si>
    <t>SL0000417</t>
  </si>
  <si>
    <t>Senkabirwa David</t>
  </si>
  <si>
    <t>0752370235</t>
  </si>
  <si>
    <t>SL0000051</t>
  </si>
  <si>
    <t>SL0000263</t>
  </si>
  <si>
    <t>SL0000104</t>
  </si>
  <si>
    <t>Namusisi Margaret</t>
  </si>
  <si>
    <t>0772894889</t>
  </si>
  <si>
    <t>Naziri Eva</t>
  </si>
  <si>
    <t>SL0000367</t>
  </si>
  <si>
    <t>SL0000150</t>
  </si>
  <si>
    <t>SL0000149</t>
  </si>
  <si>
    <t>SL0000115</t>
  </si>
  <si>
    <t>0706197401</t>
  </si>
  <si>
    <t>0755178461</t>
  </si>
  <si>
    <t>St. Pauls Primary School Banda</t>
  </si>
  <si>
    <t>SL0000156</t>
  </si>
  <si>
    <t>SL0000374</t>
  </si>
  <si>
    <t>SL0000366</t>
  </si>
  <si>
    <t>St. Peters College School Gangu</t>
  </si>
  <si>
    <t>0775312483</t>
  </si>
  <si>
    <t>SL0000129</t>
  </si>
  <si>
    <t>Anguga Scovia</t>
  </si>
  <si>
    <t>SL0000167</t>
  </si>
  <si>
    <t>SL0000168</t>
  </si>
  <si>
    <t>SL0000166</t>
  </si>
  <si>
    <t>Nakalema Zaina</t>
  </si>
  <si>
    <t>0701199014</t>
  </si>
  <si>
    <t>SL0000339</t>
  </si>
  <si>
    <t>SL0000326</t>
  </si>
  <si>
    <t>Zaina Nakalema</t>
  </si>
  <si>
    <t>0782356687</t>
  </si>
  <si>
    <t>SL0000220</t>
  </si>
  <si>
    <t>SL0000223</t>
  </si>
  <si>
    <t>SL0000221</t>
  </si>
  <si>
    <t>SL0000222</t>
  </si>
  <si>
    <t>Corroded inner jacket and top ring</t>
  </si>
  <si>
    <t>SL0000253</t>
  </si>
  <si>
    <t>SL0000177</t>
  </si>
  <si>
    <t>Karim Kigumba</t>
  </si>
  <si>
    <t>Full plastering and corroded inner jacket</t>
  </si>
  <si>
    <t>0788291019</t>
  </si>
  <si>
    <t>SL0000227</t>
  </si>
  <si>
    <t>SL0000228</t>
  </si>
  <si>
    <t>Kiberu Mahad</t>
  </si>
  <si>
    <t>1/4 chimney pipe corroded</t>
  </si>
  <si>
    <t>Chimney hat missing</t>
  </si>
  <si>
    <t>Corroded inner jacket and half chimney pipe</t>
  </si>
  <si>
    <t>Kayimba Joseph</t>
  </si>
  <si>
    <t>SL0000262</t>
  </si>
  <si>
    <t>SL0000249</t>
  </si>
  <si>
    <t>SL0000250</t>
  </si>
  <si>
    <t>SL0000251</t>
  </si>
  <si>
    <t>0708395472</t>
  </si>
  <si>
    <t>SL0000420</t>
  </si>
  <si>
    <t>Small plastering and 1 grate</t>
  </si>
  <si>
    <t>Tusingire Richard</t>
  </si>
  <si>
    <t>0785311114</t>
  </si>
  <si>
    <t>SL0000216</t>
  </si>
  <si>
    <t>SL0000214</t>
  </si>
  <si>
    <t>SL0000215</t>
  </si>
  <si>
    <t>Tusingwire Richard</t>
  </si>
  <si>
    <t>0701852551</t>
  </si>
  <si>
    <t>SL0000172</t>
  </si>
  <si>
    <t>SL0000170</t>
  </si>
  <si>
    <t>SL0000171</t>
  </si>
  <si>
    <t>Asiimwe Rogers</t>
  </si>
  <si>
    <t>Lutwama Muzafaru</t>
  </si>
  <si>
    <t>0704829278</t>
  </si>
  <si>
    <t>SL0000224</t>
  </si>
  <si>
    <t>SL0000225</t>
  </si>
  <si>
    <t>SL0000226</t>
  </si>
  <si>
    <t>Bakanansa Catherine</t>
  </si>
  <si>
    <t>0708747594</t>
  </si>
  <si>
    <t>SL0000329</t>
  </si>
  <si>
    <t>SL0000130</t>
  </si>
  <si>
    <t>SL0000315</t>
  </si>
  <si>
    <t>SL0000316</t>
  </si>
  <si>
    <t>SL0000159</t>
  </si>
  <si>
    <t>SL0000314</t>
  </si>
  <si>
    <t>Corroded connector and half pipe</t>
  </si>
  <si>
    <t>0756814936</t>
  </si>
  <si>
    <t>SL0000322</t>
  </si>
  <si>
    <t>SL0000323</t>
  </si>
  <si>
    <t>SL0000325</t>
  </si>
  <si>
    <t>SL0000324</t>
  </si>
  <si>
    <t>Wakoko Alfred</t>
  </si>
  <si>
    <t>0704346874</t>
  </si>
  <si>
    <t>0755776282</t>
  </si>
  <si>
    <t>SL0000391</t>
  </si>
  <si>
    <t>SL0000390</t>
  </si>
  <si>
    <t>SL0000389</t>
  </si>
  <si>
    <t>Byansi Sanon</t>
  </si>
  <si>
    <t>0741090261</t>
  </si>
  <si>
    <t>Sebi Simon Peter</t>
  </si>
  <si>
    <t>0785723844</t>
  </si>
  <si>
    <t>SL0000364</t>
  </si>
  <si>
    <t>SL0000321</t>
  </si>
  <si>
    <t>SL0000320</t>
  </si>
  <si>
    <t>SL0000363</t>
  </si>
  <si>
    <t>SL0000318</t>
  </si>
  <si>
    <t>SL0000317</t>
  </si>
  <si>
    <t>SL0000319</t>
  </si>
  <si>
    <t>2 grates and full plastering</t>
  </si>
  <si>
    <t>Sebi Simon</t>
  </si>
  <si>
    <t>Tropical High School</t>
  </si>
  <si>
    <t>Namirembe Infants Primary School</t>
  </si>
  <si>
    <t>0.3178548, 32.5620918</t>
  </si>
  <si>
    <t>namirembe_infants@yahoo.com</t>
  </si>
  <si>
    <t>Neighbouring Namirembe Cathedral</t>
  </si>
  <si>
    <t>04/12/0203</t>
  </si>
  <si>
    <t>0.2942990, 32.5983140</t>
  </si>
  <si>
    <t>Kabalagala Central</t>
  </si>
  <si>
    <t>On John Kiyingi Road, 200 mts from Gogonya Road.</t>
  </si>
  <si>
    <t>Mbogo High School</t>
  </si>
  <si>
    <t>Mbogo Junior School</t>
  </si>
  <si>
    <t>Katwe Martyrs Primary School</t>
  </si>
  <si>
    <t>0.2938642, 32.5712734</t>
  </si>
  <si>
    <t>alangakokas@gmail.com</t>
  </si>
  <si>
    <t>Makindye I</t>
  </si>
  <si>
    <t>Wansansu</t>
  </si>
  <si>
    <t>Neighbour to Katwe Martyrs Curch</t>
  </si>
  <si>
    <t>KAM/MAK/0019</t>
  </si>
  <si>
    <t>KAM/RUB/0016</t>
  </si>
  <si>
    <t>KAM/MAK/0020</t>
  </si>
  <si>
    <t>Ptarmigan School</t>
  </si>
  <si>
    <t>0.4667089, 33.2080473</t>
  </si>
  <si>
    <t>WAK/WAK/0010</t>
  </si>
  <si>
    <t>0.3292434, 32.5513969</t>
  </si>
  <si>
    <t>0.2510741, 32.5914581</t>
  </si>
  <si>
    <t>0.4150474, 32.6830686</t>
  </si>
  <si>
    <t>0.3008975, 32.5524775</t>
  </si>
  <si>
    <t>0.4287269, 32.5471043</t>
  </si>
  <si>
    <t>mbogojunior@yahoo.com</t>
  </si>
  <si>
    <t>Nabweru</t>
  </si>
  <si>
    <t>Nakyesanja</t>
  </si>
  <si>
    <t>Kawanda</t>
  </si>
  <si>
    <t>0.3858044, 32.5633022</t>
  </si>
  <si>
    <t>Mbogo Hiigh School</t>
  </si>
  <si>
    <t>mbogohs@yahoo.com</t>
  </si>
  <si>
    <t>Nansana</t>
  </si>
  <si>
    <t>Tula</t>
  </si>
  <si>
    <t>Off Kawempe-Tula roundabout</t>
  </si>
  <si>
    <t>Springfields International School</t>
  </si>
  <si>
    <t>0.2303441, 32.5921544</t>
  </si>
  <si>
    <t>Opposite Total Busabala petrol station</t>
  </si>
  <si>
    <t>Kawempe Muslim Primary School</t>
  </si>
  <si>
    <t>0.3795659, 32.555968</t>
  </si>
  <si>
    <t>kawempemuslim1938@gmail.com</t>
  </si>
  <si>
    <t>Kawmpe</t>
  </si>
  <si>
    <t>Kazo Angola</t>
  </si>
  <si>
    <t>Lugoba</t>
  </si>
  <si>
    <t>On Bombo road and Kawaala Junction.</t>
  </si>
  <si>
    <t>Namungoona Orthodox Primary School</t>
  </si>
  <si>
    <t>0.3378591, 32.540015</t>
  </si>
  <si>
    <t>Namungoona</t>
  </si>
  <si>
    <t>Opposite Namungoona Orthodox Church</t>
  </si>
  <si>
    <t>Mbogo Mixed Secondary School</t>
  </si>
  <si>
    <t>St. Gyaviira Lweza Primary School</t>
  </si>
  <si>
    <t>0.2180513, 32.5472924</t>
  </si>
  <si>
    <t>justinenanziri@gmail.com</t>
  </si>
  <si>
    <t>Mutungo Ward</t>
  </si>
  <si>
    <t>Lweza A</t>
  </si>
  <si>
    <t>Opposite St. Joseph Catholic Parish Lweza</t>
  </si>
  <si>
    <t>Lotte Junior School</t>
  </si>
  <si>
    <t>0.3235652, 32.4879741</t>
  </si>
  <si>
    <t>ingo@lottekindergarten.com</t>
  </si>
  <si>
    <t>Off Ssumbwe road, behind Watoto Church</t>
  </si>
  <si>
    <t>KAM/KAW/0006</t>
  </si>
  <si>
    <t>WAK/NAW/0004</t>
  </si>
  <si>
    <t>KAM/RUB/0017</t>
  </si>
  <si>
    <t>JIN/MAF/0002</t>
  </si>
  <si>
    <t>WAK/SSA/0028</t>
  </si>
  <si>
    <t>Mbogo Mixed School</t>
  </si>
  <si>
    <t>WAK/WAK/0011</t>
  </si>
  <si>
    <t>WAK/NAW/0005</t>
  </si>
  <si>
    <t>Kibuli Teacher's College</t>
  </si>
  <si>
    <t>Kbuli Teacher's College</t>
  </si>
  <si>
    <t>Beside Kakungulu Memorial Secondary School</t>
  </si>
  <si>
    <t>0.3072848, 32.5995265</t>
  </si>
  <si>
    <t>kibuliptc@yahoo.com</t>
  </si>
  <si>
    <t>Mbogo Mixed Secndary School</t>
  </si>
  <si>
    <t>0.4244416, 32.5458544</t>
  </si>
  <si>
    <t>lumuhamid@gmail.com</t>
  </si>
  <si>
    <t>Nabwero</t>
  </si>
  <si>
    <t>Off Kawanda-Kitezi road</t>
  </si>
  <si>
    <t>St. Michael Education Centre Kiwanda</t>
  </si>
  <si>
    <t>St. Lino Junior School</t>
  </si>
  <si>
    <t>0.1912975, 32.4570153</t>
  </si>
  <si>
    <t>stlino@gmail.com</t>
  </si>
  <si>
    <t>Ssisa</t>
  </si>
  <si>
    <t>Nakawuka</t>
  </si>
  <si>
    <t>Mpumundda</t>
  </si>
  <si>
    <t>Opposite Full Gospel Church Nakawuka</t>
  </si>
  <si>
    <t>-</t>
  </si>
  <si>
    <t>n/a</t>
  </si>
  <si>
    <t>Nabuja Zauja, Jamalie Namubiri</t>
  </si>
  <si>
    <t>Yunisu Tumwebaze</t>
  </si>
  <si>
    <t>555</t>
  </si>
  <si>
    <t>556</t>
  </si>
  <si>
    <t>557</t>
  </si>
  <si>
    <t>558</t>
  </si>
  <si>
    <t>559</t>
  </si>
  <si>
    <t>560</t>
  </si>
  <si>
    <t>561</t>
  </si>
  <si>
    <t>Mirembe Denses, Namubiru Mercy, Nakai Glades</t>
  </si>
  <si>
    <t>Aisha Itadal</t>
  </si>
  <si>
    <t>Eva Nanziri</t>
  </si>
  <si>
    <t>Ruth Tindamwebwa</t>
  </si>
  <si>
    <t>Justine Atuhirwe</t>
  </si>
  <si>
    <t>Evelyne Adokelechi</t>
  </si>
  <si>
    <t>Rose Nauyiga, Mercy Chief</t>
  </si>
  <si>
    <t>Mastura Nalukenge</t>
  </si>
  <si>
    <t>Sarah Talyewoya</t>
  </si>
  <si>
    <t>Sofia Ndagire, Fatuma Kyabusiku, Aisha Ndagire</t>
  </si>
  <si>
    <t>Waloli Frances</t>
  </si>
  <si>
    <t>Namanda Madina</t>
  </si>
  <si>
    <t>Edith Arinanye, Christine Namutebi,</t>
  </si>
  <si>
    <t>Aisha Babire, Eva Nampanga</t>
  </si>
  <si>
    <t>Ruth Nakato</t>
  </si>
  <si>
    <t>Helen Mentu, Dorcus Rapari, Teddy Akoth</t>
  </si>
  <si>
    <t>Christine Nansanga</t>
  </si>
  <si>
    <t>Teddy Nakaiki</t>
  </si>
  <si>
    <t>Miriam Namukasa</t>
  </si>
  <si>
    <t>Jane Nakyiramba</t>
  </si>
  <si>
    <t>Sylvia Naula</t>
  </si>
  <si>
    <t>Peace Mbawade</t>
  </si>
  <si>
    <t>Esther Nabuzale, Christine Namirembe</t>
  </si>
  <si>
    <t>St. Maria Goretii Ssumbwe Primary School</t>
  </si>
  <si>
    <t>WAK/SSA/0029</t>
  </si>
  <si>
    <t>WAK/SSI/0003</t>
  </si>
  <si>
    <t>KAM/MAK/0021</t>
  </si>
  <si>
    <t>Mariza Nambuya</t>
  </si>
  <si>
    <t>Naloga Florence, Nalongo Betty</t>
  </si>
  <si>
    <t>Veronica Nyamahoro</t>
  </si>
  <si>
    <t>Betty Nandawula</t>
  </si>
  <si>
    <t>Akello Sylvia, Esther Kabuho, Agnes Nakitemde</t>
  </si>
  <si>
    <t>Noline Nalwada</t>
  </si>
  <si>
    <t>Judith Akitenghe, Rehema Timugibwa</t>
  </si>
  <si>
    <t>Annet Nanfuka, Sundaya Munakyagwa, Unti Prossy</t>
  </si>
  <si>
    <t>Hadija Nanyanzi, Judith Nangobi, Prossy Nalubega, Shamila Mutesi</t>
  </si>
  <si>
    <t>St. Gyaviira Primary School</t>
  </si>
  <si>
    <t>Annet Nabagesere, Phiona Nabukalu</t>
  </si>
  <si>
    <t>Sara Mirembe</t>
  </si>
  <si>
    <t>Suzan Nalugo, Sarah Nakolo</t>
  </si>
  <si>
    <t>Suzan Adong, Juliet Namubiru, Esther Mirembe</t>
  </si>
  <si>
    <t>Jane Nayebale</t>
  </si>
  <si>
    <t>Ruth Kabonga, Monica Musisi</t>
  </si>
  <si>
    <t>Joweria Nanyonga, Annet Nayiga</t>
  </si>
  <si>
    <t>Martha Nabukonde</t>
  </si>
  <si>
    <t>Lilin Nantamba</t>
  </si>
  <si>
    <t>Joan Adongo, Nakalema Rose, Nuruh Nampala</t>
  </si>
  <si>
    <t>Winny Nankayagi</t>
  </si>
  <si>
    <t>Gertrude Nakizito</t>
  </si>
  <si>
    <t>Mariam Muyondo, Rosety Namatanzi, Teacer Justine</t>
  </si>
  <si>
    <t>Nuruh Nantongo</t>
  </si>
  <si>
    <t>Alice Nzukuru</t>
  </si>
  <si>
    <t>Jennifer Duru</t>
  </si>
  <si>
    <t>Teacher Suzan, Catherine Bakalansa</t>
  </si>
  <si>
    <t>Margaret Namusisi, Lucy Adongo</t>
  </si>
  <si>
    <t>Trust Nayebale, Janet Aparo</t>
  </si>
  <si>
    <t>Teacher Sofia</t>
  </si>
  <si>
    <t>St. Charles Buloba Junior School</t>
  </si>
  <si>
    <t>Racheal Nakalema</t>
  </si>
  <si>
    <t>Faridah Maniriho, Prossy Nabuyongo</t>
  </si>
  <si>
    <t>Nakanke Aisa</t>
  </si>
  <si>
    <t>Grace Onyamugisha</t>
  </si>
  <si>
    <t>Jacky Kukiliza, Hajjara Najjita</t>
  </si>
  <si>
    <t>Jacinta Acheng</t>
  </si>
  <si>
    <t>Royce Kemigisha</t>
  </si>
  <si>
    <t>Juliet Mary</t>
  </si>
  <si>
    <t>Scovia Atuhimbiise</t>
  </si>
  <si>
    <t>Maureen Talenya, Josephine Mbabazi</t>
  </si>
  <si>
    <t>Mary Mirembe</t>
  </si>
  <si>
    <t>Hajara Kakunda</t>
  </si>
  <si>
    <t>Naigaga Aisha, Teacher Grace</t>
  </si>
  <si>
    <t>Kizza Zaituna</t>
  </si>
  <si>
    <t>Rwahuma Nagai</t>
  </si>
  <si>
    <t>Suzan Adopia</t>
  </si>
  <si>
    <t>Florence Birabwa</t>
  </si>
  <si>
    <t>Joan Naiga, Meme Zaitun</t>
  </si>
  <si>
    <t>Hilda Nakyejwe, Ronah Kyalimpa</t>
  </si>
  <si>
    <t>Margarete Kawuki, Grace Nansamba</t>
  </si>
  <si>
    <t>Annet Kampi</t>
  </si>
  <si>
    <t>Betty Mirembe</t>
  </si>
  <si>
    <t>Nasime Nandego, Betty Mukonde, Teacher Amina</t>
  </si>
  <si>
    <t>Lydia Namulondo</t>
  </si>
  <si>
    <t>Faridah Muwonge</t>
  </si>
  <si>
    <t>Maria Namujjuzi, Justine Nanziri, Wagwa Rehema, Immaculat Nabukenya</t>
  </si>
  <si>
    <t>Elsie Kayima, Venah Kizza</t>
  </si>
  <si>
    <t>Ayotaro Zubaida, Mirembe Esther</t>
  </si>
  <si>
    <t>Mariam Nambooze</t>
  </si>
  <si>
    <t>Hasati Halima</t>
  </si>
  <si>
    <t>Zaina Nakalema, Roselyn Kinakawa</t>
  </si>
  <si>
    <t>Najjat</t>
  </si>
  <si>
    <t>Markus</t>
  </si>
  <si>
    <t>Laugner</t>
  </si>
  <si>
    <t>Commercial Induction Researcher</t>
  </si>
  <si>
    <t>Kasoga</t>
  </si>
  <si>
    <t>Virginia</t>
  </si>
  <si>
    <t>Echavarria</t>
  </si>
  <si>
    <t>Project Manager</t>
  </si>
  <si>
    <t>Naigaga Fahima</t>
  </si>
  <si>
    <t>IICS serial number</t>
  </si>
  <si>
    <t>IICS capacity</t>
  </si>
  <si>
    <t>Condition of IICS</t>
  </si>
  <si>
    <t>George Setumbwe</t>
  </si>
  <si>
    <t>Chimney cap missing 12cm D</t>
  </si>
  <si>
    <t>Nyege Denis</t>
  </si>
  <si>
    <t>0709956262</t>
  </si>
  <si>
    <t>Muwanguzi</t>
  </si>
  <si>
    <t>MUWANGUZI ROBERT</t>
  </si>
  <si>
    <t>Robert Mwanguzi</t>
  </si>
  <si>
    <t>Musa Kalyango</t>
  </si>
  <si>
    <t>Two broken grates and small plastering</t>
  </si>
  <si>
    <t>Corroded stove body pipe</t>
  </si>
  <si>
    <t>Musa kalyango</t>
  </si>
  <si>
    <t>SL0000518</t>
  </si>
  <si>
    <t>SL0000517</t>
  </si>
  <si>
    <t>Small plastering, inner jacket corroded</t>
  </si>
  <si>
    <t>Corrosion inner jacket</t>
  </si>
  <si>
    <t>Byaruhanga lnnocent</t>
  </si>
  <si>
    <t>Potstands and full plastering</t>
  </si>
  <si>
    <t>0752945208</t>
  </si>
  <si>
    <t>Corroded inner top ring</t>
  </si>
  <si>
    <t>Stephen Katugga</t>
  </si>
  <si>
    <t>Corroded connector and inner lip</t>
  </si>
  <si>
    <t>Full plastering, corroded inner jacket</t>
  </si>
  <si>
    <t>Corroded metal jacket</t>
  </si>
  <si>
    <t>Kamagale Fred</t>
  </si>
  <si>
    <t>0771208804</t>
  </si>
  <si>
    <t>Amuge Beatrice</t>
  </si>
  <si>
    <t>0704591228</t>
  </si>
  <si>
    <t>0784798292</t>
  </si>
  <si>
    <t>Full plastering and three tiled bricks</t>
  </si>
  <si>
    <t>2 tiled bricks, plastering</t>
  </si>
  <si>
    <t>Corroded connector 12cm D</t>
  </si>
  <si>
    <t>Ngabire Alex</t>
  </si>
  <si>
    <t>Kobusingye Jessica</t>
  </si>
  <si>
    <t>0779028252</t>
  </si>
  <si>
    <t>David Bonane</t>
  </si>
  <si>
    <t>Small plastering, corroded connector</t>
  </si>
  <si>
    <t>Katende Gerald</t>
  </si>
  <si>
    <t>0750752557</t>
  </si>
  <si>
    <t>SL0000446</t>
  </si>
  <si>
    <t>0775548538</t>
  </si>
  <si>
    <t>NAKIZITO GETRUDE</t>
  </si>
  <si>
    <t>0782450794</t>
  </si>
  <si>
    <t>Mumbere Maurice</t>
  </si>
  <si>
    <t>Full plastering two grates and four potstands</t>
  </si>
  <si>
    <t>One grate and full plastering</t>
  </si>
  <si>
    <t>Rise pot stands</t>
  </si>
  <si>
    <t>0781545087</t>
  </si>
  <si>
    <t>Abdusulaiman Kanabi</t>
  </si>
  <si>
    <t>0772881103</t>
  </si>
  <si>
    <t>Nyamahoro Veronica</t>
  </si>
  <si>
    <t>Nyemahoro Veronica</t>
  </si>
  <si>
    <t>Kaweesa Abdul</t>
  </si>
  <si>
    <t>0709967495</t>
  </si>
  <si>
    <t>Nyiramahoro Veronica</t>
  </si>
  <si>
    <t>Tumwebaze Eddy</t>
  </si>
  <si>
    <t>Full plastering, corroded connector and 1/4 chimney pipe</t>
  </si>
  <si>
    <t>1 broken grate, plastering</t>
  </si>
  <si>
    <t>Joseph Atuse</t>
  </si>
  <si>
    <t>0741526006</t>
  </si>
  <si>
    <t>Good but corroded top ring and inner jacket</t>
  </si>
  <si>
    <t>Namyaka Geoffrey</t>
  </si>
  <si>
    <t>0700680627</t>
  </si>
  <si>
    <t>One grate and plastering</t>
  </si>
  <si>
    <t>Jacob</t>
  </si>
  <si>
    <t>Docus Raperi</t>
  </si>
  <si>
    <t>0787367982</t>
  </si>
  <si>
    <t>Chimney cap missing</t>
  </si>
  <si>
    <t>Docus Rapari</t>
  </si>
  <si>
    <t>Papani Docus</t>
  </si>
  <si>
    <t>Small plastering and corroded connector 14cm D</t>
  </si>
  <si>
    <t>Rapani Dorcus</t>
  </si>
  <si>
    <t>Ropani Docus</t>
  </si>
  <si>
    <t>Jovan Seman</t>
  </si>
  <si>
    <t>Lubwama Jonathan</t>
  </si>
  <si>
    <t>Corroded connector 12 cm</t>
  </si>
  <si>
    <t>Kigenyi Ali</t>
  </si>
  <si>
    <t>Corroded body pipe and connector 12 cm</t>
  </si>
  <si>
    <t>Body pipe not welded well</t>
  </si>
  <si>
    <t>Small plastering, corroded inner jacket and body pipe</t>
  </si>
  <si>
    <t>Small plastering and body pipe corroded</t>
  </si>
  <si>
    <t>Small plastering and corroded connector 12cm D</t>
  </si>
  <si>
    <t>Small plastering, Corroded body pipe and corroded connector 12cm D</t>
  </si>
  <si>
    <t>Patrol Jimmy</t>
  </si>
  <si>
    <t>Three broken grates and full plastering</t>
  </si>
  <si>
    <t>Timmy Patol</t>
  </si>
  <si>
    <t>0707250449</t>
  </si>
  <si>
    <t>Good but 1/4 Chimney pipe corroded</t>
  </si>
  <si>
    <t>Good but corroded connector</t>
  </si>
  <si>
    <t>Small plastering, 1 grate</t>
  </si>
  <si>
    <t>Plastering, 2 grates, corroded inner jacket</t>
  </si>
  <si>
    <t>Full plastering, 2 grates</t>
  </si>
  <si>
    <t>KWAGALA EMMA</t>
  </si>
  <si>
    <t>0777689265</t>
  </si>
  <si>
    <t>MOSES BALUGOMWE</t>
  </si>
  <si>
    <t>Mirembe Mercy</t>
  </si>
  <si>
    <t>Odongo Ifulaimu</t>
  </si>
  <si>
    <t>0789025076</t>
  </si>
  <si>
    <t>Corroded connector 14cm D and full plastering</t>
  </si>
  <si>
    <t>Mumbere Edigar</t>
  </si>
  <si>
    <t>0776381649</t>
  </si>
  <si>
    <t>Kato Kzito</t>
  </si>
  <si>
    <t>0700956327</t>
  </si>
  <si>
    <t>KIZITO JOHN BOSCO</t>
  </si>
  <si>
    <t>FLORENCE BIRABWA</t>
  </si>
  <si>
    <t>0772595081</t>
  </si>
  <si>
    <t>Okoi Sam</t>
  </si>
  <si>
    <t>Kabugho Esther</t>
  </si>
  <si>
    <t>0758308224</t>
  </si>
  <si>
    <t>SL0000442</t>
  </si>
  <si>
    <t>SL0000443</t>
  </si>
  <si>
    <t>Eric Masereka</t>
  </si>
  <si>
    <t>0702802670</t>
  </si>
  <si>
    <t>0782131665</t>
  </si>
  <si>
    <t>Esther Kabuho</t>
  </si>
  <si>
    <t>Esther Kabugo</t>
  </si>
  <si>
    <t>Senyonga Deo</t>
  </si>
  <si>
    <t>0756923300</t>
  </si>
  <si>
    <t>0763407774</t>
  </si>
  <si>
    <t>Deo Senyonga</t>
  </si>
  <si>
    <t>Faridah Maniriho</t>
  </si>
  <si>
    <t>DEO SENYONGA</t>
  </si>
  <si>
    <t>0756923310</t>
  </si>
  <si>
    <t>Corroded connector 14cm D</t>
  </si>
  <si>
    <t>NABUYONGO PROSSY</t>
  </si>
  <si>
    <t>01 grate and full plastering</t>
  </si>
  <si>
    <t>Buregeya Julius</t>
  </si>
  <si>
    <t>0743482537</t>
  </si>
  <si>
    <t>Twaha Musitafa</t>
  </si>
  <si>
    <t>0782429874</t>
  </si>
  <si>
    <t>Good but corroded outer jacket</t>
  </si>
  <si>
    <t>Good but corroded inner and outer jacket</t>
  </si>
  <si>
    <t>Full plastering plus corroded inner jacket</t>
  </si>
  <si>
    <t>Full plastering,01 grate plus corroded outer jacket</t>
  </si>
  <si>
    <t>02 tiled bricks and plastering</t>
  </si>
  <si>
    <t>3 broken grates</t>
  </si>
  <si>
    <t>Tumwesigye Edidaus</t>
  </si>
  <si>
    <t>0750329281</t>
  </si>
  <si>
    <t>One tiled brick and full plastering</t>
  </si>
  <si>
    <t>Edidus Kwikiriza</t>
  </si>
  <si>
    <t>Small plastering and the inner jacket folded</t>
  </si>
  <si>
    <t>01 broken grate, full plastering and corroded outer jacket</t>
  </si>
  <si>
    <t>02 tiled bricks and full plastering</t>
  </si>
  <si>
    <t>Full plastering, corroded inner jacket, 1/4 Chimney pipe corroded</t>
  </si>
  <si>
    <t>01 grate, full plastering and corroded outer jacket</t>
  </si>
  <si>
    <t>Kalanzi Musa</t>
  </si>
  <si>
    <t>0772937508</t>
  </si>
  <si>
    <t>Corroded full chimney pipe</t>
  </si>
  <si>
    <t>Door missing</t>
  </si>
  <si>
    <t>Door hinge broken</t>
  </si>
  <si>
    <t>Bikale Coline</t>
  </si>
  <si>
    <t>0756690949</t>
  </si>
  <si>
    <t>KUKILIZA JACKY</t>
  </si>
  <si>
    <t>01 grate and plastering</t>
  </si>
  <si>
    <t>01 broken grate, full plastering, welding, fix door</t>
  </si>
  <si>
    <t>Peter Sebwana</t>
  </si>
  <si>
    <t>Corine Bikale</t>
  </si>
  <si>
    <t>0770938227</t>
  </si>
  <si>
    <t>Sebwanja Peter</t>
  </si>
  <si>
    <t>Full plastering and corroded body pipe</t>
  </si>
  <si>
    <t>Tumuhibise Shaban</t>
  </si>
  <si>
    <t>0741070456</t>
  </si>
  <si>
    <t>Smal plastering</t>
  </si>
  <si>
    <t>Full plastering, body pipe corroded</t>
  </si>
  <si>
    <t>Full plastering, 2 pot stands, corroded body pipe</t>
  </si>
  <si>
    <t>Tumuhimbise Shabani</t>
  </si>
  <si>
    <t>Small plastering and top ring corroded
Quarter chimney pipe corroded</t>
  </si>
  <si>
    <t>Tumuhimbise Shaban</t>
  </si>
  <si>
    <t>Innocent Ngangeo</t>
  </si>
  <si>
    <t>Shaban Tumuhimbise</t>
  </si>
  <si>
    <t>Corroded innerand outer jacket</t>
  </si>
  <si>
    <t>0772391147</t>
  </si>
  <si>
    <t>Full plastering and corroded inner jacket, 1/4 chimney pipe corroded</t>
  </si>
  <si>
    <t>MUGERWA YUSUF</t>
  </si>
  <si>
    <t>0761728358</t>
  </si>
  <si>
    <t>SL0000531</t>
  </si>
  <si>
    <t>SL0000532</t>
  </si>
  <si>
    <t>One broken grates and plastering</t>
  </si>
  <si>
    <t>Full plastering and two broken grates</t>
  </si>
  <si>
    <t>Full plastering and one broken grate</t>
  </si>
  <si>
    <t>0752175622</t>
  </si>
  <si>
    <t>SL0000474</t>
  </si>
  <si>
    <t>Corroded connector and body pipe</t>
  </si>
  <si>
    <t>Corroded connector and 1/4 pipe</t>
  </si>
  <si>
    <t>Baguma Julius</t>
  </si>
  <si>
    <t>0781714684</t>
  </si>
  <si>
    <t>SL0000448</t>
  </si>
  <si>
    <t>SL0000449</t>
  </si>
  <si>
    <t>Lubega Ivan</t>
  </si>
  <si>
    <t>0753064096</t>
  </si>
  <si>
    <t>Waguta Zubali</t>
  </si>
  <si>
    <t>Zubaili Zauja</t>
  </si>
  <si>
    <t>Corrosion connector, small plastering</t>
  </si>
  <si>
    <t>Emmanuel Ndabambeine</t>
  </si>
  <si>
    <t>0776648087</t>
  </si>
  <si>
    <t>Emmanuel Sali</t>
  </si>
  <si>
    <t>Full plastering and one grate</t>
  </si>
  <si>
    <t>Emmanuel Kintu</t>
  </si>
  <si>
    <t>Wagoli Frances</t>
  </si>
  <si>
    <t>Ndababeine Emmanuel</t>
  </si>
  <si>
    <t>1 grate, full plastering</t>
  </si>
  <si>
    <t>Kakaire Yusuf</t>
  </si>
  <si>
    <t>0753040392</t>
  </si>
  <si>
    <t>SL0000477</t>
  </si>
  <si>
    <t>SL0000475</t>
  </si>
  <si>
    <t>SL0000476</t>
  </si>
  <si>
    <t>0753403392</t>
  </si>
  <si>
    <t>0750403392</t>
  </si>
  <si>
    <t>KWAHUMA NAGAI</t>
  </si>
  <si>
    <t>0789272444</t>
  </si>
  <si>
    <t>JOWERIA NANYONJO</t>
  </si>
  <si>
    <t>0782111242</t>
  </si>
  <si>
    <t>SL0000484</t>
  </si>
  <si>
    <t>Joweria Nanyonga</t>
  </si>
  <si>
    <t>0759152061</t>
  </si>
  <si>
    <t>Corroded connector and 1/4 chimney pipe</t>
  </si>
  <si>
    <t>Corroded chimney cap</t>
  </si>
  <si>
    <t>Small plastering, corroded connector and 1/4 chimney pipe</t>
  </si>
  <si>
    <t>Kibuli Teachers College</t>
  </si>
  <si>
    <t>Haroona Senabulya</t>
  </si>
  <si>
    <t>0756079009</t>
  </si>
  <si>
    <t>SL0000520</t>
  </si>
  <si>
    <t>SL0000524</t>
  </si>
  <si>
    <t>SL0000525</t>
  </si>
  <si>
    <t>SL0000521</t>
  </si>
  <si>
    <t>SL0000522</t>
  </si>
  <si>
    <t>SL0000523</t>
  </si>
  <si>
    <t>SL0000519</t>
  </si>
  <si>
    <t>TWAHA LUBEGA</t>
  </si>
  <si>
    <t>0781570184</t>
  </si>
  <si>
    <t>Isiah Balyekisa</t>
  </si>
  <si>
    <t>Isiah Balyelisa</t>
  </si>
  <si>
    <t>Full plastering, 1 grate and corroded connector</t>
  </si>
  <si>
    <t>Balyekisa Isiah</t>
  </si>
  <si>
    <t>Balekisa Isiah</t>
  </si>
  <si>
    <t>MEME ZAITUNA</t>
  </si>
  <si>
    <t>Full plastering, 02 tiled bricks</t>
  </si>
  <si>
    <t>Small plastering and two grates</t>
  </si>
  <si>
    <t>Kizito Josam</t>
  </si>
  <si>
    <t>Connector and 1/4 pipe corroded, full plastering</t>
  </si>
  <si>
    <t>Full plastering Corroded connector14cm and a quarter chimney pipe corroded 14cm D</t>
  </si>
  <si>
    <t>Kizito Yosum</t>
  </si>
  <si>
    <t>Small plastering and 2 grates</t>
  </si>
  <si>
    <t>SILVER TUMUHIBISE</t>
  </si>
  <si>
    <t>0787664208</t>
  </si>
  <si>
    <t>Plastering, 1 tiled brick, 1 grate, corroded connector and half chimney pipe</t>
  </si>
  <si>
    <t>Peter Waswama</t>
  </si>
  <si>
    <t>0755581490</t>
  </si>
  <si>
    <t>Small plastering and one pot stand</t>
  </si>
  <si>
    <t>Silver Tumuhimbise</t>
  </si>
  <si>
    <t>Tom Shangi</t>
  </si>
  <si>
    <t>Corroded inner jacket and body pipe</t>
  </si>
  <si>
    <t>Rose Nakalema</t>
  </si>
  <si>
    <t>0777598094</t>
  </si>
  <si>
    <t>Small plastering, half chimney pipe corroded</t>
  </si>
  <si>
    <t>Small plastering, 1 grate and chimney cap 12 cm diameter</t>
  </si>
  <si>
    <t>Small plastering and 1/4 chimney pipe corroded</t>
  </si>
  <si>
    <t>TUSHABE DAVID</t>
  </si>
  <si>
    <t>David Tushabe</t>
  </si>
  <si>
    <t>1 grate, 2 pot stands, plastering</t>
  </si>
  <si>
    <t>2 grates, full plastering</t>
  </si>
  <si>
    <t>Corroded tire lip</t>
  </si>
  <si>
    <t>Fire chamber collapsed, 1 grate, full plastering</t>
  </si>
  <si>
    <t>2 broken grates, plastering</t>
  </si>
  <si>
    <t>NAUGO KARIM</t>
  </si>
  <si>
    <t>01 tiled brick and plastering</t>
  </si>
  <si>
    <t>02 broken pot stands and plastering</t>
  </si>
  <si>
    <t>01 grate and small plastering</t>
  </si>
  <si>
    <t>Naugo Kalim</t>
  </si>
  <si>
    <t>Kalimu Naugo</t>
  </si>
  <si>
    <t>Namanya Jorem</t>
  </si>
  <si>
    <t>One broken grate full plastering and corroded inner jacket plus top ring corroded</t>
  </si>
  <si>
    <t>Full  plastering, 2 tiled bricks and outer jacket corroded.</t>
  </si>
  <si>
    <t>Inner fire chamber lip corroded</t>
  </si>
  <si>
    <t>Corroded top ring and 84cm diameter</t>
  </si>
  <si>
    <t>0778283500</t>
  </si>
  <si>
    <t>Situma Francis</t>
  </si>
  <si>
    <t>0772587212</t>
  </si>
  <si>
    <t>Corroded fire chamber, full plastering, 2 tiled bricks</t>
  </si>
  <si>
    <t>Basima Danis</t>
  </si>
  <si>
    <t>Small plastering, 1/4 Chimney pipe corroded</t>
  </si>
  <si>
    <t>George EJidura</t>
  </si>
  <si>
    <t>Quarter chimney pipe corroded 14cm D</t>
  </si>
  <si>
    <t>Quater chimney pipe corroded</t>
  </si>
  <si>
    <t>Wambibi Twaha</t>
  </si>
  <si>
    <t>0778084814</t>
  </si>
  <si>
    <t>WAMIMBI TWAHA</t>
  </si>
  <si>
    <t>Ahimbisibwe Scovia</t>
  </si>
  <si>
    <t>Scovia Tumuhibise</t>
  </si>
  <si>
    <t>Tumbise Scovia</t>
  </si>
  <si>
    <t>Small plastering and a quarter chimney pipe corroded</t>
  </si>
  <si>
    <t>AKAMPERA DONATO</t>
  </si>
  <si>
    <t>0778530267</t>
  </si>
  <si>
    <t>SL0000512</t>
  </si>
  <si>
    <t>SL0000515</t>
  </si>
  <si>
    <t>Good but the inner metal jacket folded</t>
  </si>
  <si>
    <t>SL0000513</t>
  </si>
  <si>
    <t>SL0000514</t>
  </si>
  <si>
    <t>Hildah Nakieyue</t>
  </si>
  <si>
    <t>Hilder Nakyejwe</t>
  </si>
  <si>
    <t>Eric Kitale</t>
  </si>
  <si>
    <t>Corroded conector</t>
  </si>
  <si>
    <t>0707509130</t>
  </si>
  <si>
    <t>Tumwine Emma</t>
  </si>
  <si>
    <t>TUMWINE JULIUS</t>
  </si>
  <si>
    <t>Full plastering, 01 tiled brick</t>
  </si>
  <si>
    <t>Full plastering, corroded top ring, 1 pot stand</t>
  </si>
  <si>
    <t>NATUKUNDA HAJARA</t>
  </si>
  <si>
    <t>0786839344</t>
  </si>
  <si>
    <t>Enock Ahimbisige</t>
  </si>
  <si>
    <t>Enock Ahimbisibwe</t>
  </si>
  <si>
    <t>Mugaya Fred</t>
  </si>
  <si>
    <t>0740104035</t>
  </si>
  <si>
    <t>AISHAH NAIGAGA</t>
  </si>
  <si>
    <t>Mugaya Sowed</t>
  </si>
  <si>
    <t>Talemwa Jonathan</t>
  </si>
  <si>
    <t>0786675564</t>
  </si>
  <si>
    <t>SL0000447</t>
  </si>
  <si>
    <t>Jonathan Talimwa</t>
  </si>
  <si>
    <t>Plastering and loose pot stand</t>
  </si>
  <si>
    <t>Moses Bizimana</t>
  </si>
  <si>
    <t>Deus Mwesigwa</t>
  </si>
  <si>
    <t>0775427377</t>
  </si>
  <si>
    <t>0758378715</t>
  </si>
  <si>
    <t>Tuimwesiga Deus</t>
  </si>
  <si>
    <t>0703735482</t>
  </si>
  <si>
    <t>Deus Mwesigwe</t>
  </si>
  <si>
    <t>SL0000482</t>
  </si>
  <si>
    <t>SL0000481</t>
  </si>
  <si>
    <t>One broken grate and plastering</t>
  </si>
  <si>
    <t>SL0000483</t>
  </si>
  <si>
    <t>One tiled brick and plastering</t>
  </si>
  <si>
    <t>Top ring corroded, half chimney pipe corroded</t>
  </si>
  <si>
    <t>Corroded top ring and half chimney pipe corroded.</t>
  </si>
  <si>
    <t>Full plastering Corroded top ring and corroded connector 14cm D</t>
  </si>
  <si>
    <t>One broken grate corroded connector 14cm D and plastering</t>
  </si>
  <si>
    <t>Muhamad Kiiza</t>
  </si>
  <si>
    <t>Corroded connector, small plastering</t>
  </si>
  <si>
    <t>Corroded connector, 1 grate, full plastering</t>
  </si>
  <si>
    <t>MANGHENI JOSEPH</t>
  </si>
  <si>
    <t>0772457680</t>
  </si>
  <si>
    <t>01 tiled brick and full plastering</t>
  </si>
  <si>
    <t>04 tiled brick and full plastering</t>
  </si>
  <si>
    <t>01 broken grate and full plastering</t>
  </si>
  <si>
    <t>Kiiza Muhamed</t>
  </si>
  <si>
    <t>Small plastering and corroded top ring</t>
  </si>
  <si>
    <t>Half chimney pipe corroded.</t>
  </si>
  <si>
    <t>Joseph Manghen</t>
  </si>
  <si>
    <t>0758945035</t>
  </si>
  <si>
    <t>Kizza Muhamad</t>
  </si>
  <si>
    <t>Ali Tenwa</t>
  </si>
  <si>
    <t>Tenwa Ali</t>
  </si>
  <si>
    <t>Golooba Mansoor</t>
  </si>
  <si>
    <t>0777291232</t>
  </si>
  <si>
    <t>SL0000453</t>
  </si>
  <si>
    <t>SL0000454</t>
  </si>
  <si>
    <t>SL0000459</t>
  </si>
  <si>
    <t>SL0000456</t>
  </si>
  <si>
    <t>SL0000451</t>
  </si>
  <si>
    <t>SL0000450</t>
  </si>
  <si>
    <t>SL0000452</t>
  </si>
  <si>
    <t>SL0000458</t>
  </si>
  <si>
    <t>SL0000457</t>
  </si>
  <si>
    <t>SL0000455</t>
  </si>
  <si>
    <t>Good but corroded inner jacket and top ring 77cm D</t>
  </si>
  <si>
    <t>Mansoor Golooba</t>
  </si>
  <si>
    <t>MAWETE SAMUEL</t>
  </si>
  <si>
    <t>0706384891</t>
  </si>
  <si>
    <t>Kiyaga Ismael</t>
  </si>
  <si>
    <t>0702210458</t>
  </si>
  <si>
    <t>SL0000464</t>
  </si>
  <si>
    <t>SL0000462</t>
  </si>
  <si>
    <t>SL0000466</t>
  </si>
  <si>
    <t>SL0000463</t>
  </si>
  <si>
    <t>SL0000461</t>
  </si>
  <si>
    <t>SL0000465</t>
  </si>
  <si>
    <t>Ismael Kiyaga</t>
  </si>
  <si>
    <t>Ismail Kiyaga</t>
  </si>
  <si>
    <t>SL0000445</t>
  </si>
  <si>
    <t>Kiyaga Ismeal</t>
  </si>
  <si>
    <t>PANDA ARATABI</t>
  </si>
  <si>
    <t>0702210438</t>
  </si>
  <si>
    <t>Robert Kyeyune</t>
  </si>
  <si>
    <t>0751612893</t>
  </si>
  <si>
    <t>SL0000504</t>
  </si>
  <si>
    <t>SL0000497</t>
  </si>
  <si>
    <t>SL0000495</t>
  </si>
  <si>
    <t>SL0000488</t>
  </si>
  <si>
    <t>SL0000491</t>
  </si>
  <si>
    <t>SL0000490</t>
  </si>
  <si>
    <t>SL0000507</t>
  </si>
  <si>
    <t>SL0000489</t>
  </si>
  <si>
    <t>SL0000501</t>
  </si>
  <si>
    <t>SL0000503</t>
  </si>
  <si>
    <t>SL0000494</t>
  </si>
  <si>
    <t>SL0000496</t>
  </si>
  <si>
    <t>SL0000492</t>
  </si>
  <si>
    <t>SL0000498</t>
  </si>
  <si>
    <t>SL0000500</t>
  </si>
  <si>
    <t>SL0000502</t>
  </si>
  <si>
    <t>SL0000505</t>
  </si>
  <si>
    <t>SL0000506</t>
  </si>
  <si>
    <t>SL0000499</t>
  </si>
  <si>
    <t>SL0000493</t>
  </si>
  <si>
    <t>Nafuka Annet</t>
  </si>
  <si>
    <t>0775881784</t>
  </si>
  <si>
    <t>SL0000516</t>
  </si>
  <si>
    <t>SL0000508</t>
  </si>
  <si>
    <t>ADOPIA SUZAN</t>
  </si>
  <si>
    <t>0709473216</t>
  </si>
  <si>
    <t>Marlingh Marline</t>
  </si>
  <si>
    <t>Marline Maringha</t>
  </si>
  <si>
    <t>Marline Malingha</t>
  </si>
  <si>
    <t>Malingha Marine</t>
  </si>
  <si>
    <t>Potstands are loose</t>
  </si>
  <si>
    <t>Malingha Marlin</t>
  </si>
  <si>
    <t>Marlingha Marline</t>
  </si>
  <si>
    <t>Maringha Marine</t>
  </si>
  <si>
    <t>Small plastering and inner jacket corroded</t>
  </si>
  <si>
    <t>Naula Sylivia</t>
  </si>
  <si>
    <t>Nauga Sylivia</t>
  </si>
  <si>
    <t>Naura Sylvia</t>
  </si>
  <si>
    <t>Naula Sylvia</t>
  </si>
  <si>
    <t>0772572239</t>
  </si>
  <si>
    <t>Guma George</t>
  </si>
  <si>
    <t>0702431860</t>
  </si>
  <si>
    <t>JANE NAYEBALE</t>
  </si>
  <si>
    <t>0772587398</t>
  </si>
  <si>
    <t>03 broken pot stand and plastering</t>
  </si>
  <si>
    <t>George Guma</t>
  </si>
  <si>
    <t>Small plastering, corroded connector 14cm and quarter chimney pipe corroded</t>
  </si>
  <si>
    <t>Guma Godfrey</t>
  </si>
  <si>
    <t>Wendire Poisiano</t>
  </si>
  <si>
    <t>SUZAN NALUHO</t>
  </si>
  <si>
    <t>Posiano Wendire</t>
  </si>
  <si>
    <t>Small plasterin, 2 pot stands loose and corroded connector</t>
  </si>
  <si>
    <t>Wandira Poisiano</t>
  </si>
  <si>
    <t>Posiano Rwendire</t>
  </si>
  <si>
    <t>Rwendire Posiano</t>
  </si>
  <si>
    <t>0761060600</t>
  </si>
  <si>
    <t>Abaho Edison</t>
  </si>
  <si>
    <t>One grate and small plastering</t>
  </si>
  <si>
    <t>Full plastering, corroded outer jacket, 1 grate, corroded connector</t>
  </si>
  <si>
    <t>Alinetwe Apollo</t>
  </si>
  <si>
    <t>Aikiu Betty</t>
  </si>
  <si>
    <t>02 tiled bricks, full plastering and corroded inner jacket</t>
  </si>
  <si>
    <t>Okilla John</t>
  </si>
  <si>
    <t>0782501854</t>
  </si>
  <si>
    <t>Moses Asiimwe</t>
  </si>
  <si>
    <t>Ofono Julius</t>
  </si>
  <si>
    <t>0704943772</t>
  </si>
  <si>
    <t>Ofenono Julius</t>
  </si>
  <si>
    <t>OFONO JULIUS</t>
  </si>
  <si>
    <t>0740914766</t>
  </si>
  <si>
    <t>Nuruth Nantongo</t>
  </si>
  <si>
    <t>Natongo Nuruh</t>
  </si>
  <si>
    <t>0775955234</t>
  </si>
  <si>
    <t>Corroded connector 14cmD</t>
  </si>
  <si>
    <t>Beth Conso</t>
  </si>
  <si>
    <t>Small plastering, 1/4 chimney pipe corroded</t>
  </si>
  <si>
    <t>Small plastering,corroded connector and a half chimney pipe corroded</t>
  </si>
  <si>
    <t>Kigumba Anthony</t>
  </si>
  <si>
    <t>Charles Muyanga</t>
  </si>
  <si>
    <t>0755126053</t>
  </si>
  <si>
    <t>0777859978</t>
  </si>
  <si>
    <t>Rose Namuyiga</t>
  </si>
  <si>
    <t>Muyaga Charles</t>
  </si>
  <si>
    <t>0706842387</t>
  </si>
  <si>
    <t>Quarter chimney pipe corroded</t>
  </si>
  <si>
    <t>Buamugisha Joseph</t>
  </si>
  <si>
    <t>Moses Oyam</t>
  </si>
  <si>
    <t>0781702012</t>
  </si>
  <si>
    <t>SL0000365</t>
  </si>
  <si>
    <t>SL0000345</t>
  </si>
  <si>
    <t>SL0000346</t>
  </si>
  <si>
    <t>SL0000344</t>
  </si>
  <si>
    <t>Oyam Moses</t>
  </si>
  <si>
    <t>Jane Nakiranda</t>
  </si>
  <si>
    <t>0703191988</t>
  </si>
  <si>
    <t>Three grates and full plastering</t>
  </si>
  <si>
    <t>MWANJE JOHN</t>
  </si>
  <si>
    <t>Churchill Mabile</t>
  </si>
  <si>
    <t>0702767502</t>
  </si>
  <si>
    <t>SL0000479</t>
  </si>
  <si>
    <t>SL0000480</t>
  </si>
  <si>
    <t>SL0000478</t>
  </si>
  <si>
    <t>Mabile Churchill</t>
  </si>
  <si>
    <t>0702787502</t>
  </si>
  <si>
    <t>Babile Churchill</t>
  </si>
  <si>
    <t>Edith Arinanye</t>
  </si>
  <si>
    <t>Maniyo Morgan</t>
  </si>
  <si>
    <t>Anguyi Fred</t>
  </si>
  <si>
    <t>0771551483</t>
  </si>
  <si>
    <t>Manio Morgan</t>
  </si>
  <si>
    <t>SL0000530</t>
  </si>
  <si>
    <t>ONGHE INNOCENT</t>
  </si>
  <si>
    <t>2 broken pot stabd s and small plastering</t>
  </si>
  <si>
    <t>Mungufen Moris</t>
  </si>
  <si>
    <t>Mungufen Morris</t>
  </si>
  <si>
    <t>Kawesi Moses</t>
  </si>
  <si>
    <t>0789651042</t>
  </si>
  <si>
    <t>Owino Vincent</t>
  </si>
  <si>
    <t>0740744575</t>
  </si>
  <si>
    <t>Owino Vicent</t>
  </si>
  <si>
    <t>Ronald Magunda</t>
  </si>
  <si>
    <t>0753066972</t>
  </si>
  <si>
    <t>SL0000467</t>
  </si>
  <si>
    <t>SL0000469</t>
  </si>
  <si>
    <t>SL0000468</t>
  </si>
  <si>
    <t>Barack Kalule</t>
  </si>
  <si>
    <t>0788868682</t>
  </si>
  <si>
    <t>Kalule Barack</t>
  </si>
  <si>
    <t>Pasical Sunday</t>
  </si>
  <si>
    <t>0778278827</t>
  </si>
  <si>
    <t>Silver Akakwansa</t>
  </si>
  <si>
    <t>SILVER AKAKWANSE</t>
  </si>
  <si>
    <t>0770834426</t>
  </si>
  <si>
    <t>02 tiled brick and full plastering</t>
  </si>
  <si>
    <t>Akankunda Silver</t>
  </si>
  <si>
    <t>Corroded top ring and outer jacket</t>
  </si>
  <si>
    <t>Full plastering and one tiled brick</t>
  </si>
  <si>
    <t>Small plastering and tiled brick loose</t>
  </si>
  <si>
    <t>Norman Atenghe</t>
  </si>
  <si>
    <t>Pot stands and top ring are loose</t>
  </si>
  <si>
    <t>Broken four potstands</t>
  </si>
  <si>
    <t>Small plastering and four potstands</t>
  </si>
  <si>
    <t>Normani Athenghe</t>
  </si>
  <si>
    <t>ATENGHE NORMAN</t>
  </si>
  <si>
    <t>Broken pot stand and plastering</t>
  </si>
  <si>
    <t>Wakyalo Derick</t>
  </si>
  <si>
    <t>Full plastering and two grates</t>
  </si>
  <si>
    <t>One potstand two grates and full plastering</t>
  </si>
  <si>
    <t>Four grates ten tiled bricks and full plastering</t>
  </si>
  <si>
    <t>Seven tiled bricks and full plastering</t>
  </si>
  <si>
    <t>Derick Wakyaro</t>
  </si>
  <si>
    <t>Corroded in jacket, 14 tiled bricks, 4 grates, full plastering</t>
  </si>
  <si>
    <t>2 tiles bricks, 1 grate, full plastering</t>
  </si>
  <si>
    <t>2 grates, 4 pot stands, full plastering</t>
  </si>
  <si>
    <t>Derrick Wakyaro</t>
  </si>
  <si>
    <t>Inner and outer jacket corroded</t>
  </si>
  <si>
    <t>Full plastering, top ring and inner jacket corroded</t>
  </si>
  <si>
    <t>Hostine Harimana</t>
  </si>
  <si>
    <t>0762023763</t>
  </si>
  <si>
    <t>Corroded inner jacket and corroded top ring</t>
  </si>
  <si>
    <t>Hustine Harimana</t>
  </si>
  <si>
    <t>Everist Harimana</t>
  </si>
  <si>
    <t>0787660572</t>
  </si>
  <si>
    <t>Harimana Hasitine</t>
  </si>
  <si>
    <t>MOSES NATURINDA</t>
  </si>
  <si>
    <t>Balugola Sam</t>
  </si>
  <si>
    <t>Full plastering and corroded top ring</t>
  </si>
  <si>
    <t>MUMBERE BRIAN</t>
  </si>
  <si>
    <t>0744682327</t>
  </si>
  <si>
    <t>Full plastering, corroded inner jacket, corroded top ring</t>
  </si>
  <si>
    <t>Mumbere Brian</t>
  </si>
  <si>
    <t>Good but corroded inner jacket</t>
  </si>
  <si>
    <t>Ochomo Godfrey</t>
  </si>
  <si>
    <t>0756950074</t>
  </si>
  <si>
    <t>Masereka Elisa</t>
  </si>
  <si>
    <t>0777413467</t>
  </si>
  <si>
    <t>Elisa Masereka</t>
  </si>
  <si>
    <t>OWERE DAVID</t>
  </si>
  <si>
    <t>Full plastering, corroded mna lip</t>
  </si>
  <si>
    <t>Owere David</t>
  </si>
  <si>
    <t>Musoke Kasimu</t>
  </si>
  <si>
    <t>Small plastering, corner missing</t>
  </si>
  <si>
    <t>Small plastering, 1 grate, corner missing</t>
  </si>
  <si>
    <t>Small plastering, 1 grate, corroded connector and corner missing</t>
  </si>
  <si>
    <t>One corner missing and small plastering</t>
  </si>
  <si>
    <t>Two corners missing and chimney arm</t>
  </si>
  <si>
    <t>Top ring corroded, 1 grate, full plastering</t>
  </si>
  <si>
    <t>Top ring corroded, inner lip corroded, full plastering</t>
  </si>
  <si>
    <t>0781815602</t>
  </si>
  <si>
    <t>01 grate and full plastering, top ring corroded plus inner lip, conners are missing with arms</t>
  </si>
  <si>
    <t>01 grate and full plastering plus corroded inner lip, conners are missing with arms</t>
  </si>
  <si>
    <t>Conners and chimney pipe arms missing</t>
  </si>
  <si>
    <t>Kalule Musa</t>
  </si>
  <si>
    <t>Good but Conner missing and arms</t>
  </si>
  <si>
    <t>Darlington Sesanga</t>
  </si>
  <si>
    <t>0753560970</t>
  </si>
  <si>
    <t>Nabukonde Martha</t>
  </si>
  <si>
    <t>Sesanga Darlington</t>
  </si>
  <si>
    <t>Magale Isma</t>
  </si>
  <si>
    <t>Isima Magale</t>
  </si>
  <si>
    <t>Full plastering and chimney pipe corroded</t>
  </si>
  <si>
    <t>MAGALA ISMEAL</t>
  </si>
  <si>
    <t>Small plastering, corroded chimney pipe</t>
  </si>
  <si>
    <t>Full plastering,  corroded connector</t>
  </si>
  <si>
    <t>Magale Ismael</t>
  </si>
  <si>
    <t>Magale Isimeal</t>
  </si>
  <si>
    <t>Adong Suzan</t>
  </si>
  <si>
    <t>0708381868</t>
  </si>
  <si>
    <t>SL0000472</t>
  </si>
  <si>
    <t>SL0000473</t>
  </si>
  <si>
    <t>SL0000471</t>
  </si>
  <si>
    <t>Suzan Adong</t>
  </si>
  <si>
    <t>Susan Adong</t>
  </si>
  <si>
    <t>SUZAN ADONGO</t>
  </si>
  <si>
    <t>Arita Niwesima</t>
  </si>
  <si>
    <t>Ariya Niwasima</t>
  </si>
  <si>
    <t>0789172114</t>
  </si>
  <si>
    <t>ARITA NIWESIMA</t>
  </si>
  <si>
    <t>Monday Fredrick</t>
  </si>
  <si>
    <t>MONICA RUTH</t>
  </si>
  <si>
    <t>0774105498</t>
  </si>
  <si>
    <t>Monday Frederick</t>
  </si>
  <si>
    <t>Patrick Okongo</t>
  </si>
  <si>
    <t>Top ring corroded</t>
  </si>
  <si>
    <t>Bogole Muzafaru</t>
  </si>
  <si>
    <t>0775683295</t>
  </si>
  <si>
    <t>Bogele Muzafary</t>
  </si>
  <si>
    <t>0759896242</t>
  </si>
  <si>
    <t>Full plastering and chimney cap corroded</t>
  </si>
  <si>
    <t>03 tiled bricks and full plastering</t>
  </si>
  <si>
    <t>Juma Sowori</t>
  </si>
  <si>
    <t>0741086010</t>
  </si>
  <si>
    <t>1 tiled brick, 1 grate and full plastering</t>
  </si>
  <si>
    <t>MARIA NAMUJUZI</t>
  </si>
  <si>
    <t>0773736553</t>
  </si>
  <si>
    <t>SL0000485</t>
  </si>
  <si>
    <t>SL0000487</t>
  </si>
  <si>
    <t>Full plastering and corroded connector 14cm D</t>
  </si>
  <si>
    <t>Lubega Joseph</t>
  </si>
  <si>
    <t>0757944833</t>
  </si>
  <si>
    <t>Corroded connector and outer jacket</t>
  </si>
  <si>
    <t>Henry Mugoya</t>
  </si>
  <si>
    <t>0708482533</t>
  </si>
  <si>
    <t>SL0000427</t>
  </si>
  <si>
    <t>Acheng Jacinter</t>
  </si>
  <si>
    <t>0752688292</t>
  </si>
  <si>
    <t>ACHENGHE JACINTA</t>
  </si>
  <si>
    <t>Vanah Kizza</t>
  </si>
  <si>
    <t>0783426156</t>
  </si>
  <si>
    <t>SL0000528</t>
  </si>
  <si>
    <t>SL0000527</t>
  </si>
  <si>
    <t>SL0000529</t>
  </si>
  <si>
    <t>Mukisa Badiru</t>
  </si>
  <si>
    <t>0741654850</t>
  </si>
  <si>
    <t>Kawuili Margrate</t>
  </si>
  <si>
    <t>Small plastering and two broken pot stands</t>
  </si>
  <si>
    <t>Full plastering and two broken pot stands</t>
  </si>
  <si>
    <t>SILVER MUWANJIZI</t>
  </si>
  <si>
    <t>0772487661</t>
  </si>
  <si>
    <t>Kawuki Magrate</t>
  </si>
  <si>
    <t>0783214566</t>
  </si>
  <si>
    <t>Corroded body pipe and chimney cap missing</t>
  </si>
  <si>
    <t>David Ssenkabirwa</t>
  </si>
  <si>
    <t>Half chimney pipe corroded and small plastering</t>
  </si>
  <si>
    <t>Sekabirwa David</t>
  </si>
  <si>
    <t>Small plastering, chimney pipe corroded</t>
  </si>
  <si>
    <t>David Sekabirwa</t>
  </si>
  <si>
    <t>0760427239</t>
  </si>
  <si>
    <t>0782339847</t>
  </si>
  <si>
    <t>Margrate Namusisi</t>
  </si>
  <si>
    <t>Namusisi Margrate</t>
  </si>
  <si>
    <t>Full plastering and maica filling on body</t>
  </si>
  <si>
    <t>Lucy Adongo</t>
  </si>
  <si>
    <t>MARGRATE NAMUSIS</t>
  </si>
  <si>
    <t>Full plastering, 02 broken pot stands</t>
  </si>
  <si>
    <t>Kalungi Gyaviira</t>
  </si>
  <si>
    <t>Good but corroded top ring</t>
  </si>
  <si>
    <t>Eva Naziri</t>
  </si>
  <si>
    <t>Corroded connector and 1/4 of chimney pipe</t>
  </si>
  <si>
    <t>Full plastering corroded connector and corroded inner jacket</t>
  </si>
  <si>
    <t>Kemigisha Royce</t>
  </si>
  <si>
    <t>0779701982</t>
  </si>
  <si>
    <t>0789269834</t>
  </si>
  <si>
    <t>Aredo Gabriel</t>
  </si>
  <si>
    <t>0788347161</t>
  </si>
  <si>
    <t>Royce Kenyamugisha</t>
  </si>
  <si>
    <t>ELIAS MUSINGUZI</t>
  </si>
  <si>
    <t>0786264877</t>
  </si>
  <si>
    <t>Royce Kemugisha</t>
  </si>
  <si>
    <t>Full plastering,four tiled bricks and three grates</t>
  </si>
  <si>
    <t>Scovia Anguga</t>
  </si>
  <si>
    <t>Tamale Godfrey</t>
  </si>
  <si>
    <t>Full plastering, 5 tiled bricks, 4 pot stands</t>
  </si>
  <si>
    <t>Full plastering, 3 tiled bricks, 3 pot stands</t>
  </si>
  <si>
    <t>SL0000470</t>
  </si>
  <si>
    <t>Nabanja Annet</t>
  </si>
  <si>
    <t>Harriet Namubiru</t>
  </si>
  <si>
    <t>0772611566</t>
  </si>
  <si>
    <t>3/4 chimney pipe corroded</t>
  </si>
  <si>
    <t>Nabwanda Annet</t>
  </si>
  <si>
    <t>KINAKAWA ROSELYN</t>
  </si>
  <si>
    <t>0771582444</t>
  </si>
  <si>
    <t>Small plastering, corroded body pipe</t>
  </si>
  <si>
    <t>Zaina Nakelema</t>
  </si>
  <si>
    <t>Good but corroded inner jacket and top ring</t>
  </si>
  <si>
    <t>Good but corroded body pipe</t>
  </si>
  <si>
    <t>Flex Nyesiga</t>
  </si>
  <si>
    <t>SL0000444</t>
  </si>
  <si>
    <t>Nakyanzi Fauster</t>
  </si>
  <si>
    <t>0782474494</t>
  </si>
  <si>
    <t>Corroded half chimney pipe, 1 grate, small plastering</t>
  </si>
  <si>
    <t>MATHIAS BYAMUKAMA</t>
  </si>
  <si>
    <t>0773316002</t>
  </si>
  <si>
    <t>Full plastering and body pipe corroded</t>
  </si>
  <si>
    <t>Flex Nyensiga</t>
  </si>
  <si>
    <t>Kato Ramec</t>
  </si>
  <si>
    <t>0782480698</t>
  </si>
  <si>
    <t>Baraziyo Bazeketa</t>
  </si>
  <si>
    <t>0762931869</t>
  </si>
  <si>
    <t>Corroded connector 12 cm and 1/4 chimney pipe</t>
  </si>
  <si>
    <t>Bazeketa Tanaziyo</t>
  </si>
  <si>
    <t>Kato Rameci</t>
  </si>
  <si>
    <t>0708939770</t>
  </si>
  <si>
    <t>Corroded inner jacket and half pipe</t>
  </si>
  <si>
    <t>KATO RAMEC</t>
  </si>
  <si>
    <t>Full plastering and corroded stove body pipe</t>
  </si>
  <si>
    <t>Mahad Kiberu</t>
  </si>
  <si>
    <t>0774358733</t>
  </si>
  <si>
    <t>Kiberu Muhamed</t>
  </si>
  <si>
    <t>Four grates three tiled bricks and full plastering</t>
  </si>
  <si>
    <t>Kiyimba Joseph</t>
  </si>
  <si>
    <t>One broken grate and small plastering</t>
  </si>
  <si>
    <t>0741248475</t>
  </si>
  <si>
    <t>Corroded inner lip</t>
  </si>
  <si>
    <t>Corroded inner jacket and lip</t>
  </si>
  <si>
    <t>Kayima Joseph</t>
  </si>
  <si>
    <t>Full plastering, 1 grate</t>
  </si>
  <si>
    <t>Full plastering, 1 pot stand</t>
  </si>
  <si>
    <t>0708395470</t>
  </si>
  <si>
    <t>Corroded in er lip</t>
  </si>
  <si>
    <t>Tusinguire Richard</t>
  </si>
  <si>
    <t>Tusingurie Richard</t>
  </si>
  <si>
    <t>Tuzingire Richard</t>
  </si>
  <si>
    <t>2 pot stands, inner jacket and fire chamber lip corroded, small plastering</t>
  </si>
  <si>
    <t>Tusingere Richard</t>
  </si>
  <si>
    <t>1 tiled brick, plastering</t>
  </si>
  <si>
    <t>Corroded connector, half chimney pipe, 1pot stand,small plastering</t>
  </si>
  <si>
    <t>Byomuhindo Richard</t>
  </si>
  <si>
    <t>Chimney cap missing 12cmD</t>
  </si>
  <si>
    <t>Chimney cap missing 12 cm</t>
  </si>
  <si>
    <t>Asimwe Rogers</t>
  </si>
  <si>
    <t>ELINANSAN KALISA</t>
  </si>
  <si>
    <t>0781417227</t>
  </si>
  <si>
    <t>Full plastering and door need welding</t>
  </si>
  <si>
    <t>Milton Miiro</t>
  </si>
  <si>
    <t>0703430038</t>
  </si>
  <si>
    <t>SL0000441</t>
  </si>
  <si>
    <t>SL0000440</t>
  </si>
  <si>
    <t>SL0000439</t>
  </si>
  <si>
    <t>SL0000438</t>
  </si>
  <si>
    <t>Miiro Milton</t>
  </si>
  <si>
    <t>Corroded connector and a quarter chimney pipe corroded</t>
  </si>
  <si>
    <t>0709971313</t>
  </si>
  <si>
    <t>Watwama Muzafaru</t>
  </si>
  <si>
    <t>0709710313</t>
  </si>
  <si>
    <t>Corroded fire box and connector</t>
  </si>
  <si>
    <t>Muzafaru Lutwama</t>
  </si>
  <si>
    <t>Muzafaru Rutwama</t>
  </si>
  <si>
    <t>Corroded inner jacket and 1/4 chimney pipe</t>
  </si>
  <si>
    <t>Bakalansa Catherine</t>
  </si>
  <si>
    <t>SL0000460</t>
  </si>
  <si>
    <t>Catherine Bakalansa</t>
  </si>
  <si>
    <t>Catherine Bakanansa</t>
  </si>
  <si>
    <t>BAKAWANSA CATHY</t>
  </si>
  <si>
    <t>0708747554</t>
  </si>
  <si>
    <t>WASUSU JONATHAN</t>
  </si>
  <si>
    <t>Bottom ring loose</t>
  </si>
  <si>
    <t>Nakoko Alfred</t>
  </si>
  <si>
    <t>Small plastering and 1/4 of chimney pipe corroded</t>
  </si>
  <si>
    <t>Ndikola Mwesigwa</t>
  </si>
  <si>
    <t>0759622044</t>
  </si>
  <si>
    <t>Kizito Honesty</t>
  </si>
  <si>
    <t>Small plastering and a grate</t>
  </si>
  <si>
    <t>Kampi Annet</t>
  </si>
  <si>
    <t>Benard Kirya</t>
  </si>
  <si>
    <t>Small plastering and one broken grate</t>
  </si>
  <si>
    <t>Full plastering two tiled bricks and three grates</t>
  </si>
  <si>
    <t>Full plastering two grates and two tiled bricks</t>
  </si>
  <si>
    <t>Ahimbisibwe Robert</t>
  </si>
  <si>
    <t>Full plastering, top ring corroded</t>
  </si>
  <si>
    <t>Full plastering, 2 grates, top ring corroded</t>
  </si>
  <si>
    <t>Full plastering, 1 tiled brick, corroded connector</t>
  </si>
  <si>
    <t>Full plastering, 2 grates, corroded connector</t>
  </si>
  <si>
    <t>Simon p. Sebi</t>
  </si>
  <si>
    <t>TWESIGYE JOHN</t>
  </si>
  <si>
    <t>Kasasira Vicent</t>
  </si>
  <si>
    <t>0752976411</t>
  </si>
  <si>
    <t>40.8. Is the saucepan cover being used?</t>
  </si>
  <si>
    <t xml:space="preserve"> School ID</t>
  </si>
  <si>
    <t xml:space="preserve"> Has the soot been cleaned from the IICS inside body?</t>
  </si>
  <si>
    <t xml:space="preserve"> Has the ash been removed from the inside of the IICS?</t>
  </si>
  <si>
    <t xml:space="preserve"> Is the wood being used cut into small pieces?</t>
  </si>
  <si>
    <t xml:space="preserve"> Is the wood stored in a dry place?</t>
  </si>
  <si>
    <t xml:space="preserve"> Is the saucepan filled no more than 2/3 of its full capacity?</t>
  </si>
  <si>
    <t xml:space="preserve"> Is the general hygiene in the kitchen good?</t>
  </si>
  <si>
    <t>Wampeewo  Ntakke Secondary School</t>
  </si>
  <si>
    <t>Project and Maintenance Officer</t>
  </si>
  <si>
    <t>Default values as per https://cdm.unfccc.int/methodologies/PAmethodologies/tools/am-tool-30-v3.0.pdf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</si>
</sst>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3" formatCode="_(* #,##0.00_);_(* \(#,##0.00\);_(* &quot;-&quot;??_);_(@_)"/>
    <numFmt numFmtId="164" formatCode="&quot;USh&quot;#,##0"/>
    <numFmt numFmtId="165" formatCode="0.0%"/>
    <numFmt numFmtId="166" formatCode="0.000"/>
    <numFmt numFmtId="167" formatCode="0.0000"/>
    <numFmt numFmtId="168" formatCode="[$-409]d\-mmm\-yyyy;@"/>
    <numFmt numFmtId="169" formatCode="yyyy\-mm\-dd;@"/>
  </numFmts>
  <fonts count="77">
    <font>
      <sz val="12"/>
      <color theme="1"/>
      <name val="Calibri"/>
      <family val="2"/>
      <scheme val="minor"/>
    </font>
    <font>
      <sz val="12"/>
      <color theme="1"/>
      <name val="Calibri"/>
      <family val="2"/>
      <scheme val="minor"/>
    </font>
    <font>
      <b/>
      <sz val="12"/>
      <color theme="1"/>
      <name val="Calibri"/>
      <family val="2"/>
      <scheme val="minor"/>
    </font>
    <font>
      <b/>
      <sz val="11"/>
      <color indexed="8"/>
      <name val="Calibri"/>
      <family val="2"/>
      <scheme val="minor"/>
    </font>
    <font>
      <sz val="11"/>
      <color theme="1"/>
      <name val="Calibri"/>
      <family val="2"/>
      <scheme val="minor"/>
    </font>
    <font>
      <sz val="12"/>
      <name val="Calibri"/>
      <family val="2"/>
      <scheme val="minor"/>
    </font>
    <font>
      <sz val="12"/>
      <color rgb="FF000000"/>
      <name val="Calibri"/>
      <family val="2"/>
      <scheme val="minor"/>
    </font>
    <font>
      <sz val="12"/>
      <color indexed="8"/>
      <name val="Calibri"/>
      <family val="2"/>
      <scheme val="minor"/>
    </font>
    <font>
      <b/>
      <sz val="18"/>
      <color theme="1"/>
      <name val="Calibri"/>
      <family val="2"/>
      <scheme val="minor"/>
    </font>
    <font>
      <sz val="14"/>
      <color theme="1"/>
      <name val="Calibri"/>
      <family val="2"/>
      <scheme val="minor"/>
    </font>
    <font>
      <sz val="14"/>
      <color theme="1"/>
      <name val="Calibri"/>
      <family val="2"/>
    </font>
    <font>
      <sz val="12"/>
      <color theme="1"/>
      <name val="Calibri"/>
      <family val="2"/>
    </font>
    <font>
      <b/>
      <sz val="18"/>
      <color indexed="8"/>
      <name val="Calibri"/>
      <family val="2"/>
      <scheme val="minor"/>
    </font>
    <font>
      <sz val="11"/>
      <color indexed="8"/>
      <name val="Calibri"/>
      <family val="2"/>
      <scheme val="minor"/>
    </font>
    <font>
      <b/>
      <sz val="16"/>
      <color rgb="FF000000"/>
      <name val="Calibri"/>
      <family val="2"/>
    </font>
    <font>
      <b/>
      <vertAlign val="subscript"/>
      <sz val="16"/>
      <color indexed="8"/>
      <name val="Calibri"/>
      <family val="2"/>
    </font>
    <font>
      <b/>
      <sz val="16"/>
      <color indexed="8"/>
      <name val="Calibri"/>
      <family val="2"/>
    </font>
    <font>
      <sz val="16"/>
      <color indexed="8"/>
      <name val="Calibri"/>
      <family val="2"/>
    </font>
    <font>
      <sz val="16"/>
      <color rgb="FF000000"/>
      <name val="Calibri"/>
      <family val="2"/>
      <scheme val="minor"/>
    </font>
    <font>
      <sz val="16"/>
      <color rgb="FF000000"/>
      <name val="Calibri"/>
      <family val="2"/>
    </font>
    <font>
      <vertAlign val="subscript"/>
      <sz val="16"/>
      <color indexed="8"/>
      <name val="Calibri"/>
      <family val="2"/>
    </font>
    <font>
      <b/>
      <sz val="11"/>
      <color indexed="8"/>
      <name val="Calibri"/>
      <family val="2"/>
    </font>
    <font>
      <b/>
      <sz val="14"/>
      <color indexed="8"/>
      <name val="Calibri"/>
      <family val="2"/>
    </font>
    <font>
      <sz val="14"/>
      <color indexed="8"/>
      <name val="Calibri"/>
      <family val="2"/>
    </font>
    <font>
      <sz val="14"/>
      <color indexed="8"/>
      <name val="Calibri"/>
      <family val="2"/>
      <scheme val="minor"/>
    </font>
    <font>
      <b/>
      <sz val="14"/>
      <color indexed="8"/>
      <name val="Calibri"/>
      <family val="2"/>
      <scheme val="minor"/>
    </font>
    <font>
      <vertAlign val="subscript"/>
      <sz val="14"/>
      <color indexed="8"/>
      <name val="Calibri"/>
      <family val="2"/>
    </font>
    <font>
      <sz val="14"/>
      <color rgb="FF000000"/>
      <name val="Lucida Grande"/>
      <family val="2"/>
    </font>
    <font>
      <vertAlign val="subscript"/>
      <sz val="14"/>
      <color indexed="8"/>
      <name val="Lucida Grande"/>
      <family val="2"/>
    </font>
    <font>
      <sz val="14"/>
      <name val="Calibri"/>
      <family val="2"/>
      <scheme val="minor"/>
    </font>
    <font>
      <sz val="14"/>
      <color rgb="FF000000"/>
      <name val="STIXGeneral-Italic"/>
    </font>
    <font>
      <b/>
      <sz val="14"/>
      <color theme="1"/>
      <name val="Cambria Math"/>
      <family val="1"/>
    </font>
    <font>
      <sz val="14"/>
      <color theme="1"/>
      <name val="Cambria Math"/>
      <family val="1"/>
    </font>
    <font>
      <sz val="11"/>
      <name val="Calibri"/>
      <family val="2"/>
      <scheme val="minor"/>
    </font>
    <font>
      <b/>
      <sz val="11"/>
      <name val="Calibri"/>
      <family val="2"/>
      <scheme val="minor"/>
    </font>
    <font>
      <b/>
      <sz val="12"/>
      <color rgb="FF000000"/>
      <name val="Calibri"/>
      <family val="2"/>
      <scheme val="minor"/>
    </font>
    <font>
      <i/>
      <sz val="12"/>
      <color rgb="FF000000"/>
      <name val="Calibri"/>
      <family val="2"/>
      <scheme val="minor"/>
    </font>
    <font>
      <b/>
      <sz val="12"/>
      <color rgb="FF000000"/>
      <name val="Cambria Math"/>
      <family val="1"/>
    </font>
    <font>
      <sz val="12"/>
      <color rgb="FF000000"/>
      <name val="Arial"/>
      <family val="2"/>
    </font>
    <font>
      <b/>
      <sz val="11"/>
      <name val="Arial"/>
      <family val="2"/>
    </font>
    <font>
      <b/>
      <sz val="11"/>
      <color theme="1"/>
      <name val="Arial"/>
      <family val="2"/>
    </font>
    <font>
      <b/>
      <sz val="12"/>
      <name val="Arial"/>
      <family val="2"/>
    </font>
    <font>
      <sz val="12"/>
      <color theme="1"/>
      <name val="Arial"/>
      <family val="2"/>
    </font>
    <font>
      <u/>
      <sz val="12"/>
      <color theme="10"/>
      <name val="Calibri"/>
      <family val="2"/>
      <scheme val="minor"/>
    </font>
    <font>
      <b/>
      <sz val="9"/>
      <color rgb="FF000000"/>
      <name val="Tahoma"/>
      <family val="2"/>
    </font>
    <font>
      <sz val="9"/>
      <color rgb="FF000000"/>
      <name val="Tahoma"/>
      <family val="2"/>
    </font>
    <font>
      <vertAlign val="subscript"/>
      <sz val="12"/>
      <color theme="1"/>
      <name val="Calibri"/>
      <family val="2"/>
      <scheme val="minor"/>
    </font>
    <font>
      <sz val="11"/>
      <color theme="1"/>
      <name val="Times New Roman"/>
      <family val="1"/>
    </font>
    <font>
      <sz val="14"/>
      <color rgb="FF000000"/>
      <name val="Cambria Math"/>
      <family val="1"/>
    </font>
    <font>
      <sz val="14"/>
      <color rgb="FF000000"/>
      <name val="Calibri"/>
      <family val="2"/>
      <scheme val="minor"/>
    </font>
    <font>
      <b/>
      <sz val="14"/>
      <color theme="1"/>
      <name val="Calibri"/>
      <family val="2"/>
      <scheme val="minor"/>
    </font>
    <font>
      <b/>
      <sz val="14"/>
      <color theme="1"/>
      <name val="Times New Roman"/>
      <family val="1"/>
    </font>
    <font>
      <b/>
      <sz val="11"/>
      <color theme="1"/>
      <name val="Calibri"/>
      <family val="2"/>
      <scheme val="minor"/>
    </font>
    <font>
      <b/>
      <sz val="14"/>
      <color rgb="FF00B050"/>
      <name val="Calibri"/>
      <family val="2"/>
      <scheme val="minor"/>
    </font>
    <font>
      <b/>
      <sz val="14"/>
      <color rgb="FF00B050"/>
      <name val="Times New Roman"/>
      <family val="1"/>
    </font>
    <font>
      <sz val="14"/>
      <color theme="1"/>
      <name val="Calibri (Body)"/>
    </font>
    <font>
      <b/>
      <sz val="14"/>
      <color theme="1"/>
      <name val="Calibri (Body)"/>
    </font>
    <font>
      <sz val="12"/>
      <color rgb="FF000000"/>
      <name val="Symbol"/>
      <charset val="2"/>
    </font>
    <font>
      <sz val="12"/>
      <color rgb="FF000000"/>
      <name val="Verdana"/>
      <family val="2"/>
    </font>
    <font>
      <sz val="18"/>
      <color rgb="FF000000"/>
      <name val="Symbol"/>
      <charset val="2"/>
    </font>
    <font>
      <u/>
      <sz val="12"/>
      <color theme="11"/>
      <name val="Calibri"/>
      <family val="2"/>
      <scheme val="minor"/>
    </font>
    <font>
      <b/>
      <sz val="12"/>
      <color theme="1"/>
      <name val="Cambria Math"/>
      <family val="1"/>
    </font>
    <font>
      <b/>
      <sz val="12"/>
      <color theme="1"/>
      <name val="Verdana"/>
      <family val="2"/>
    </font>
    <font>
      <b/>
      <i/>
      <sz val="12"/>
      <color theme="1"/>
      <name val="Verdana"/>
      <family val="2"/>
    </font>
    <font>
      <b/>
      <i/>
      <sz val="12"/>
      <color theme="1"/>
      <name val="Symbol"/>
      <charset val="2"/>
    </font>
    <font>
      <b/>
      <i/>
      <vertAlign val="subscript"/>
      <sz val="12"/>
      <color theme="1"/>
      <name val="Verdana"/>
      <family val="2"/>
    </font>
    <font>
      <b/>
      <vertAlign val="subscript"/>
      <sz val="12"/>
      <color theme="1"/>
      <name val="Verdana"/>
      <family val="2"/>
    </font>
    <font>
      <b/>
      <sz val="14"/>
      <color theme="1"/>
      <name val="Verdana"/>
      <family val="2"/>
    </font>
    <font>
      <b/>
      <sz val="12"/>
      <color theme="1"/>
      <name val="Arial"/>
      <family val="2"/>
    </font>
    <font>
      <b/>
      <sz val="14"/>
      <color rgb="FF000000"/>
      <name val="Calibri"/>
      <family val="2"/>
    </font>
    <font>
      <vertAlign val="subscript"/>
      <sz val="14"/>
      <color rgb="FF000000"/>
      <name val="Calibri"/>
      <family val="2"/>
    </font>
    <font>
      <sz val="9"/>
      <color indexed="8"/>
      <name val="Calibri"/>
      <family val="2"/>
      <scheme val="minor"/>
    </font>
    <font>
      <sz val="8"/>
      <color indexed="8"/>
      <name val="Calibri"/>
      <family val="2"/>
      <scheme val="minor"/>
    </font>
    <font>
      <sz val="9"/>
      <color theme="1"/>
      <name val="Calibri"/>
      <family val="2"/>
      <scheme val="minor"/>
    </font>
    <font>
      <sz val="9"/>
      <color indexed="81"/>
      <name val="Tahoma"/>
      <family val="2"/>
    </font>
    <font>
      <b/>
      <sz val="9"/>
      <color indexed="81"/>
      <name val="Tahoma"/>
      <family val="2"/>
    </font>
    <font>
      <sz val="12"/>
      <color rgb="FF000000"/>
      <name val="Calibri"/>
      <family val="2"/>
    </font>
  </fonts>
  <fills count="1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8"/>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theme="4" tint="0.79998168889431442"/>
        <bgColor indexed="64"/>
      </patternFill>
    </fill>
    <fill>
      <patternFill patternType="solid">
        <fgColor theme="5" tint="0.39997558519241921"/>
        <bgColor indexed="64"/>
      </patternFill>
    </fill>
  </fills>
  <borders count="38">
    <border>
      <left/>
      <right/>
      <top/>
      <bottom/>
      <diagonal/>
    </border>
    <border>
      <left/>
      <right/>
      <top style="thin">
        <color auto="1"/>
      </top>
      <bottom/>
      <diagonal/>
    </border>
    <border>
      <left/>
      <right/>
      <top/>
      <bottom style="double">
        <color auto="1"/>
      </bottom>
      <diagonal/>
    </border>
    <border>
      <left/>
      <right/>
      <top style="double">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right style="medium">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ck">
        <color indexed="64"/>
      </right>
      <top/>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0" fontId="43"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cellStyleXfs>
  <cellXfs count="44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4" fontId="0" fillId="2" borderId="1" xfId="0" applyNumberFormat="1" applyFill="1" applyBorder="1" applyAlignment="1">
      <alignment horizontal="center"/>
    </xf>
    <xf numFmtId="0" fontId="0" fillId="2" borderId="1" xfId="0" applyFill="1" applyBorder="1"/>
    <xf numFmtId="0" fontId="0" fillId="2" borderId="1" xfId="0" applyFill="1" applyBorder="1" applyAlignment="1">
      <alignment horizontal="center"/>
    </xf>
    <xf numFmtId="164" fontId="0" fillId="2" borderId="1" xfId="0" applyNumberFormat="1" applyFill="1" applyBorder="1" applyAlignment="1">
      <alignment horizontal="center"/>
    </xf>
    <xf numFmtId="14" fontId="0" fillId="4" borderId="0" xfId="0" applyNumberFormat="1" applyFill="1" applyAlignment="1">
      <alignment horizontal="center"/>
    </xf>
    <xf numFmtId="0" fontId="0" fillId="4" borderId="0" xfId="0" applyFill="1"/>
    <xf numFmtId="0" fontId="0" fillId="4" borderId="0" xfId="0" applyFill="1" applyAlignment="1">
      <alignment horizontal="center"/>
    </xf>
    <xf numFmtId="164" fontId="0" fillId="4" borderId="0" xfId="0" applyNumberFormat="1" applyFill="1" applyAlignment="1">
      <alignment horizontal="center"/>
    </xf>
    <xf numFmtId="0" fontId="0" fillId="0" borderId="0" xfId="0" applyAlignment="1">
      <alignment wrapText="1"/>
    </xf>
    <xf numFmtId="14" fontId="0" fillId="2" borderId="0" xfId="0" applyNumberFormat="1" applyFill="1" applyAlignment="1">
      <alignment horizontal="center"/>
    </xf>
    <xf numFmtId="0" fontId="0" fillId="2" borderId="0" xfId="0" applyFill="1"/>
    <xf numFmtId="0" fontId="0" fillId="2" borderId="0" xfId="0" applyFill="1" applyAlignment="1">
      <alignment horizontal="center"/>
    </xf>
    <xf numFmtId="164" fontId="0" fillId="2" borderId="0" xfId="0" applyNumberFormat="1" applyFill="1" applyAlignment="1">
      <alignment horizontal="center"/>
    </xf>
    <xf numFmtId="14" fontId="0" fillId="2" borderId="3" xfId="0" applyNumberFormat="1" applyFill="1" applyBorder="1" applyAlignment="1">
      <alignment horizontal="center"/>
    </xf>
    <xf numFmtId="0" fontId="0" fillId="2" borderId="3" xfId="0" applyFill="1" applyBorder="1"/>
    <xf numFmtId="0" fontId="0" fillId="2" borderId="3" xfId="0" applyFill="1" applyBorder="1" applyAlignment="1">
      <alignment horizontal="center"/>
    </xf>
    <xf numFmtId="164" fontId="0" fillId="2" borderId="3" xfId="0" applyNumberFormat="1" applyFill="1" applyBorder="1" applyAlignment="1">
      <alignment horizontal="center"/>
    </xf>
    <xf numFmtId="0" fontId="4" fillId="2" borderId="0" xfId="0" applyFont="1" applyFill="1" applyAlignment="1">
      <alignment horizontal="center"/>
    </xf>
    <xf numFmtId="0" fontId="4" fillId="2" borderId="0" xfId="0" applyFont="1" applyFill="1"/>
    <xf numFmtId="0" fontId="0" fillId="0" borderId="0" xfId="0" applyAlignment="1">
      <alignment horizontal="center" vertical="center"/>
    </xf>
    <xf numFmtId="164" fontId="0" fillId="0" borderId="4" xfId="0" applyNumberFormat="1" applyBorder="1" applyAlignment="1">
      <alignment horizontal="center" vertical="center"/>
    </xf>
    <xf numFmtId="1" fontId="0" fillId="5" borderId="0" xfId="0" applyNumberFormat="1" applyFill="1" applyAlignment="1">
      <alignment horizontal="center" vertical="center"/>
    </xf>
    <xf numFmtId="164" fontId="0" fillId="0" borderId="0" xfId="0" applyNumberFormat="1"/>
    <xf numFmtId="0" fontId="0" fillId="0" borderId="0" xfId="0" applyAlignment="1">
      <alignment horizontal="center"/>
    </xf>
    <xf numFmtId="14" fontId="0" fillId="0" borderId="0" xfId="0" applyNumberFormat="1" applyAlignment="1">
      <alignment horizontal="center"/>
    </xf>
    <xf numFmtId="1" fontId="0" fillId="6" borderId="0" xfId="0" applyNumberFormat="1" applyFill="1" applyAlignment="1">
      <alignment horizontal="center" vertical="center"/>
    </xf>
    <xf numFmtId="1" fontId="2" fillId="6" borderId="0" xfId="0" applyNumberFormat="1" applyFont="1" applyFill="1" applyAlignment="1">
      <alignment horizontal="center" vertical="center"/>
    </xf>
    <xf numFmtId="164" fontId="0" fillId="0" borderId="0" xfId="0" applyNumberFormat="1" applyAlignment="1">
      <alignment horizontal="center"/>
    </xf>
    <xf numFmtId="14" fontId="0" fillId="7" borderId="2" xfId="0" applyNumberFormat="1" applyFill="1" applyBorder="1" applyAlignment="1">
      <alignment horizontal="center"/>
    </xf>
    <xf numFmtId="0" fontId="0" fillId="7" borderId="2" xfId="0" applyFill="1" applyBorder="1"/>
    <xf numFmtId="0" fontId="0" fillId="7" borderId="2" xfId="0" applyFill="1" applyBorder="1" applyAlignment="1">
      <alignment horizontal="center"/>
    </xf>
    <xf numFmtId="164" fontId="5" fillId="7" borderId="2" xfId="0" applyNumberFormat="1" applyFont="1" applyFill="1" applyBorder="1" applyAlignment="1">
      <alignment horizontal="center"/>
    </xf>
    <xf numFmtId="164" fontId="0" fillId="7" borderId="2" xfId="0" applyNumberFormat="1" applyFill="1" applyBorder="1" applyAlignment="1">
      <alignment horizontal="center"/>
    </xf>
    <xf numFmtId="0" fontId="7" fillId="2" borderId="0" xfId="0" applyFont="1" applyFill="1" applyAlignment="1">
      <alignment horizontal="center"/>
    </xf>
    <xf numFmtId="0" fontId="7" fillId="4" borderId="0" xfId="0" applyFont="1" applyFill="1" applyAlignment="1">
      <alignment horizontal="center"/>
    </xf>
    <xf numFmtId="0" fontId="7" fillId="7" borderId="2" xfId="0" applyFont="1" applyFill="1" applyBorder="1" applyAlignment="1">
      <alignment horizontal="center"/>
    </xf>
    <xf numFmtId="0" fontId="8" fillId="0" borderId="0" xfId="0" applyFont="1"/>
    <xf numFmtId="0" fontId="9" fillId="0" borderId="0" xfId="0" applyFont="1"/>
    <xf numFmtId="0" fontId="10" fillId="0" borderId="0" xfId="0" applyFont="1"/>
    <xf numFmtId="0" fontId="11" fillId="0" borderId="0" xfId="0" applyFont="1"/>
    <xf numFmtId="0" fontId="10" fillId="0" borderId="0" xfId="0" applyFont="1" applyAlignment="1">
      <alignment horizontal="left"/>
    </xf>
    <xf numFmtId="14" fontId="10" fillId="0" borderId="0" xfId="0" applyNumberFormat="1" applyFont="1"/>
    <xf numFmtId="14" fontId="10" fillId="0" borderId="0" xfId="0" applyNumberFormat="1" applyFont="1" applyAlignment="1">
      <alignment horizontal="left"/>
    </xf>
    <xf numFmtId="0" fontId="12" fillId="0" borderId="0" xfId="0" applyFont="1" applyAlignment="1">
      <alignment horizontal="center" vertical="center"/>
    </xf>
    <xf numFmtId="0" fontId="3" fillId="0" borderId="0" xfId="0" applyFont="1" applyAlignment="1">
      <alignment horizontal="center" vertical="top"/>
    </xf>
    <xf numFmtId="9" fontId="3" fillId="0" borderId="0" xfId="0" applyNumberFormat="1" applyFont="1" applyAlignment="1">
      <alignment horizontal="center" vertical="top"/>
    </xf>
    <xf numFmtId="0" fontId="3" fillId="0" borderId="0" xfId="0" applyFont="1" applyAlignment="1">
      <alignment vertical="top"/>
    </xf>
    <xf numFmtId="0" fontId="13" fillId="0" borderId="0" xfId="0" applyFont="1" applyAlignment="1">
      <alignment horizontal="center" vertical="center"/>
    </xf>
    <xf numFmtId="9" fontId="13" fillId="0" borderId="0" xfId="0" applyNumberFormat="1" applyFont="1" applyAlignment="1">
      <alignment horizontal="center" vertical="center"/>
    </xf>
    <xf numFmtId="0" fontId="13" fillId="0" borderId="0" xfId="0" applyFont="1" applyAlignment="1">
      <alignment vertical="center"/>
    </xf>
    <xf numFmtId="0" fontId="14" fillId="0" borderId="6" xfId="0" applyFont="1" applyBorder="1" applyAlignment="1">
      <alignment horizontal="left" vertical="center"/>
    </xf>
    <xf numFmtId="0" fontId="17" fillId="0" borderId="6" xfId="0" applyFont="1" applyBorder="1" applyAlignment="1">
      <alignment horizontal="center" vertical="center"/>
    </xf>
    <xf numFmtId="0" fontId="13" fillId="0" borderId="0" xfId="0" applyFont="1" applyAlignment="1">
      <alignment horizontal="left" vertical="center"/>
    </xf>
    <xf numFmtId="0" fontId="18" fillId="0" borderId="0" xfId="0" applyFont="1" applyAlignment="1">
      <alignment horizontal="justify" vertical="center"/>
    </xf>
    <xf numFmtId="9" fontId="13" fillId="0" borderId="0" xfId="0" applyNumberFormat="1" applyFont="1" applyAlignment="1">
      <alignment horizontal="left" vertical="center"/>
    </xf>
    <xf numFmtId="0" fontId="19" fillId="0" borderId="6" xfId="0" applyFont="1" applyBorder="1" applyAlignment="1">
      <alignment horizontal="left" vertical="center"/>
    </xf>
    <xf numFmtId="0" fontId="13" fillId="0" borderId="6" xfId="0" applyFont="1" applyBorder="1" applyAlignment="1">
      <alignment horizontal="center"/>
    </xf>
    <xf numFmtId="0" fontId="13" fillId="0" borderId="0" xfId="0" applyFont="1" applyAlignment="1">
      <alignment horizontal="center"/>
    </xf>
    <xf numFmtId="0" fontId="19" fillId="0" borderId="0" xfId="0" applyFont="1" applyAlignment="1">
      <alignment horizontal="justify" vertical="center"/>
    </xf>
    <xf numFmtId="9" fontId="13" fillId="0" borderId="0" xfId="0" applyNumberFormat="1" applyFont="1" applyAlignment="1">
      <alignment horizontal="center"/>
    </xf>
    <xf numFmtId="0" fontId="13" fillId="0" borderId="0" xfId="0" applyFont="1"/>
    <xf numFmtId="0" fontId="19" fillId="0" borderId="0" xfId="0" applyFont="1" applyAlignment="1">
      <alignment vertical="center"/>
    </xf>
    <xf numFmtId="0" fontId="17" fillId="0" borderId="0" xfId="0" applyFont="1" applyAlignment="1">
      <alignment horizontal="center"/>
    </xf>
    <xf numFmtId="1" fontId="3" fillId="0" borderId="0" xfId="0" applyNumberFormat="1" applyFont="1" applyAlignment="1">
      <alignment horizontal="center"/>
    </xf>
    <xf numFmtId="165" fontId="0" fillId="0" borderId="0" xfId="0" applyNumberFormat="1" applyAlignment="1">
      <alignment horizontal="center"/>
    </xf>
    <xf numFmtId="1" fontId="21" fillId="0" borderId="0" xfId="0" applyNumberFormat="1" applyFont="1" applyAlignment="1">
      <alignment horizontal="center"/>
    </xf>
    <xf numFmtId="0" fontId="23" fillId="0" borderId="0" xfId="0" applyFont="1" applyAlignment="1">
      <alignment horizontal="center"/>
    </xf>
    <xf numFmtId="0" fontId="22" fillId="0" borderId="13" xfId="0" applyFont="1" applyBorder="1" applyAlignment="1">
      <alignment horizontal="center" vertical="center"/>
    </xf>
    <xf numFmtId="0" fontId="22" fillId="0" borderId="0" xfId="0" applyFont="1" applyAlignment="1">
      <alignment horizontal="center" vertical="center"/>
    </xf>
    <xf numFmtId="0" fontId="22" fillId="0" borderId="14" xfId="0" applyFont="1" applyBorder="1" applyAlignment="1">
      <alignment horizontal="center" vertical="center"/>
    </xf>
    <xf numFmtId="0" fontId="23" fillId="0" borderId="0" xfId="0" applyFont="1"/>
    <xf numFmtId="9" fontId="23" fillId="0" borderId="0" xfId="0" applyNumberFormat="1" applyFont="1" applyAlignment="1">
      <alignment horizontal="center"/>
    </xf>
    <xf numFmtId="0" fontId="23" fillId="0" borderId="6" xfId="0" applyFont="1" applyBorder="1" applyAlignment="1">
      <alignment horizontal="left" vertical="center"/>
    </xf>
    <xf numFmtId="0" fontId="24" fillId="0" borderId="6" xfId="0" applyFont="1" applyBorder="1" applyAlignment="1">
      <alignment horizontal="left" vertical="center"/>
    </xf>
    <xf numFmtId="10" fontId="13" fillId="0" borderId="0" xfId="0" applyNumberFormat="1" applyFont="1" applyAlignment="1">
      <alignment horizontal="center"/>
    </xf>
    <xf numFmtId="0" fontId="25" fillId="0" borderId="0" xfId="0" applyFont="1" applyAlignment="1">
      <alignment horizontal="center"/>
    </xf>
    <xf numFmtId="0" fontId="13" fillId="0" borderId="0" xfId="0" applyFont="1" applyAlignment="1">
      <alignment horizontal="center" vertical="center" wrapText="1"/>
    </xf>
    <xf numFmtId="0" fontId="9" fillId="0" borderId="6" xfId="0" applyFont="1" applyBorder="1" applyAlignment="1">
      <alignment horizontal="left" vertical="center"/>
    </xf>
    <xf numFmtId="166" fontId="9" fillId="0" borderId="6" xfId="0" applyNumberFormat="1" applyFont="1" applyBorder="1" applyAlignment="1">
      <alignment horizontal="left" vertical="center"/>
    </xf>
    <xf numFmtId="0" fontId="27" fillId="0" borderId="6" xfId="0" applyFont="1" applyBorder="1" applyAlignment="1">
      <alignment horizontal="left" vertical="center"/>
    </xf>
    <xf numFmtId="0" fontId="9" fillId="2" borderId="6" xfId="0" applyFont="1" applyFill="1" applyBorder="1" applyAlignment="1">
      <alignment horizontal="left" vertical="center"/>
    </xf>
    <xf numFmtId="0" fontId="29" fillId="0" borderId="6" xfId="0" applyFont="1" applyBorder="1" applyAlignment="1">
      <alignment horizontal="left" vertical="center" wrapText="1"/>
    </xf>
    <xf numFmtId="167" fontId="9" fillId="2" borderId="6" xfId="0" applyNumberFormat="1" applyFont="1" applyFill="1" applyBorder="1" applyAlignment="1">
      <alignment horizontal="left" vertical="center"/>
    </xf>
    <xf numFmtId="0" fontId="24" fillId="0" borderId="6" xfId="0" applyFont="1" applyBorder="1" applyAlignment="1">
      <alignment horizontal="left" vertical="center" wrapText="1"/>
    </xf>
    <xf numFmtId="168" fontId="13" fillId="0" borderId="0" xfId="0" applyNumberFormat="1" applyFont="1" applyAlignment="1">
      <alignment horizontal="center"/>
    </xf>
    <xf numFmtId="2" fontId="9" fillId="2" borderId="6" xfId="0" applyNumberFormat="1" applyFont="1" applyFill="1" applyBorder="1" applyAlignment="1">
      <alignment horizontal="left" vertical="center"/>
    </xf>
    <xf numFmtId="0" fontId="31" fillId="0" borderId="6" xfId="0" applyFont="1" applyBorder="1" applyAlignment="1">
      <alignment horizontal="left" vertical="center"/>
    </xf>
    <xf numFmtId="167" fontId="9" fillId="0" borderId="6" xfId="0" applyNumberFormat="1" applyFont="1" applyBorder="1" applyAlignment="1">
      <alignment horizontal="left" vertical="center"/>
    </xf>
    <xf numFmtId="0" fontId="33" fillId="0" borderId="0" xfId="0" applyFont="1" applyAlignment="1">
      <alignment horizontal="center" vertical="center"/>
    </xf>
    <xf numFmtId="168" fontId="13" fillId="0" borderId="0" xfId="0" applyNumberFormat="1" applyFont="1" applyAlignment="1">
      <alignment horizontal="center" vertical="center"/>
    </xf>
    <xf numFmtId="0" fontId="31" fillId="0" borderId="18" xfId="0" applyFont="1" applyBorder="1" applyAlignment="1">
      <alignment horizontal="left" vertical="center"/>
    </xf>
    <xf numFmtId="0" fontId="9" fillId="0" borderId="18" xfId="0" applyFont="1" applyBorder="1" applyAlignment="1">
      <alignment horizontal="left" vertical="center"/>
    </xf>
    <xf numFmtId="167" fontId="9" fillId="0" borderId="18" xfId="0" applyNumberFormat="1" applyFont="1" applyBorder="1" applyAlignment="1">
      <alignment horizontal="left" vertical="center"/>
    </xf>
    <xf numFmtId="0" fontId="24" fillId="0" borderId="18" xfId="0" applyFont="1" applyBorder="1" applyAlignment="1">
      <alignment horizontal="left" vertical="center" wrapText="1"/>
    </xf>
    <xf numFmtId="9" fontId="13" fillId="0" borderId="0" xfId="0" applyNumberFormat="1" applyFont="1" applyAlignment="1">
      <alignment vertical="center"/>
    </xf>
    <xf numFmtId="0" fontId="24" fillId="0" borderId="6" xfId="0" applyFont="1" applyBorder="1" applyAlignment="1">
      <alignment horizontal="left"/>
    </xf>
    <xf numFmtId="0" fontId="0" fillId="0" borderId="0" xfId="0"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6" fillId="0" borderId="0" xfId="0" applyFont="1" applyAlignment="1">
      <alignment horizontal="center" vertical="center"/>
    </xf>
    <xf numFmtId="0" fontId="37" fillId="0" borderId="0" xfId="0" applyFont="1" applyAlignment="1">
      <alignment horizontal="center" wrapText="1"/>
    </xf>
    <xf numFmtId="0" fontId="37" fillId="0" borderId="0" xfId="0"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xf>
    <xf numFmtId="0" fontId="0" fillId="0" borderId="0" xfId="0" applyAlignment="1">
      <alignment horizontal="center" wrapText="1"/>
    </xf>
    <xf numFmtId="0" fontId="0" fillId="0" borderId="7" xfId="0" applyBorder="1" applyAlignment="1">
      <alignment horizontal="center"/>
    </xf>
    <xf numFmtId="0" fontId="0" fillId="0" borderId="8" xfId="0" applyBorder="1"/>
    <xf numFmtId="0" fontId="0" fillId="0" borderId="8" xfId="0" applyBorder="1" applyAlignment="1">
      <alignment horizontal="center"/>
    </xf>
    <xf numFmtId="14" fontId="0" fillId="0" borderId="8" xfId="0" applyNumberFormat="1" applyBorder="1" applyAlignment="1">
      <alignment horizontal="center"/>
    </xf>
    <xf numFmtId="0" fontId="0" fillId="0" borderId="8" xfId="0" applyBorder="1" applyAlignment="1">
      <alignment horizontal="center" vertical="center"/>
    </xf>
    <xf numFmtId="9" fontId="35" fillId="0" borderId="8" xfId="0" applyNumberFormat="1" applyFont="1" applyBorder="1" applyAlignment="1">
      <alignment horizontal="center"/>
    </xf>
    <xf numFmtId="10" fontId="6" fillId="0" borderId="8" xfId="0" applyNumberFormat="1" applyFont="1" applyBorder="1" applyAlignment="1">
      <alignment horizontal="center"/>
    </xf>
    <xf numFmtId="2" fontId="6" fillId="0" borderId="8" xfId="0" applyNumberFormat="1" applyFont="1" applyBorder="1" applyAlignment="1">
      <alignment horizontal="center"/>
    </xf>
    <xf numFmtId="0" fontId="6" fillId="0" borderId="8" xfId="0" applyFont="1" applyBorder="1" applyAlignment="1">
      <alignment horizontal="center"/>
    </xf>
    <xf numFmtId="167" fontId="6" fillId="0" borderId="8" xfId="0" applyNumberFormat="1" applyFont="1" applyBorder="1" applyAlignment="1">
      <alignment horizontal="center"/>
    </xf>
    <xf numFmtId="2" fontId="0" fillId="0" borderId="8" xfId="0" applyNumberFormat="1" applyBorder="1"/>
    <xf numFmtId="2" fontId="0" fillId="0" borderId="0" xfId="0" applyNumberFormat="1"/>
    <xf numFmtId="1" fontId="0" fillId="0" borderId="0" xfId="0" applyNumberFormat="1"/>
    <xf numFmtId="0" fontId="0" fillId="0" borderId="9" xfId="0" applyBorder="1" applyAlignment="1">
      <alignment horizontal="center"/>
    </xf>
    <xf numFmtId="9" fontId="35" fillId="0" borderId="0" xfId="0" applyNumberFormat="1" applyFont="1" applyAlignment="1">
      <alignment horizontal="center"/>
    </xf>
    <xf numFmtId="2" fontId="6" fillId="0" borderId="0" xfId="0" applyNumberFormat="1" applyFont="1" applyAlignment="1">
      <alignment horizontal="center"/>
    </xf>
    <xf numFmtId="0" fontId="6" fillId="0" borderId="0" xfId="0" applyFont="1" applyAlignment="1">
      <alignment horizontal="center"/>
    </xf>
    <xf numFmtId="167" fontId="6" fillId="0" borderId="0" xfId="0" applyNumberFormat="1" applyFont="1" applyAlignment="1">
      <alignment horizontal="center"/>
    </xf>
    <xf numFmtId="0" fontId="0" fillId="0" borderId="7" xfId="0" applyBorder="1" applyAlignment="1">
      <alignment horizontal="center" vertical="center"/>
    </xf>
    <xf numFmtId="2" fontId="0" fillId="0" borderId="0" xfId="0" applyNumberFormat="1" applyAlignment="1">
      <alignment horizontal="center"/>
    </xf>
    <xf numFmtId="0" fontId="0" fillId="0" borderId="9" xfId="0" applyBorder="1" applyAlignment="1">
      <alignment horizontal="center" vertical="center"/>
    </xf>
    <xf numFmtId="0" fontId="0" fillId="0" borderId="20" xfId="0" applyBorder="1" applyAlignment="1">
      <alignment horizontal="center"/>
    </xf>
    <xf numFmtId="0" fontId="0" fillId="0" borderId="21" xfId="0" applyBorder="1"/>
    <xf numFmtId="0" fontId="0" fillId="0" borderId="21" xfId="0" applyBorder="1" applyAlignment="1">
      <alignment horizontal="center"/>
    </xf>
    <xf numFmtId="0" fontId="0" fillId="0" borderId="21" xfId="0" applyBorder="1" applyAlignment="1">
      <alignment horizontal="center" vertical="center"/>
    </xf>
    <xf numFmtId="9" fontId="35" fillId="0" borderId="21" xfId="0" applyNumberFormat="1" applyFont="1" applyBorder="1" applyAlignment="1">
      <alignment horizontal="center"/>
    </xf>
    <xf numFmtId="10" fontId="6" fillId="0" borderId="21" xfId="0" applyNumberFormat="1" applyFont="1" applyBorder="1" applyAlignment="1">
      <alignment horizontal="center"/>
    </xf>
    <xf numFmtId="2" fontId="6" fillId="0" borderId="21" xfId="0" applyNumberFormat="1" applyFont="1" applyBorder="1" applyAlignment="1">
      <alignment horizontal="center"/>
    </xf>
    <xf numFmtId="0" fontId="6" fillId="0" borderId="21" xfId="0" applyFont="1" applyBorder="1" applyAlignment="1">
      <alignment horizontal="center"/>
    </xf>
    <xf numFmtId="167" fontId="6" fillId="0" borderId="21" xfId="0" applyNumberFormat="1" applyFont="1" applyBorder="1" applyAlignment="1">
      <alignment horizontal="center"/>
    </xf>
    <xf numFmtId="2" fontId="0" fillId="0" borderId="21" xfId="0" applyNumberFormat="1" applyBorder="1"/>
    <xf numFmtId="0" fontId="6" fillId="0" borderId="0" xfId="0" applyFont="1"/>
    <xf numFmtId="14" fontId="6" fillId="0" borderId="0" xfId="0" applyNumberFormat="1" applyFont="1" applyAlignment="1">
      <alignment horizontal="center" vertical="center"/>
    </xf>
    <xf numFmtId="0" fontId="6" fillId="0" borderId="8" xfId="0" applyFont="1" applyBorder="1"/>
    <xf numFmtId="14" fontId="6" fillId="0" borderId="8" xfId="0" applyNumberFormat="1" applyFont="1" applyBorder="1" applyAlignment="1">
      <alignment horizontal="center" vertical="center"/>
    </xf>
    <xf numFmtId="2" fontId="0" fillId="0" borderId="0" xfId="0" applyNumberFormat="1" applyAlignment="1">
      <alignment horizontal="center" vertical="center"/>
    </xf>
    <xf numFmtId="2" fontId="0" fillId="0" borderId="8" xfId="0" applyNumberFormat="1" applyBorder="1" applyAlignment="1">
      <alignment horizontal="center" vertical="center"/>
    </xf>
    <xf numFmtId="2" fontId="0" fillId="0" borderId="21" xfId="0" applyNumberFormat="1" applyBorder="1" applyAlignment="1">
      <alignment horizontal="center" vertical="center"/>
    </xf>
    <xf numFmtId="0" fontId="38" fillId="0" borderId="0" xfId="0" applyFont="1"/>
    <xf numFmtId="0" fontId="0" fillId="0" borderId="20" xfId="0" applyBorder="1" applyAlignment="1">
      <alignment horizontal="center" vertical="center"/>
    </xf>
    <xf numFmtId="0" fontId="39" fillId="0" borderId="18" xfId="0" applyFont="1" applyBorder="1" applyAlignment="1">
      <alignment horizontal="center" vertical="center"/>
    </xf>
    <xf numFmtId="49" fontId="39" fillId="0" borderId="18" xfId="0" applyNumberFormat="1" applyFont="1" applyBorder="1" applyAlignment="1">
      <alignment horizontal="center" vertical="center" wrapText="1"/>
    </xf>
    <xf numFmtId="49" fontId="40" fillId="0" borderId="18" xfId="0" applyNumberFormat="1" applyFont="1" applyBorder="1" applyAlignment="1">
      <alignment horizontal="center" vertical="center" wrapText="1"/>
    </xf>
    <xf numFmtId="169" fontId="39" fillId="0" borderId="18" xfId="0" quotePrefix="1" applyNumberFormat="1" applyFont="1" applyBorder="1" applyAlignment="1">
      <alignment horizontal="center" vertical="center" wrapText="1"/>
    </xf>
    <xf numFmtId="0" fontId="39" fillId="0" borderId="18" xfId="0" applyFont="1" applyBorder="1" applyAlignment="1">
      <alignment horizontal="center" vertical="center" wrapText="1"/>
    </xf>
    <xf numFmtId="0" fontId="39" fillId="0" borderId="14"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18" xfId="0" applyFont="1" applyBorder="1" applyAlignment="1">
      <alignment horizontal="center" vertical="center"/>
    </xf>
    <xf numFmtId="3" fontId="39" fillId="0" borderId="18" xfId="0" applyNumberFormat="1" applyFont="1" applyBorder="1" applyAlignment="1">
      <alignment horizontal="center" vertical="center" wrapText="1"/>
    </xf>
    <xf numFmtId="41" fontId="39" fillId="0" borderId="18" xfId="2" applyFont="1" applyFill="1" applyBorder="1" applyAlignment="1">
      <alignment horizontal="center" vertical="center" wrapText="1"/>
    </xf>
    <xf numFmtId="0" fontId="41" fillId="0" borderId="18" xfId="0" applyFont="1" applyBorder="1" applyAlignment="1">
      <alignment horizontal="center" vertical="center"/>
    </xf>
    <xf numFmtId="0" fontId="41" fillId="0" borderId="0" xfId="0" applyFont="1" applyAlignment="1">
      <alignment horizontal="center" vertical="center"/>
    </xf>
    <xf numFmtId="0" fontId="42" fillId="0" borderId="7" xfId="0" applyFont="1" applyBorder="1"/>
    <xf numFmtId="0" fontId="42" fillId="0" borderId="8" xfId="0" applyFont="1" applyBorder="1" applyAlignment="1">
      <alignment horizontal="center"/>
    </xf>
    <xf numFmtId="14" fontId="42" fillId="0" borderId="8" xfId="0" applyNumberFormat="1" applyFont="1" applyBorder="1" applyAlignment="1">
      <alignment horizontal="center"/>
    </xf>
    <xf numFmtId="0" fontId="42" fillId="0" borderId="8" xfId="0" applyFont="1" applyBorder="1"/>
    <xf numFmtId="0" fontId="42" fillId="0" borderId="8" xfId="0" applyFont="1" applyBorder="1" applyAlignment="1">
      <alignment horizontal="center" vertical="center"/>
    </xf>
    <xf numFmtId="1" fontId="42" fillId="0" borderId="8" xfId="1" applyNumberFormat="1" applyFont="1" applyBorder="1"/>
    <xf numFmtId="0" fontId="42" fillId="0" borderId="19" xfId="0" applyFont="1" applyBorder="1"/>
    <xf numFmtId="0" fontId="42" fillId="0" borderId="0" xfId="0" applyFont="1"/>
    <xf numFmtId="0" fontId="42" fillId="0" borderId="20" xfId="0" applyFont="1" applyBorder="1"/>
    <xf numFmtId="0" fontId="42" fillId="0" borderId="21" xfId="0" applyFont="1" applyBorder="1" applyAlignment="1">
      <alignment horizontal="center"/>
    </xf>
    <xf numFmtId="14" fontId="42" fillId="0" borderId="21" xfId="0" applyNumberFormat="1" applyFont="1" applyBorder="1" applyAlignment="1">
      <alignment horizontal="center"/>
    </xf>
    <xf numFmtId="0" fontId="42" fillId="0" borderId="21" xfId="0" applyFont="1" applyBorder="1"/>
    <xf numFmtId="0" fontId="42" fillId="0" borderId="21" xfId="0" applyFont="1" applyBorder="1" applyAlignment="1">
      <alignment horizontal="center" vertical="center"/>
    </xf>
    <xf numFmtId="1" fontId="42" fillId="0" borderId="21" xfId="1" applyNumberFormat="1" applyFont="1" applyBorder="1"/>
    <xf numFmtId="0" fontId="42" fillId="0" borderId="5" xfId="0" applyFont="1" applyBorder="1"/>
    <xf numFmtId="0" fontId="42" fillId="0" borderId="0" xfId="0" applyFont="1" applyAlignment="1">
      <alignment horizontal="center"/>
    </xf>
    <xf numFmtId="14" fontId="42" fillId="0" borderId="0" xfId="0" applyNumberFormat="1" applyFont="1" applyAlignment="1">
      <alignment horizontal="center"/>
    </xf>
    <xf numFmtId="0" fontId="42" fillId="0" borderId="0" xfId="0" applyFont="1" applyAlignment="1">
      <alignment horizontal="center" vertical="center"/>
    </xf>
    <xf numFmtId="1" fontId="42" fillId="0" borderId="0" xfId="1" applyNumberFormat="1" applyFont="1" applyBorder="1"/>
    <xf numFmtId="0" fontId="42" fillId="0" borderId="15" xfId="0" applyFont="1" applyBorder="1"/>
    <xf numFmtId="49" fontId="38" fillId="0" borderId="8" xfId="0" applyNumberFormat="1" applyFont="1" applyBorder="1" applyAlignment="1">
      <alignment horizontal="center"/>
    </xf>
    <xf numFmtId="14" fontId="38" fillId="0" borderId="8" xfId="0" applyNumberFormat="1" applyFont="1" applyBorder="1" applyAlignment="1">
      <alignment horizontal="center" vertical="center"/>
    </xf>
    <xf numFmtId="0" fontId="43" fillId="0" borderId="8" xfId="3" applyBorder="1"/>
    <xf numFmtId="1" fontId="38" fillId="0" borderId="8" xfId="0" applyNumberFormat="1" applyFont="1" applyBorder="1"/>
    <xf numFmtId="49" fontId="38" fillId="0" borderId="0" xfId="0" applyNumberFormat="1" applyFont="1" applyAlignment="1">
      <alignment horizontal="center"/>
    </xf>
    <xf numFmtId="14" fontId="38" fillId="0" borderId="0" xfId="0" applyNumberFormat="1" applyFont="1" applyAlignment="1">
      <alignment horizontal="center" vertical="center"/>
    </xf>
    <xf numFmtId="1" fontId="38" fillId="0" borderId="0" xfId="0" applyNumberFormat="1" applyFont="1"/>
    <xf numFmtId="49" fontId="38" fillId="0" borderId="21" xfId="0" applyNumberFormat="1" applyFont="1" applyBorder="1" applyAlignment="1">
      <alignment horizontal="center"/>
    </xf>
    <xf numFmtId="14" fontId="38" fillId="0" borderId="21" xfId="0" applyNumberFormat="1" applyFont="1" applyBorder="1" applyAlignment="1">
      <alignment horizontal="center" vertical="center"/>
    </xf>
    <xf numFmtId="1" fontId="38" fillId="0" borderId="21" xfId="0" applyNumberFormat="1" applyFont="1" applyBorder="1"/>
    <xf numFmtId="0" fontId="43" fillId="0" borderId="0" xfId="3" applyBorder="1"/>
    <xf numFmtId="49" fontId="42" fillId="0" borderId="8" xfId="0" applyNumberFormat="1" applyFont="1" applyBorder="1" applyAlignment="1">
      <alignment horizontal="center"/>
    </xf>
    <xf numFmtId="41" fontId="42" fillId="0" borderId="8" xfId="2" applyFont="1" applyBorder="1"/>
    <xf numFmtId="0" fontId="42" fillId="0" borderId="9" xfId="0" applyFont="1" applyBorder="1"/>
    <xf numFmtId="49" fontId="42" fillId="0" borderId="0" xfId="0" applyNumberFormat="1" applyFont="1" applyAlignment="1">
      <alignment horizontal="center"/>
    </xf>
    <xf numFmtId="41" fontId="42" fillId="0" borderId="0" xfId="2" applyFont="1" applyBorder="1"/>
    <xf numFmtId="0" fontId="38" fillId="0" borderId="8" xfId="0" applyFont="1" applyBorder="1" applyAlignment="1">
      <alignment horizontal="center"/>
    </xf>
    <xf numFmtId="0" fontId="38" fillId="0" borderId="8" xfId="0" applyFont="1" applyBorder="1"/>
    <xf numFmtId="0" fontId="38" fillId="0" borderId="8" xfId="0" applyFont="1" applyBorder="1" applyAlignment="1">
      <alignment horizontal="center" vertical="center"/>
    </xf>
    <xf numFmtId="0" fontId="42" fillId="0" borderId="11" xfId="0" applyFont="1" applyBorder="1"/>
    <xf numFmtId="1" fontId="42" fillId="0" borderId="8" xfId="1" applyNumberFormat="1" applyFont="1" applyFill="1" applyBorder="1"/>
    <xf numFmtId="0" fontId="38" fillId="0" borderId="0" xfId="0" applyFont="1" applyAlignment="1">
      <alignment horizontal="center"/>
    </xf>
    <xf numFmtId="0" fontId="38" fillId="0" borderId="0" xfId="0" applyFont="1" applyAlignment="1">
      <alignment horizontal="center" vertical="center"/>
    </xf>
    <xf numFmtId="0" fontId="38" fillId="0" borderId="21" xfId="0" applyFont="1" applyBorder="1" applyAlignment="1">
      <alignment horizontal="center"/>
    </xf>
    <xf numFmtId="0" fontId="38" fillId="0" borderId="21" xfId="0" applyFont="1" applyBorder="1"/>
    <xf numFmtId="0" fontId="38" fillId="0" borderId="21" xfId="0" applyFont="1" applyBorder="1" applyAlignment="1">
      <alignment horizontal="center" vertical="center"/>
    </xf>
    <xf numFmtId="1" fontId="42" fillId="0" borderId="21" xfId="1" applyNumberFormat="1" applyFont="1" applyFill="1" applyBorder="1"/>
    <xf numFmtId="0" fontId="42" fillId="0" borderId="0" xfId="0" applyFont="1" applyAlignment="1">
      <alignment vertical="center"/>
    </xf>
    <xf numFmtId="0" fontId="42" fillId="0" borderId="8" xfId="0" applyFont="1" applyBorder="1" applyAlignment="1">
      <alignment vertical="center"/>
    </xf>
    <xf numFmtId="0" fontId="42" fillId="0" borderId="21" xfId="0" applyFont="1" applyBorder="1" applyAlignment="1">
      <alignment vertical="center"/>
    </xf>
    <xf numFmtId="0" fontId="43" fillId="0" borderId="21" xfId="3" applyBorder="1"/>
    <xf numFmtId="1" fontId="42" fillId="0" borderId="0" xfId="1" applyNumberFormat="1" applyFont="1" applyFill="1" applyBorder="1"/>
    <xf numFmtId="0" fontId="42" fillId="0" borderId="10" xfId="0" applyFont="1" applyBorder="1" applyAlignment="1">
      <alignment horizontal="center"/>
    </xf>
    <xf numFmtId="0" fontId="42" fillId="0" borderId="11" xfId="0" applyFont="1" applyBorder="1" applyAlignment="1">
      <alignment horizontal="center"/>
    </xf>
    <xf numFmtId="14" fontId="42" fillId="0" borderId="11" xfId="0" applyNumberFormat="1" applyFont="1" applyBorder="1" applyAlignment="1">
      <alignment horizontal="center"/>
    </xf>
    <xf numFmtId="0" fontId="42" fillId="0" borderId="11" xfId="0" applyFont="1" applyBorder="1" applyAlignment="1">
      <alignment horizontal="center" vertical="center"/>
    </xf>
    <xf numFmtId="0" fontId="43" fillId="0" borderId="11" xfId="3" applyBorder="1"/>
    <xf numFmtId="0" fontId="0" fillId="0" borderId="11" xfId="0" applyBorder="1" applyAlignment="1">
      <alignment horizontal="center"/>
    </xf>
    <xf numFmtId="1" fontId="42" fillId="0" borderId="11" xfId="1" applyNumberFormat="1" applyFont="1" applyBorder="1"/>
    <xf numFmtId="0" fontId="42" fillId="0" borderId="12" xfId="0" applyFont="1" applyBorder="1"/>
    <xf numFmtId="14" fontId="38" fillId="0" borderId="0" xfId="0" applyNumberFormat="1" applyFont="1" applyAlignment="1">
      <alignment horizontal="center"/>
    </xf>
    <xf numFmtId="14" fontId="38" fillId="0" borderId="8" xfId="0" applyNumberFormat="1" applyFont="1" applyBorder="1" applyAlignment="1">
      <alignment horizontal="center"/>
    </xf>
    <xf numFmtId="0" fontId="43" fillId="0" borderId="8" xfId="3" applyFill="1" applyBorder="1"/>
    <xf numFmtId="14" fontId="38" fillId="0" borderId="21" xfId="0" applyNumberFormat="1" applyFont="1" applyBorder="1" applyAlignment="1">
      <alignment horizontal="center"/>
    </xf>
    <xf numFmtId="0" fontId="42" fillId="0" borderId="20" xfId="0" applyFont="1" applyBorder="1" applyAlignment="1">
      <alignment horizontal="center" vertical="center"/>
    </xf>
    <xf numFmtId="1" fontId="42" fillId="0" borderId="0" xfId="1" applyNumberFormat="1" applyFont="1"/>
    <xf numFmtId="41" fontId="42" fillId="0" borderId="0" xfId="2" applyFont="1"/>
    <xf numFmtId="0" fontId="1" fillId="0" borderId="7" xfId="0" applyFont="1" applyBorder="1" applyAlignment="1">
      <alignment vertical="center"/>
    </xf>
    <xf numFmtId="0" fontId="1" fillId="0" borderId="8" xfId="0" applyFont="1" applyBorder="1" applyAlignment="1">
      <alignment vertical="center"/>
    </xf>
    <xf numFmtId="0" fontId="1" fillId="0" borderId="19" xfId="0" applyFont="1" applyBorder="1" applyAlignment="1">
      <alignment vertical="center"/>
    </xf>
    <xf numFmtId="0" fontId="1" fillId="0" borderId="9" xfId="0" applyFont="1" applyBorder="1"/>
    <xf numFmtId="0" fontId="1" fillId="0" borderId="0" xfId="0" applyFont="1"/>
    <xf numFmtId="0" fontId="1" fillId="0" borderId="15" xfId="0" applyFont="1" applyBorder="1"/>
    <xf numFmtId="0" fontId="0" fillId="0" borderId="20" xfId="0" applyBorder="1"/>
    <xf numFmtId="1" fontId="0" fillId="0" borderId="15" xfId="0" applyNumberFormat="1" applyBorder="1"/>
    <xf numFmtId="0" fontId="1" fillId="0" borderId="10" xfId="0" applyFont="1" applyBorder="1"/>
    <xf numFmtId="1" fontId="0" fillId="0" borderId="12" xfId="0" applyNumberFormat="1" applyBorder="1"/>
    <xf numFmtId="0" fontId="0" fillId="0" borderId="22" xfId="0" applyBorder="1"/>
    <xf numFmtId="0" fontId="0" fillId="0" borderId="1" xfId="0" applyBorder="1"/>
    <xf numFmtId="10" fontId="0" fillId="0" borderId="23" xfId="0" applyNumberFormat="1" applyBorder="1"/>
    <xf numFmtId="0" fontId="0" fillId="0" borderId="24" xfId="0" applyBorder="1"/>
    <xf numFmtId="10" fontId="0" fillId="0" borderId="25" xfId="0" applyNumberFormat="1" applyBorder="1"/>
    <xf numFmtId="0" fontId="0" fillId="0" borderId="26" xfId="0" applyBorder="1"/>
    <xf numFmtId="0" fontId="0" fillId="0" borderId="27" xfId="0" applyBorder="1"/>
    <xf numFmtId="0" fontId="0" fillId="0" borderId="28" xfId="0" applyBorder="1"/>
    <xf numFmtId="0" fontId="47" fillId="0" borderId="0" xfId="0" applyFont="1"/>
    <xf numFmtId="0" fontId="2" fillId="10" borderId="10" xfId="0" applyFont="1" applyFill="1" applyBorder="1" applyAlignment="1">
      <alignment horizontal="center"/>
    </xf>
    <xf numFmtId="0" fontId="2" fillId="10" borderId="29" xfId="0" applyFont="1" applyFill="1" applyBorder="1" applyAlignment="1">
      <alignment horizontal="center"/>
    </xf>
    <xf numFmtId="0" fontId="2" fillId="10" borderId="12" xfId="0" applyFont="1" applyFill="1" applyBorder="1" applyAlignment="1">
      <alignment horizontal="center"/>
    </xf>
    <xf numFmtId="0" fontId="0" fillId="11" borderId="7" xfId="0" applyFill="1" applyBorder="1" applyAlignment="1">
      <alignment horizontal="left" vertical="center" wrapText="1"/>
    </xf>
    <xf numFmtId="0" fontId="0" fillId="11" borderId="9" xfId="0" applyFill="1" applyBorder="1" applyAlignment="1">
      <alignment horizontal="left" vertical="center" wrapText="1"/>
    </xf>
    <xf numFmtId="0" fontId="0" fillId="11" borderId="20" xfId="0" applyFill="1" applyBorder="1" applyAlignment="1">
      <alignment horizontal="left" vertical="center" wrapText="1"/>
    </xf>
    <xf numFmtId="0" fontId="9" fillId="0" borderId="6" xfId="0" applyFont="1" applyBorder="1" applyAlignment="1">
      <alignment horizontal="center" vertical="center"/>
    </xf>
    <xf numFmtId="167" fontId="9" fillId="0" borderId="6" xfId="0" applyNumberFormat="1" applyFont="1" applyBorder="1" applyAlignment="1">
      <alignment horizontal="center" vertical="center"/>
    </xf>
    <xf numFmtId="0" fontId="24" fillId="0" borderId="18" xfId="0" applyFont="1" applyBorder="1" applyAlignment="1">
      <alignment horizontal="center" vertical="center" wrapText="1"/>
    </xf>
    <xf numFmtId="0" fontId="31" fillId="0" borderId="6" xfId="0" applyFont="1" applyBorder="1" applyAlignment="1">
      <alignment vertical="center"/>
    </xf>
    <xf numFmtId="0" fontId="24" fillId="0" borderId="6" xfId="0" applyFont="1" applyBorder="1" applyAlignment="1">
      <alignment horizontal="center" vertical="center" wrapText="1"/>
    </xf>
    <xf numFmtId="2" fontId="9" fillId="0" borderId="6" xfId="0" applyNumberFormat="1" applyFont="1" applyBorder="1" applyAlignment="1">
      <alignment horizontal="center" vertical="center"/>
    </xf>
    <xf numFmtId="0" fontId="9" fillId="0" borderId="0" xfId="0" applyFont="1" applyAlignment="1">
      <alignment horizontal="center"/>
    </xf>
    <xf numFmtId="0" fontId="9" fillId="0" borderId="18" xfId="0" applyFont="1" applyBorder="1"/>
    <xf numFmtId="0" fontId="9" fillId="0" borderId="35" xfId="0" applyFont="1" applyBorder="1"/>
    <xf numFmtId="2" fontId="9" fillId="0" borderId="6" xfId="0" applyNumberFormat="1" applyFont="1" applyBorder="1" applyAlignment="1">
      <alignment horizontal="center"/>
    </xf>
    <xf numFmtId="0" fontId="9" fillId="0" borderId="6" xfId="0" applyFont="1" applyBorder="1"/>
    <xf numFmtId="0" fontId="47" fillId="0" borderId="23" xfId="0" applyFont="1" applyBorder="1"/>
    <xf numFmtId="0" fontId="9" fillId="0" borderId="36" xfId="0" applyFont="1" applyBorder="1"/>
    <xf numFmtId="0" fontId="47" fillId="0" borderId="28" xfId="0" applyFont="1" applyBorder="1"/>
    <xf numFmtId="0" fontId="9" fillId="0" borderId="24" xfId="0" applyFont="1" applyBorder="1" applyAlignment="1">
      <alignment horizontal="center" vertical="center"/>
    </xf>
    <xf numFmtId="0" fontId="9" fillId="0" borderId="25" xfId="0" applyFont="1" applyBorder="1" applyAlignment="1">
      <alignment horizontal="center"/>
    </xf>
    <xf numFmtId="1" fontId="9" fillId="0" borderId="24" xfId="0" applyNumberFormat="1" applyFont="1" applyBorder="1" applyAlignment="1">
      <alignment horizontal="center"/>
    </xf>
    <xf numFmtId="0" fontId="51" fillId="0" borderId="24" xfId="0" applyFont="1" applyBorder="1" applyAlignment="1">
      <alignment horizontal="center"/>
    </xf>
    <xf numFmtId="0" fontId="51" fillId="0" borderId="0" xfId="0" applyFont="1" applyAlignment="1">
      <alignment horizontal="center"/>
    </xf>
    <xf numFmtId="0" fontId="51" fillId="0" borderId="25" xfId="0" applyFont="1" applyBorder="1" applyAlignment="1">
      <alignment horizontal="center"/>
    </xf>
    <xf numFmtId="0" fontId="9" fillId="0" borderId="0" xfId="0" applyFont="1" applyAlignment="1">
      <alignment wrapText="1"/>
    </xf>
    <xf numFmtId="2" fontId="9" fillId="0" borderId="24" xfId="0" applyNumberFormat="1" applyFont="1" applyBorder="1" applyAlignment="1">
      <alignment horizontal="center"/>
    </xf>
    <xf numFmtId="2" fontId="9" fillId="0" borderId="0" xfId="0" applyNumberFormat="1" applyFont="1" applyAlignment="1">
      <alignment horizontal="center"/>
    </xf>
    <xf numFmtId="2" fontId="9" fillId="0" borderId="25" xfId="0" applyNumberFormat="1" applyFont="1" applyBorder="1" applyAlignment="1">
      <alignment horizontal="center"/>
    </xf>
    <xf numFmtId="167" fontId="9" fillId="0" borderId="24" xfId="0" applyNumberFormat="1" applyFont="1" applyBorder="1" applyAlignment="1">
      <alignment horizontal="center"/>
    </xf>
    <xf numFmtId="167" fontId="9" fillId="0" borderId="0" xfId="0" applyNumberFormat="1" applyFont="1" applyAlignment="1">
      <alignment horizontal="center"/>
    </xf>
    <xf numFmtId="167" fontId="9" fillId="0" borderId="25" xfId="0" applyNumberFormat="1" applyFont="1" applyBorder="1" applyAlignment="1">
      <alignment horizontal="center"/>
    </xf>
    <xf numFmtId="0" fontId="50" fillId="0" borderId="0" xfId="0" applyFont="1"/>
    <xf numFmtId="2" fontId="50" fillId="0" borderId="24" xfId="0" applyNumberFormat="1" applyFont="1" applyBorder="1" applyAlignment="1">
      <alignment horizontal="center"/>
    </xf>
    <xf numFmtId="2" fontId="50" fillId="0" borderId="0" xfId="0" applyNumberFormat="1" applyFont="1" applyAlignment="1">
      <alignment horizontal="center"/>
    </xf>
    <xf numFmtId="2" fontId="50" fillId="0" borderId="25" xfId="0" applyNumberFormat="1" applyFont="1" applyBorder="1" applyAlignment="1">
      <alignment horizontal="center"/>
    </xf>
    <xf numFmtId="0" fontId="52" fillId="0" borderId="0" xfId="0" applyFont="1"/>
    <xf numFmtId="0" fontId="4" fillId="0" borderId="0" xfId="0" applyFont="1"/>
    <xf numFmtId="2" fontId="53" fillId="0" borderId="26" xfId="0" applyNumberFormat="1" applyFont="1" applyBorder="1" applyAlignment="1">
      <alignment horizontal="center"/>
    </xf>
    <xf numFmtId="0" fontId="53" fillId="0" borderId="27" xfId="0" applyFont="1" applyBorder="1" applyAlignment="1">
      <alignment horizontal="center"/>
    </xf>
    <xf numFmtId="0" fontId="53" fillId="0" borderId="28" xfId="0" applyFont="1" applyBorder="1" applyAlignment="1">
      <alignment horizontal="center"/>
    </xf>
    <xf numFmtId="0" fontId="54" fillId="0" borderId="26" xfId="0" applyFont="1" applyBorder="1" applyAlignment="1">
      <alignment horizontal="center"/>
    </xf>
    <xf numFmtId="0" fontId="55" fillId="0" borderId="0" xfId="0" applyFont="1" applyAlignment="1">
      <alignment wrapText="1"/>
    </xf>
    <xf numFmtId="14" fontId="3" fillId="0" borderId="0" xfId="0" applyNumberFormat="1" applyFont="1" applyAlignment="1">
      <alignment horizontal="center" vertical="center"/>
    </xf>
    <xf numFmtId="1" fontId="0" fillId="0" borderId="8" xfId="0" applyNumberFormat="1" applyBorder="1"/>
    <xf numFmtId="2" fontId="2" fillId="0" borderId="19" xfId="0" applyNumberFormat="1" applyFont="1" applyBorder="1" applyAlignment="1">
      <alignment horizontal="center"/>
    </xf>
    <xf numFmtId="2" fontId="2" fillId="0" borderId="15" xfId="0" applyNumberFormat="1" applyFont="1" applyBorder="1" applyAlignment="1">
      <alignment horizontal="center"/>
    </xf>
    <xf numFmtId="2" fontId="2" fillId="0" borderId="5" xfId="0" applyNumberFormat="1"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57" fillId="0" borderId="0" xfId="0" applyFont="1" applyAlignment="1">
      <alignment horizontal="center" vertical="center"/>
    </xf>
    <xf numFmtId="1" fontId="0" fillId="0" borderId="29" xfId="0" applyNumberFormat="1" applyBorder="1" applyAlignment="1">
      <alignment horizontal="center" vertical="center"/>
    </xf>
    <xf numFmtId="1" fontId="0" fillId="0" borderId="0" xfId="0" applyNumberFormat="1" applyAlignment="1">
      <alignment horizontal="center" vertical="center"/>
    </xf>
    <xf numFmtId="0" fontId="36" fillId="0" borderId="0" xfId="0" applyFont="1" applyAlignment="1">
      <alignment horizont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4" fillId="13" borderId="6" xfId="0" applyFont="1" applyFill="1" applyBorder="1" applyAlignment="1">
      <alignment horizontal="center" vertical="center"/>
    </xf>
    <xf numFmtId="0" fontId="4" fillId="13" borderId="6" xfId="0" applyFont="1" applyFill="1" applyBorder="1" applyAlignment="1">
      <alignment horizontal="center" vertical="center" wrapText="1"/>
    </xf>
    <xf numFmtId="0" fontId="0" fillId="0" borderId="6" xfId="0" applyBorder="1"/>
    <xf numFmtId="164" fontId="0" fillId="0" borderId="6" xfId="0" applyNumberFormat="1" applyBorder="1" applyAlignment="1">
      <alignment horizontal="center"/>
    </xf>
    <xf numFmtId="0" fontId="0" fillId="0" borderId="6" xfId="0" applyBorder="1" applyAlignment="1">
      <alignment horizontal="center"/>
    </xf>
    <xf numFmtId="0" fontId="0" fillId="0" borderId="6" xfId="0" applyBorder="1" applyAlignment="1">
      <alignment horizontal="left"/>
    </xf>
    <xf numFmtId="164" fontId="2" fillId="13" borderId="6" xfId="0" applyNumberFormat="1" applyFont="1" applyFill="1" applyBorder="1" applyAlignment="1">
      <alignment horizontal="center"/>
    </xf>
    <xf numFmtId="0" fontId="2" fillId="13" borderId="6" xfId="0" applyFont="1" applyFill="1" applyBorder="1" applyAlignment="1">
      <alignment horizontal="center"/>
    </xf>
    <xf numFmtId="0" fontId="0" fillId="13" borderId="6" xfId="0" applyFill="1" applyBorder="1" applyAlignment="1">
      <alignment horizontal="center"/>
    </xf>
    <xf numFmtId="0" fontId="22" fillId="0" borderId="15" xfId="0" applyFont="1" applyBorder="1" applyAlignment="1">
      <alignment horizontal="center" vertical="center"/>
    </xf>
    <xf numFmtId="0" fontId="9" fillId="0" borderId="6" xfId="0" applyFont="1" applyBorder="1" applyAlignment="1">
      <alignment vertical="center"/>
    </xf>
    <xf numFmtId="2" fontId="29" fillId="0" borderId="6" xfId="0" applyNumberFormat="1" applyFont="1" applyBorder="1" applyAlignment="1">
      <alignment horizontal="left" vertical="center"/>
    </xf>
    <xf numFmtId="0" fontId="43" fillId="0" borderId="0" xfId="3"/>
    <xf numFmtId="14" fontId="42" fillId="0" borderId="0" xfId="0" applyNumberFormat="1" applyFont="1" applyAlignment="1">
      <alignment horizontal="center" vertical="center"/>
    </xf>
    <xf numFmtId="164" fontId="3" fillId="5" borderId="0" xfId="0" applyNumberFormat="1" applyFont="1" applyFill="1" applyAlignment="1">
      <alignment horizontal="center" vertical="center" wrapText="1"/>
    </xf>
    <xf numFmtId="164" fontId="3" fillId="14" borderId="0" xfId="0" applyNumberFormat="1" applyFont="1" applyFill="1" applyAlignment="1">
      <alignment horizontal="center" vertical="center" wrapText="1"/>
    </xf>
    <xf numFmtId="0" fontId="43" fillId="0" borderId="0" xfId="3" applyFill="1" applyBorder="1"/>
    <xf numFmtId="0" fontId="4" fillId="2" borderId="14" xfId="0" applyFont="1" applyFill="1" applyBorder="1" applyAlignment="1">
      <alignment horizontal="center" vertical="center" wrapText="1"/>
    </xf>
    <xf numFmtId="0" fontId="0" fillId="13" borderId="0" xfId="0" applyFill="1" applyAlignment="1">
      <alignment horizontal="center"/>
    </xf>
    <xf numFmtId="0" fontId="68" fillId="0" borderId="18" xfId="0" applyFont="1" applyBorder="1" applyAlignment="1">
      <alignment vertical="center"/>
    </xf>
    <xf numFmtId="0" fontId="2" fillId="2" borderId="6" xfId="0" applyFont="1" applyFill="1" applyBorder="1" applyAlignment="1">
      <alignment horizontal="center" vertical="center" wrapText="1"/>
    </xf>
    <xf numFmtId="10" fontId="6" fillId="0" borderId="0" xfId="0" applyNumberFormat="1" applyFont="1" applyAlignment="1">
      <alignment horizontal="center"/>
    </xf>
    <xf numFmtId="0" fontId="42" fillId="0" borderId="37" xfId="0" applyFont="1" applyBorder="1"/>
    <xf numFmtId="0" fontId="0" fillId="2" borderId="2" xfId="0" applyFill="1" applyBorder="1" applyAlignment="1">
      <alignment horizontal="center" vertical="center"/>
    </xf>
    <xf numFmtId="1" fontId="0" fillId="3" borderId="2" xfId="0" applyNumberFormat="1" applyFill="1" applyBorder="1" applyAlignment="1">
      <alignment horizontal="center" vertical="center"/>
    </xf>
    <xf numFmtId="1" fontId="0" fillId="2" borderId="2" xfId="0" applyNumberFormat="1" applyFill="1" applyBorder="1" applyAlignment="1">
      <alignment horizontal="center" vertical="center"/>
    </xf>
    <xf numFmtId="1" fontId="0" fillId="4" borderId="2" xfId="0" applyNumberFormat="1" applyFill="1" applyBorder="1" applyAlignment="1">
      <alignment horizontal="center" vertical="center"/>
    </xf>
    <xf numFmtId="164" fontId="0" fillId="2"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0" fontId="0" fillId="2" borderId="0" xfId="0" applyFill="1" applyAlignment="1">
      <alignment horizontal="center" vertical="center"/>
    </xf>
    <xf numFmtId="14" fontId="71" fillId="0" borderId="0" xfId="0" applyNumberFormat="1" applyFont="1" applyAlignment="1">
      <alignment horizontal="center" vertical="center"/>
    </xf>
    <xf numFmtId="0" fontId="71" fillId="0" borderId="0" xfId="0" applyFont="1"/>
    <xf numFmtId="0" fontId="72" fillId="0" borderId="0" xfId="0" applyFont="1" applyAlignment="1">
      <alignment vertical="center" wrapText="1"/>
    </xf>
    <xf numFmtId="0" fontId="71" fillId="0" borderId="0" xfId="0" applyFont="1" applyAlignment="1">
      <alignment horizontal="center"/>
    </xf>
    <xf numFmtId="14" fontId="71" fillId="0" borderId="6" xfId="0" applyNumberFormat="1" applyFont="1" applyBorder="1" applyAlignment="1">
      <alignment horizontal="center" vertical="center"/>
    </xf>
    <xf numFmtId="0" fontId="71" fillId="0" borderId="6" xfId="0" applyFont="1" applyBorder="1"/>
    <xf numFmtId="0" fontId="71" fillId="0" borderId="6" xfId="0" applyFont="1" applyBorder="1" applyAlignment="1">
      <alignment horizontal="center"/>
    </xf>
    <xf numFmtId="14" fontId="72" fillId="2" borderId="6" xfId="0" applyNumberFormat="1" applyFont="1" applyFill="1" applyBorder="1" applyAlignment="1">
      <alignment horizontal="center" vertical="center" wrapText="1"/>
    </xf>
    <xf numFmtId="0" fontId="72" fillId="2" borderId="6" xfId="0" applyFont="1" applyFill="1" applyBorder="1" applyAlignment="1">
      <alignment horizontal="center" vertical="center" wrapText="1"/>
    </xf>
    <xf numFmtId="0" fontId="72" fillId="2" borderId="6" xfId="0" applyFont="1" applyFill="1" applyBorder="1" applyAlignment="1">
      <alignment vertical="center" wrapText="1"/>
    </xf>
    <xf numFmtId="14" fontId="73" fillId="0" borderId="0" xfId="0" applyNumberFormat="1" applyFont="1" applyAlignment="1">
      <alignment horizontal="center" vertical="center"/>
    </xf>
    <xf numFmtId="0" fontId="73" fillId="0" borderId="0" xfId="0" applyFont="1" applyAlignment="1">
      <alignment horizontal="center" vertical="center"/>
    </xf>
    <xf numFmtId="0" fontId="73" fillId="0" borderId="0" xfId="0" applyFont="1" applyAlignment="1">
      <alignment horizontal="left" vertical="center"/>
    </xf>
    <xf numFmtId="0" fontId="73" fillId="0" borderId="0" xfId="0" applyFont="1" applyAlignment="1">
      <alignment horizontal="center" vertical="center" wrapText="1"/>
    </xf>
    <xf numFmtId="14" fontId="73" fillId="2" borderId="6" xfId="0" applyNumberFormat="1" applyFont="1" applyFill="1" applyBorder="1" applyAlignment="1">
      <alignment horizontal="center" vertical="center" wrapText="1"/>
    </xf>
    <xf numFmtId="0" fontId="73" fillId="2" borderId="6" xfId="0" applyFont="1" applyFill="1" applyBorder="1" applyAlignment="1">
      <alignment horizontal="center" vertical="center" wrapText="1"/>
    </xf>
    <xf numFmtId="14" fontId="73" fillId="0" borderId="6" xfId="0" applyNumberFormat="1" applyFont="1" applyBorder="1" applyAlignment="1">
      <alignment horizontal="center" vertical="center"/>
    </xf>
    <xf numFmtId="0" fontId="73" fillId="0" borderId="6" xfId="0" applyFont="1" applyBorder="1" applyAlignment="1">
      <alignment horizontal="left" vertical="center"/>
    </xf>
    <xf numFmtId="0" fontId="73" fillId="0" borderId="6" xfId="0" applyFont="1" applyBorder="1" applyAlignment="1">
      <alignment horizontal="center" vertical="center"/>
    </xf>
    <xf numFmtId="1" fontId="6" fillId="0" borderId="8" xfId="0" applyNumberFormat="1" applyFont="1" applyBorder="1" applyAlignment="1">
      <alignment horizontal="center"/>
    </xf>
    <xf numFmtId="1" fontId="6" fillId="0" borderId="21" xfId="0" applyNumberFormat="1" applyFont="1" applyBorder="1" applyAlignment="1">
      <alignment horizontal="center"/>
    </xf>
    <xf numFmtId="1" fontId="0" fillId="0" borderId="8" xfId="0" applyNumberFormat="1" applyBorder="1" applyAlignment="1">
      <alignment horizontal="center"/>
    </xf>
    <xf numFmtId="1" fontId="0" fillId="0" borderId="21" xfId="0" applyNumberFormat="1" applyBorder="1" applyAlignment="1">
      <alignment horizontal="center"/>
    </xf>
    <xf numFmtId="1" fontId="0" fillId="0" borderId="0" xfId="0" applyNumberFormat="1" applyAlignment="1">
      <alignment horizontal="center"/>
    </xf>
    <xf numFmtId="1" fontId="0" fillId="3" borderId="2" xfId="0" applyNumberFormat="1" applyFill="1" applyBorder="1" applyAlignment="1">
      <alignment horizontal="center" vertical="center"/>
    </xf>
    <xf numFmtId="1" fontId="0" fillId="2" borderId="2" xfId="0" applyNumberFormat="1" applyFill="1" applyBorder="1" applyAlignment="1">
      <alignment horizontal="center" vertical="center"/>
    </xf>
    <xf numFmtId="0" fontId="0" fillId="2" borderId="2" xfId="0" applyFill="1" applyBorder="1" applyAlignment="1">
      <alignment horizontal="center" vertical="center"/>
    </xf>
    <xf numFmtId="164" fontId="0" fillId="4" borderId="2" xfId="0" applyNumberFormat="1" applyFill="1" applyBorder="1" applyAlignment="1">
      <alignment horizontal="center" vertical="center"/>
    </xf>
    <xf numFmtId="164" fontId="0" fillId="2" borderId="2" xfId="0" applyNumberFormat="1" applyFill="1" applyBorder="1" applyAlignment="1">
      <alignment horizontal="center" vertical="center"/>
    </xf>
    <xf numFmtId="1" fontId="0" fillId="4" borderId="2" xfId="0" applyNumberFormat="1" applyFill="1" applyBorder="1" applyAlignment="1">
      <alignment horizontal="center" vertical="center"/>
    </xf>
    <xf numFmtId="2" fontId="0" fillId="0" borderId="8" xfId="0" applyNumberFormat="1" applyBorder="1" applyAlignment="1">
      <alignment horizontal="center"/>
    </xf>
    <xf numFmtId="2" fontId="0" fillId="0" borderId="21" xfId="0" applyNumberFormat="1" applyBorder="1" applyAlignment="1">
      <alignment horizontal="center"/>
    </xf>
    <xf numFmtId="2" fontId="2" fillId="0" borderId="0" xfId="0" applyNumberFormat="1" applyFont="1" applyAlignment="1">
      <alignment horizontal="center"/>
    </xf>
    <xf numFmtId="0" fontId="12" fillId="8" borderId="7"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9" xfId="0" applyFont="1" applyFill="1" applyBorder="1" applyAlignment="1">
      <alignment horizontal="center" vertical="center"/>
    </xf>
    <xf numFmtId="0" fontId="12" fillId="8" borderId="0" xfId="0" applyFont="1" applyFill="1" applyAlignment="1">
      <alignment horizontal="center" vertical="center"/>
    </xf>
    <xf numFmtId="0" fontId="22" fillId="9" borderId="10" xfId="0" applyFont="1" applyFill="1" applyBorder="1" applyAlignment="1">
      <alignment horizontal="center"/>
    </xf>
    <xf numFmtId="0" fontId="22" fillId="9" borderId="11" xfId="0" applyFont="1" applyFill="1" applyBorder="1" applyAlignment="1">
      <alignment horizontal="center"/>
    </xf>
    <xf numFmtId="0" fontId="22" fillId="9" borderId="12" xfId="0" applyFont="1" applyFill="1" applyBorder="1" applyAlignment="1">
      <alignment horizontal="center"/>
    </xf>
    <xf numFmtId="0" fontId="27" fillId="0" borderId="6"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61" fillId="0" borderId="26" xfId="0" applyFont="1" applyBorder="1" applyAlignment="1">
      <alignment horizontal="left" vertical="center"/>
    </xf>
    <xf numFmtId="0" fontId="61" fillId="0" borderId="27" xfId="0" applyFont="1" applyBorder="1" applyAlignment="1">
      <alignment horizontal="left" vertical="center"/>
    </xf>
    <xf numFmtId="0" fontId="61" fillId="0" borderId="28" xfId="0" applyFont="1" applyBorder="1" applyAlignment="1">
      <alignment horizontal="left" vertical="center"/>
    </xf>
    <xf numFmtId="1" fontId="0" fillId="3" borderId="3" xfId="0" applyNumberFormat="1" applyFill="1" applyBorder="1" applyAlignment="1">
      <alignment horizontal="center" vertical="center"/>
    </xf>
    <xf numFmtId="1" fontId="0" fillId="3" borderId="0" xfId="0" applyNumberFormat="1" applyFill="1" applyAlignment="1">
      <alignment horizontal="center" vertical="center"/>
    </xf>
    <xf numFmtId="1" fontId="0" fillId="3" borderId="2" xfId="0" applyNumberFormat="1" applyFill="1" applyBorder="1" applyAlignment="1">
      <alignment horizontal="center" vertical="center"/>
    </xf>
    <xf numFmtId="1" fontId="0" fillId="2" borderId="3" xfId="0" applyNumberFormat="1" applyFill="1" applyBorder="1" applyAlignment="1">
      <alignment horizontal="center" vertical="center"/>
    </xf>
    <xf numFmtId="1" fontId="0" fillId="2" borderId="0" xfId="0" applyNumberFormat="1" applyFill="1" applyAlignment="1">
      <alignment horizontal="center" vertical="center"/>
    </xf>
    <xf numFmtId="1" fontId="0" fillId="2" borderId="2" xfId="0" applyNumberFormat="1" applyFill="1" applyBorder="1" applyAlignment="1">
      <alignment horizontal="center" vertical="center"/>
    </xf>
    <xf numFmtId="0" fontId="0" fillId="2" borderId="0" xfId="0" applyFill="1" applyAlignment="1">
      <alignment horizontal="center" vertical="center"/>
    </xf>
    <xf numFmtId="0" fontId="0" fillId="2" borderId="2" xfId="0" applyFill="1" applyBorder="1" applyAlignment="1">
      <alignment horizontal="center" vertical="center"/>
    </xf>
    <xf numFmtId="164" fontId="0" fillId="4" borderId="0" xfId="0" applyNumberFormat="1" applyFill="1" applyAlignment="1">
      <alignment horizontal="center" vertical="center"/>
    </xf>
    <xf numFmtId="164" fontId="0" fillId="4" borderId="2" xfId="0" applyNumberFormat="1" applyFill="1" applyBorder="1" applyAlignment="1">
      <alignment horizontal="center" vertical="center"/>
    </xf>
    <xf numFmtId="0" fontId="0" fillId="2" borderId="3" xfId="0" applyFill="1" applyBorder="1" applyAlignment="1">
      <alignment horizontal="center" vertical="center"/>
    </xf>
    <xf numFmtId="164" fontId="0" fillId="4" borderId="3" xfId="0" applyNumberFormat="1" applyFill="1" applyBorder="1" applyAlignment="1">
      <alignment horizontal="center" vertical="center"/>
    </xf>
    <xf numFmtId="164" fontId="0" fillId="2" borderId="0" xfId="0" applyNumberFormat="1" applyFill="1" applyAlignment="1">
      <alignment horizontal="center" vertical="center"/>
    </xf>
    <xf numFmtId="164" fontId="0" fillId="2" borderId="2" xfId="0" applyNumberFormat="1" applyFill="1" applyBorder="1" applyAlignment="1">
      <alignment horizontal="center" vertical="center"/>
    </xf>
    <xf numFmtId="1" fontId="0" fillId="4" borderId="3" xfId="0" applyNumberFormat="1" applyFill="1" applyBorder="1" applyAlignment="1">
      <alignment horizontal="center" vertical="center"/>
    </xf>
    <xf numFmtId="1" fontId="0" fillId="4" borderId="0" xfId="0" applyNumberFormat="1" applyFill="1" applyAlignment="1">
      <alignment horizontal="center" vertical="center"/>
    </xf>
    <xf numFmtId="1" fontId="0" fillId="4" borderId="2" xfId="0" applyNumberFormat="1" applyFill="1" applyBorder="1" applyAlignment="1">
      <alignment horizontal="center" vertical="center"/>
    </xf>
    <xf numFmtId="164" fontId="0" fillId="2" borderId="3" xfId="0" applyNumberFormat="1" applyFill="1" applyBorder="1" applyAlignment="1">
      <alignment horizontal="center" vertical="center"/>
    </xf>
    <xf numFmtId="164" fontId="0" fillId="2" borderId="1" xfId="0" applyNumberFormat="1" applyFill="1" applyBorder="1" applyAlignment="1">
      <alignment horizontal="center" vertical="center"/>
    </xf>
    <xf numFmtId="0" fontId="0" fillId="0" borderId="0" xfId="0" applyAlignment="1">
      <alignment horizontal="right"/>
    </xf>
    <xf numFmtId="164" fontId="0" fillId="4"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1" fontId="6" fillId="12" borderId="1" xfId="0" applyNumberFormat="1" applyFont="1" applyFill="1" applyBorder="1" applyAlignment="1">
      <alignment horizontal="center" vertical="center"/>
    </xf>
    <xf numFmtId="1" fontId="6" fillId="12" borderId="0" xfId="0" applyNumberFormat="1" applyFont="1" applyFill="1" applyAlignment="1">
      <alignment horizontal="center" vertical="center"/>
    </xf>
    <xf numFmtId="1" fontId="6" fillId="12" borderId="2" xfId="0" applyNumberFormat="1" applyFont="1" applyFill="1" applyBorder="1" applyAlignment="1">
      <alignment horizontal="center" vertical="center"/>
    </xf>
    <xf numFmtId="0" fontId="0" fillId="2" borderId="1" xfId="0" applyFill="1" applyBorder="1" applyAlignment="1">
      <alignment horizontal="center" vertical="center"/>
    </xf>
    <xf numFmtId="1" fontId="0" fillId="3" borderId="1" xfId="0" applyNumberFormat="1" applyFill="1" applyBorder="1" applyAlignment="1">
      <alignment horizontal="center" vertical="center"/>
    </xf>
    <xf numFmtId="164" fontId="0" fillId="4" borderId="3" xfId="0" applyNumberFormat="1" applyFill="1" applyBorder="1" applyAlignment="1">
      <alignment horizontal="center" vertical="center" wrapText="1"/>
    </xf>
    <xf numFmtId="164" fontId="0" fillId="4" borderId="0" xfId="0" applyNumberFormat="1" applyFill="1" applyAlignment="1">
      <alignment horizontal="center" vertical="center" wrapText="1"/>
    </xf>
    <xf numFmtId="164" fontId="0" fillId="4" borderId="2" xfId="0" applyNumberFormat="1" applyFill="1" applyBorder="1" applyAlignment="1">
      <alignment horizontal="center" vertical="center" wrapText="1"/>
    </xf>
    <xf numFmtId="0" fontId="42" fillId="0" borderId="7" xfId="0" applyFont="1" applyBorder="1" applyAlignment="1">
      <alignment horizontal="center" vertical="center"/>
    </xf>
    <xf numFmtId="0" fontId="42" fillId="0" borderId="9" xfId="0" applyFont="1" applyBorder="1" applyAlignment="1">
      <alignment horizontal="center" vertical="center"/>
    </xf>
    <xf numFmtId="0" fontId="42" fillId="0" borderId="20" xfId="0" applyFont="1" applyBorder="1" applyAlignment="1">
      <alignment horizontal="center" vertical="center"/>
    </xf>
    <xf numFmtId="0" fontId="42" fillId="0" borderId="7"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0" xfId="0" applyFont="1" applyAlignment="1">
      <alignment horizontal="center" vertical="center"/>
    </xf>
    <xf numFmtId="0" fontId="42" fillId="0" borderId="21" xfId="0" applyFont="1" applyBorder="1" applyAlignment="1">
      <alignment horizontal="center" vertical="center"/>
    </xf>
    <xf numFmtId="0" fontId="0" fillId="0" borderId="0" xfId="0" applyAlignment="1">
      <alignment horizontal="left" wrapText="1"/>
    </xf>
    <xf numFmtId="0" fontId="48" fillId="0" borderId="33" xfId="0" applyFont="1" applyBorder="1" applyAlignment="1">
      <alignment horizontal="center" vertical="center" wrapText="1"/>
    </xf>
    <xf numFmtId="0" fontId="49" fillId="0" borderId="34" xfId="0" applyFont="1" applyBorder="1" applyAlignment="1">
      <alignment horizontal="center" vertical="center" wrapText="1"/>
    </xf>
    <xf numFmtId="0" fontId="50" fillId="0" borderId="22" xfId="0" applyFont="1" applyBorder="1" applyAlignment="1">
      <alignment horizontal="center"/>
    </xf>
    <xf numFmtId="0" fontId="50" fillId="0" borderId="1" xfId="0" applyFont="1" applyBorder="1" applyAlignment="1">
      <alignment horizontal="center"/>
    </xf>
    <xf numFmtId="0" fontId="50" fillId="0" borderId="23" xfId="0" applyFont="1" applyBorder="1" applyAlignment="1">
      <alignment horizontal="center"/>
    </xf>
    <xf numFmtId="0" fontId="2" fillId="10" borderId="7" xfId="0" applyFont="1" applyFill="1" applyBorder="1" applyAlignment="1">
      <alignment horizontal="center" vertical="center"/>
    </xf>
    <xf numFmtId="0" fontId="2" fillId="10" borderId="8" xfId="0" applyFont="1" applyFill="1" applyBorder="1" applyAlignment="1">
      <alignment horizontal="center" vertical="center"/>
    </xf>
    <xf numFmtId="0" fontId="2" fillId="10" borderId="19" xfId="0" applyFont="1" applyFill="1" applyBorder="1" applyAlignment="1">
      <alignment horizontal="center" vertical="center"/>
    </xf>
    <xf numFmtId="0" fontId="0" fillId="11" borderId="7" xfId="0" applyFill="1" applyBorder="1" applyAlignment="1">
      <alignment horizontal="center" vertical="center"/>
    </xf>
    <xf numFmtId="0" fontId="0" fillId="11" borderId="9" xfId="0" applyFill="1" applyBorder="1" applyAlignment="1">
      <alignment horizontal="center" vertical="center"/>
    </xf>
    <xf numFmtId="0" fontId="0" fillId="11" borderId="20" xfId="0" applyFill="1" applyBorder="1" applyAlignment="1">
      <alignment horizontal="center" vertical="center"/>
    </xf>
    <xf numFmtId="0" fontId="0" fillId="11" borderId="30" xfId="0" applyFill="1" applyBorder="1" applyAlignment="1">
      <alignment horizontal="left" vertical="center" wrapText="1"/>
    </xf>
    <xf numFmtId="0" fontId="0" fillId="11" borderId="31" xfId="0" applyFill="1" applyBorder="1" applyAlignment="1">
      <alignment horizontal="left" vertical="center" wrapText="1"/>
    </xf>
    <xf numFmtId="0" fontId="0" fillId="11" borderId="32" xfId="0" applyFill="1" applyBorder="1" applyAlignment="1">
      <alignment horizontal="left" vertical="center" wrapText="1"/>
    </xf>
    <xf numFmtId="0" fontId="5" fillId="11" borderId="7" xfId="0" applyFont="1" applyFill="1" applyBorder="1" applyAlignment="1">
      <alignment horizontal="left" vertical="center" wrapText="1"/>
    </xf>
    <xf numFmtId="0" fontId="0" fillId="0" borderId="9" xfId="0" applyBorder="1" applyAlignment="1">
      <alignment horizontal="left" vertical="center"/>
    </xf>
    <xf numFmtId="0" fontId="0" fillId="0" borderId="20" xfId="0" applyBorder="1" applyAlignment="1">
      <alignment horizontal="left" vertical="center"/>
    </xf>
    <xf numFmtId="0" fontId="0" fillId="11" borderId="22" xfId="0" applyFill="1" applyBorder="1" applyAlignment="1">
      <alignment horizontal="center" vertical="center"/>
    </xf>
    <xf numFmtId="0" fontId="0" fillId="11" borderId="1" xfId="0" applyFill="1" applyBorder="1" applyAlignment="1">
      <alignment horizontal="center" vertical="center"/>
    </xf>
    <xf numFmtId="0" fontId="0" fillId="11" borderId="23" xfId="0" applyFill="1" applyBorder="1" applyAlignment="1">
      <alignment horizontal="center" vertical="center"/>
    </xf>
    <xf numFmtId="0" fontId="0" fillId="11" borderId="24" xfId="0" applyFill="1" applyBorder="1" applyAlignment="1">
      <alignment vertical="center"/>
    </xf>
    <xf numFmtId="0" fontId="0" fillId="11" borderId="0" xfId="0" applyFill="1" applyAlignment="1">
      <alignment vertical="center"/>
    </xf>
    <xf numFmtId="0" fontId="0" fillId="11" borderId="25" xfId="0" applyFill="1" applyBorder="1" applyAlignment="1">
      <alignment vertical="center"/>
    </xf>
    <xf numFmtId="0" fontId="0" fillId="11" borderId="26" xfId="0" applyFill="1"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cellXfs>
  <cellStyles count="7">
    <cellStyle name="Comma" xfId="1" builtinId="3"/>
    <cellStyle name="Comma [0]" xfId="2" builtinId="6"/>
    <cellStyle name="Followed Hyperlink" xfId="4" builtinId="9" hidden="1"/>
    <cellStyle name="Followed Hyperlink" xfId="5" builtinId="9" hidden="1"/>
    <cellStyle name="Followed Hyperlink" xfId="6" builtinId="9" hidden="1"/>
    <cellStyle name="Hyperlink" xfId="3" builtinId="8"/>
    <cellStyle name="Normal" xfId="0" builtinId="0"/>
  </cellStyles>
  <dxfs count="4">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ditor ." id="{9A184F97-A2E6-4402-8B6D-60F58BD07A9D}" userId="59d1176bcd739990"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5-01-18T11:29:14.77" personId="{9A184F97-A2E6-4402-8B6D-60F58BD07A9D}" id="{C02BCCFD-1505-49B2-904A-2C0EB247EF5D}">
    <text xml:space="preserve">The given formula is only visible when specific cell containing is veiwed, PP need to remove this error
</text>
  </threadedComment>
  <threadedComment ref="G11" dT="2025-01-18T08:54:36.45" personId="{9A184F97-A2E6-4402-8B6D-60F58BD07A9D}" id="{9E26A63F-87E2-4FC3-92A2-2B475EBC1D00}">
    <text>Link not working</text>
  </threadedComment>
  <threadedComment ref="A14" dT="2025-01-18T05:27:22.28" personId="{9A184F97-A2E6-4402-8B6D-60F58BD07A9D}" id="{453CF8F2-FB09-4AD9-B3EE-F3A159FF141F}">
    <text xml:space="preserve">The given formula is only visible when specific cell containing is veiwed, PP need to remove this error
</text>
  </threadedComment>
</ThreadedComments>
</file>

<file path=xl/threadedComments/threadedComment2.xml><?xml version="1.0" encoding="utf-8"?>
<ThreadedComments xmlns="http://schemas.microsoft.com/office/spreadsheetml/2018/threadedcomments" xmlns:x="http://schemas.openxmlformats.org/spreadsheetml/2006/main">
  <threadedComment ref="I1" dT="2025-01-18T08:51:32.31" personId="{9A184F97-A2E6-4402-8B6D-60F58BD07A9D}" id="{02656BDB-5FCC-473B-A0EF-57AC1979BB27}">
    <text xml:space="preserve">PP need to link this data to Sheet Ny information as major calculation is done there for no. of individual
</text>
  </threadedComment>
  <threadedComment ref="V1" dT="2025-01-18T11:29:31.42" personId="{9A184F97-A2E6-4402-8B6D-60F58BD07A9D}" id="{3AD97139-DF59-495E-A241-1AAAF67DCD32}">
    <text xml:space="preserve">The given formula is only visible when specific cell containing is veiwed, PP need to remove this error
</text>
  </threadedComment>
  <threadedComment ref="G2" dT="2025-01-18T08:53:10.71" personId="{9A184F97-A2E6-4402-8B6D-60F58BD07A9D}" id="{A47CFFCD-6A3F-470B-99C1-820789AEF93F}">
    <text>Here 366 days are used for calculation but MR shows calculation with 365 days, PP need to make relevant changes in MR and ER</text>
  </threadedComment>
  <threadedComment ref="Z2" dT="2025-01-18T08:54:02.61" personId="{9A184F97-A2E6-4402-8B6D-60F58BD07A9D}" id="{3C9C460F-E4E4-4F4F-B9D3-1ACCAA0057C5}">
    <text>Insert formula for calculation of ER</text>
  </threadedComment>
</ThreadedComments>
</file>

<file path=xl/threadedComments/threadedComment3.xml><?xml version="1.0" encoding="utf-8"?>
<ThreadedComments xmlns="http://schemas.microsoft.com/office/spreadsheetml/2018/threadedcomments" xmlns:x="http://schemas.openxmlformats.org/spreadsheetml/2006/main">
  <threadedComment ref="C20" dT="2025-01-18T07:37:02.96" personId="{9A184F97-A2E6-4402-8B6D-60F58BD07A9D}" id="{729F0D5F-3219-4370-A572-BD9F2389D7FF}">
    <text>PP need to provide School term update for Bunamwaya</text>
  </threadedComment>
  <threadedComment ref="C47" dT="2025-01-18T07:43:52.97" personId="{9A184F97-A2E6-4402-8B6D-60F58BD07A9D}" id="{31320887-D2BA-4A5A-B72C-6B306F228A90}">
    <text>PP need to provide School Term update for God’s ark</text>
  </threadedComment>
  <threadedComment ref="R47" dT="2025-01-18T08:24:17.62" personId="{9A184F97-A2E6-4402-8B6D-60F58BD07A9D}" id="{23CC2288-21DD-4CFA-B428-8C2BDFFBA429}">
    <text>Did not match the provided baseline</text>
  </threadedComment>
  <threadedComment ref="C59" dT="2025-01-18T08:27:17.64" personId="{9A184F97-A2E6-4402-8B6D-60F58BD07A9D}" id="{77A5C30A-6EF3-4676-B1D6-2756CB85BE2D}">
    <text xml:space="preserve">Provide Baseline survey containing wood consumption </text>
  </threadedComment>
  <threadedComment ref="C62" dT="2025-01-18T08:27:23.79" personId="{9A184F97-A2E6-4402-8B6D-60F58BD07A9D}" id="{CD94FE53-CEA1-41E2-82FA-BB641DA5B077}">
    <text xml:space="preserve">Provide Baseline survey containing wood consumption 
</text>
  </threadedComment>
  <threadedComment ref="C94" dT="2025-01-18T07:52:48.81" personId="{9A184F97-A2E6-4402-8B6D-60F58BD07A9D}" id="{C3AB4C4A-BEAC-4BDD-809F-ACCE7CD66417}">
    <text>PP need to provide School Term update for Kibiri</text>
  </threadedComment>
  <threadedComment ref="C113" dT="2025-01-18T07:55:12.08" personId="{9A184F97-A2E6-4402-8B6D-60F58BD07A9D}" id="{D8A36275-1319-4275-B41B-AD93DF264E6D}">
    <text>PP need to provide School Term update for Kitebi Primary</text>
  </threadedComment>
  <threadedComment ref="C116" dT="2025-01-18T07:55:44.93" personId="{9A184F97-A2E6-4402-8B6D-60F58BD07A9D}" id="{F3ECAB8C-B9A1-4369-9990-8007D5B855AD}">
    <text>PP need to provide School Term update for Kitebi Secondary</text>
  </threadedComment>
  <threadedComment ref="C154" dT="2025-01-18T07:59:22.63" personId="{9A184F97-A2E6-4402-8B6D-60F58BD07A9D}" id="{D84533C7-E7D0-459F-B9AF-6B4C37E17B1B}">
    <text>PP need to provide School Term update for Mobogo Junior</text>
  </threadedComment>
  <threadedComment ref="P162" dT="2025-01-18T08:00:32.40" personId="{9A184F97-A2E6-4402-8B6D-60F58BD07A9D}" id="{07FABB4D-359F-43A8-8BA0-B3BB04652CB3}">
    <text>Not consistent with provided document</text>
  </threadedComment>
  <threadedComment ref="C168" dT="2025-01-18T08:01:03.03" personId="{9A184F97-A2E6-4402-8B6D-60F58BD07A9D}" id="{47EB662E-61C0-44C9-8B4E-5A8F34D3CCB7}">
    <text>PP need to provide School Term update for Mirembe</text>
  </threadedComment>
  <threadedComment ref="C171" dT="2025-01-18T08:01:30.52" personId="{9A184F97-A2E6-4402-8B6D-60F58BD07A9D}" id="{45F9B05D-900E-49D8-B341-423131AEFD14}">
    <text>PP need to provide School Term update for Munyonyo</text>
  </threadedComment>
  <threadedComment ref="P208" dT="2025-01-18T08:05:11.84" personId="{9A184F97-A2E6-4402-8B6D-60F58BD07A9D}" id="{A37D8A11-9E38-41AA-80F9-83DD971A4816}">
    <text>Not consisitent with data provided</text>
  </threadedComment>
  <threadedComment ref="C238" dT="2025-01-18T08:07:32.63" personId="{9A184F97-A2E6-4402-8B6D-60F58BD07A9D}" id="{22A49A96-6CD9-457C-9046-BC91B84F519A}">
    <text>PP need to provide School Term update for shine</text>
  </threadedComment>
  <threadedComment ref="C241" dT="2025-01-18T08:08:14.17" personId="{9A184F97-A2E6-4402-8B6D-60F58BD07A9D}" id="{018D72C9-0BF9-4928-A01F-4F94AA4B2445}">
    <text>PP need to provide School Term update for Springfeilds</text>
  </threadedComment>
  <threadedComment ref="C252" dT="2025-01-18T08:09:29.74" personId="{9A184F97-A2E6-4402-8B6D-60F58BD07A9D}" id="{A22894FD-D86A-4E78-B4D1-A0195007E1A6}">
    <text>PP need to provide School Term update for Charles</text>
  </threadedComment>
  <threadedComment ref="C328" dT="2025-01-18T08:13:57.26" personId="{9A184F97-A2E6-4402-8B6D-60F58BD07A9D}" id="{E2B7B66D-A25A-44C4-B48B-C0879CDAA6DF}">
    <text>PP need to provide School Term update for wampeewo</text>
  </threadedComment>
</ThreadedComments>
</file>

<file path=xl/threadedComments/threadedComment4.xml><?xml version="1.0" encoding="utf-8"?>
<ThreadedComments xmlns="http://schemas.microsoft.com/office/spreadsheetml/2018/threadedcomments" xmlns:x="http://schemas.openxmlformats.org/spreadsheetml/2006/main">
  <threadedComment ref="B305" dT="2025-01-18T05:31:17.21" personId="{9A184F97-A2E6-4402-8B6D-60F58BD07A9D}" id="{3CA476FB-E68B-48E3-8096-DBEF2F872DDC}">
    <text>Data presented is not enough to indicate that 218 kitchen staff interviewed perceived air quality as better after the installation of IICS. PP need to put a formula to identify each individual so there is no double counting of kitchen staff</text>
  </threadedComment>
</ThreadedComments>
</file>

<file path=xl/threadedComments/threadedComment5.xml><?xml version="1.0" encoding="utf-8"?>
<ThreadedComments xmlns="http://schemas.microsoft.com/office/spreadsheetml/2018/threadedcomments" xmlns:x="http://schemas.openxmlformats.org/spreadsheetml/2006/main">
  <threadedComment ref="C1" dT="2025-01-18T10:47:51.82" personId="{9A184F97-A2E6-4402-8B6D-60F58BD07A9D}" id="{04D4E5CD-B250-4A10-AC21-63A78374C112}">
    <text xml:space="preserve">Provide a break up for each maintenance with date  </text>
  </threadedComment>
  <threadedComment ref="H2" dT="2025-01-18T10:52:13.13" personId="{9A184F97-A2E6-4402-8B6D-60F58BD07A9D}" id="{F4273CC1-FF22-433F-A66C-C7EB2A116758}">
    <text xml:space="preserve">PP need to Link the training sessions conducted to kitchen training assessment </text>
  </threadedComment>
  <threadedComment ref="H8" dT="2025-01-18T10:13:12.12" personId="{9A184F97-A2E6-4402-8B6D-60F58BD07A9D}" id="{8344E856-7B37-4531-951C-95F46DA20519}">
    <text>Only 9 session reported in assesment</text>
  </threadedComment>
  <threadedComment ref="B22" dT="2025-01-18T10:17:22.77" personId="{9A184F97-A2E6-4402-8B6D-60F58BD07A9D}" id="{2508BC60-CFF4-4242-AC61-70EB1FB5C3E8}">
    <text>PP need to provide assessment sheet for Home of hope</text>
  </threadedComment>
  <threadedComment ref="B34" dT="2025-01-18T10:20:07.88" personId="{9A184F97-A2E6-4402-8B6D-60F58BD07A9D}" id="{60E2E7C0-AF92-4C63-B641-CA808558AF12}">
    <text>PP need to provide assessment sheet for Kibuli teacher</text>
  </threadedComment>
  <threadedComment ref="F64" dT="2025-01-18T10:27:05.38" personId="{9A184F97-A2E6-4402-8B6D-60F58BD07A9D}" id="{2A3DB45F-DAEE-42FF-B573-679BB0650584}">
    <text>Reported unit did not match the provided data sheet</text>
  </threadedComment>
  <threadedComment ref="F74" dT="2025-01-18T10:29:25.99" personId="{9A184F97-A2E6-4402-8B6D-60F58BD07A9D}" id="{D60BEBB6-E188-4553-A174-F1C553242319}">
    <text xml:space="preserve">Reported unit did not match the provided data sheet
</text>
  </threadedComment>
  <threadedComment ref="B75" dT="2025-01-18T10:29:52.50" personId="{9A184F97-A2E6-4402-8B6D-60F58BD07A9D}" id="{FB7F252A-D209-4CD9-BE72-F00D72D693E4}">
    <text>PP need to provide assessment sheet for ptarmigan</text>
  </threadedComment>
  <threadedComment ref="B81" dT="2025-01-18T10:30:57.74" personId="{9A184F97-A2E6-4402-8B6D-60F58BD07A9D}" id="{295926F2-6CBB-4884-A7F2-4178144B08A5}">
    <text>PP need to provide assessment sheet for royal junior</text>
  </threadedComment>
  <threadedComment ref="B92" dT="2025-01-18T10:33:34.75" personId="{9A184F97-A2E6-4402-8B6D-60F58BD07A9D}" id="{F832E55C-A72C-44FF-B181-2F5C64398580}">
    <text xml:space="preserve">PP need to provide assessment sheet for Florence
</text>
  </threadedComment>
  <threadedComment ref="B93" dT="2025-01-18T10:33:55.65" personId="{9A184F97-A2E6-4402-8B6D-60F58BD07A9D}" id="{A9437125-E723-43F7-B5FD-4E916C036AAC}">
    <text xml:space="preserve">PP need to provide assessment sheet
</text>
  </threadedComment>
  <threadedComment ref="B99" dT="2025-01-18T10:35:03.23" personId="{9A184F97-A2E6-4402-8B6D-60F58BD07A9D}" id="{F57C3A70-1F3A-473B-BB6A-D5828D44BE82}">
    <text xml:space="preserve">PP need to provide assessment sheet
</text>
  </threadedComment>
  <threadedComment ref="B101" dT="2025-01-18T10:35:37.03" personId="{9A184F97-A2E6-4402-8B6D-60F58BD07A9D}" id="{089A1EB4-3B41-4CF6-BB19-1E87ABDB7770}">
    <text>PP need to provide assessment sheet</text>
  </threadedComment>
  <threadedComment ref="B115" dT="2025-01-18T10:40:31.95" personId="{9A184F97-A2E6-4402-8B6D-60F58BD07A9D}" id="{0BDDAAC5-AB48-45D9-9E8B-171F1CBC3EE9}">
    <text xml:space="preserve">PP need to provide assessment sheet
</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5.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26" Type="http://schemas.openxmlformats.org/officeDocument/2006/relationships/hyperlink" Target="mailto:Kyambogops@gmail.com" TargetMode="External"/><Relationship Id="rId21" Type="http://schemas.openxmlformats.org/officeDocument/2006/relationships/hyperlink" Target="mailto:namubiru.harriet@yahoo.com" TargetMode="External"/><Relationship Id="rId42" Type="http://schemas.openxmlformats.org/officeDocument/2006/relationships/hyperlink" Target="mailto:sisternalule.pr@gmail.com" TargetMode="External"/><Relationship Id="rId47" Type="http://schemas.openxmlformats.org/officeDocument/2006/relationships/hyperlink" Target="mailto:mssenfuna@yahoo.com" TargetMode="External"/><Relationship Id="rId63" Type="http://schemas.openxmlformats.org/officeDocument/2006/relationships/hyperlink" Target="mailto:nakpersis@gmail.com" TargetMode="External"/><Relationship Id="rId68" Type="http://schemas.openxmlformats.org/officeDocument/2006/relationships/hyperlink" Target="mailto:npaulkonex@gmail.com" TargetMode="External"/><Relationship Id="rId84" Type="http://schemas.openxmlformats.org/officeDocument/2006/relationships/vmlDrawing" Target="../drawings/vmlDrawing3.vml"/><Relationship Id="rId16" Type="http://schemas.openxmlformats.org/officeDocument/2006/relationships/hyperlink" Target="mailto:ggabademsch@gmail.com" TargetMode="External"/><Relationship Id="rId11" Type="http://schemas.openxmlformats.org/officeDocument/2006/relationships/hyperlink" Target="mailto:kccbusegacommunityschool@gmail.com" TargetMode="External"/><Relationship Id="rId32" Type="http://schemas.openxmlformats.org/officeDocument/2006/relationships/hyperlink" Target="mailto:khasadu@gmail.com" TargetMode="External"/><Relationship Id="rId37" Type="http://schemas.openxmlformats.org/officeDocument/2006/relationships/hyperlink" Target="mailto:Kibuyeprimaryschool2014@gmail.com" TargetMode="External"/><Relationship Id="rId53" Type="http://schemas.openxmlformats.org/officeDocument/2006/relationships/hyperlink" Target="mailto:rosemarynamugoya@gmail.com" TargetMode="External"/><Relationship Id="rId58" Type="http://schemas.openxmlformats.org/officeDocument/2006/relationships/hyperlink" Target="mailto:mariam_high@yahoo.com" TargetMode="External"/><Relationship Id="rId74" Type="http://schemas.openxmlformats.org/officeDocument/2006/relationships/hyperlink" Target="mailto:IANKAWEESI@GMAIL.COM" TargetMode="External"/><Relationship Id="rId79" Type="http://schemas.openxmlformats.org/officeDocument/2006/relationships/hyperlink" Target="mailto:justinenanziri@gmail.com" TargetMode="External"/><Relationship Id="rId5" Type="http://schemas.openxmlformats.org/officeDocument/2006/relationships/hyperlink" Target="mailto:goldenbelljunior@yahoo.com" TargetMode="External"/><Relationship Id="rId19" Type="http://schemas.openxmlformats.org/officeDocument/2006/relationships/hyperlink" Target="mailto:khaaron2000@yahoo.com" TargetMode="External"/><Relationship Id="rId14" Type="http://schemas.openxmlformats.org/officeDocument/2006/relationships/hyperlink" Target="mailto:murchinsonbayps@gmail.com" TargetMode="External"/><Relationship Id="rId22" Type="http://schemas.openxmlformats.org/officeDocument/2006/relationships/hyperlink" Target="mailto:balikuddembelubega@gmail.com" TargetMode="External"/><Relationship Id="rId27" Type="http://schemas.openxmlformats.org/officeDocument/2006/relationships/hyperlink" Target="mailto:Reshnam@yahoo.com" TargetMode="External"/><Relationship Id="rId30" Type="http://schemas.openxmlformats.org/officeDocument/2006/relationships/hyperlink" Target="mailto:Khaaron2000@yahoo.com" TargetMode="External"/><Relationship Id="rId35" Type="http://schemas.openxmlformats.org/officeDocument/2006/relationships/hyperlink" Target="mailto:Katweprimaryschool@gmail.com" TargetMode="External"/><Relationship Id="rId43" Type="http://schemas.openxmlformats.org/officeDocument/2006/relationships/hyperlink" Target="mailto:glenkaliisa@gmail.com" TargetMode="External"/><Relationship Id="rId48" Type="http://schemas.openxmlformats.org/officeDocument/2006/relationships/hyperlink" Target="mailto:hairweju@gmail.com" TargetMode="External"/><Relationship Id="rId56" Type="http://schemas.openxmlformats.org/officeDocument/2006/relationships/hyperlink" Target="mailto:flosakat@gmail.com" TargetMode="External"/><Relationship Id="rId64" Type="http://schemas.openxmlformats.org/officeDocument/2006/relationships/hyperlink" Target="mailto:Khaaron2000@yahoo.com" TargetMode="External"/><Relationship Id="rId69" Type="http://schemas.openxmlformats.org/officeDocument/2006/relationships/hyperlink" Target="mailto:hismercyjuniorschool@gmail.com" TargetMode="External"/><Relationship Id="rId77" Type="http://schemas.openxmlformats.org/officeDocument/2006/relationships/hyperlink" Target="mailto:kawempemuslim1938@gmail.com" TargetMode="External"/><Relationship Id="rId8" Type="http://schemas.openxmlformats.org/officeDocument/2006/relationships/hyperlink" Target="mailto:kyaggweroadprimarysch@gmail.com" TargetMode="External"/><Relationship Id="rId51" Type="http://schemas.openxmlformats.org/officeDocument/2006/relationships/hyperlink" Target="mailto:IANKAWEESI@GMAIL.COM" TargetMode="External"/><Relationship Id="rId72" Type="http://schemas.openxmlformats.org/officeDocument/2006/relationships/hyperlink" Target="mailto:alangakokas@gmail.com" TargetMode="External"/><Relationship Id="rId80" Type="http://schemas.openxmlformats.org/officeDocument/2006/relationships/hyperlink" Target="mailto:ingo@lottekindergarten.com" TargetMode="External"/><Relationship Id="rId85" Type="http://schemas.openxmlformats.org/officeDocument/2006/relationships/comments" Target="../comments3.xml"/><Relationship Id="rId3" Type="http://schemas.openxmlformats.org/officeDocument/2006/relationships/hyperlink" Target="mailto:info@gangumuslimschool.com" TargetMode="External"/><Relationship Id="rId12" Type="http://schemas.openxmlformats.org/officeDocument/2006/relationships/hyperlink" Target="mailto:dakanathan@yahoo.com" TargetMode="External"/><Relationship Id="rId17" Type="http://schemas.openxmlformats.org/officeDocument/2006/relationships/hyperlink" Target="mailto:nagurukatalips@gmail.com" TargetMode="External"/><Relationship Id="rId25" Type="http://schemas.openxmlformats.org/officeDocument/2006/relationships/hyperlink" Target="mailto:Mackaymemorialps@gmail.com" TargetMode="External"/><Relationship Id="rId33" Type="http://schemas.openxmlformats.org/officeDocument/2006/relationships/hyperlink" Target="mailto:kansiimejane@gmail.com" TargetMode="External"/><Relationship Id="rId38" Type="http://schemas.openxmlformats.org/officeDocument/2006/relationships/hyperlink" Target="mailto:kyakuwajane@yahoo.com" TargetMode="External"/><Relationship Id="rId46" Type="http://schemas.openxmlformats.org/officeDocument/2006/relationships/hyperlink" Target="mailto:kiswaprimaryschool@yahoo.com" TargetMode="External"/><Relationship Id="rId59" Type="http://schemas.openxmlformats.org/officeDocument/2006/relationships/hyperlink" Target="mailto:chadwicknamate@yahoo.com" TargetMode="External"/><Relationship Id="rId67" Type="http://schemas.openxmlformats.org/officeDocument/2006/relationships/hyperlink" Target="mailto:mwanawabeneyosiya2019@gmail.com" TargetMode="External"/><Relationship Id="rId20" Type="http://schemas.openxmlformats.org/officeDocument/2006/relationships/hyperlink" Target="mailto:kabalisagnes@yahoo.com" TargetMode="External"/><Relationship Id="rId41" Type="http://schemas.openxmlformats.org/officeDocument/2006/relationships/hyperlink" Target="mailto:INFO@MALAIKASCHOOLSUG.COM" TargetMode="External"/><Relationship Id="rId54" Type="http://schemas.openxmlformats.org/officeDocument/2006/relationships/hyperlink" Target="mailto:questtraininginst100@gmail.com" TargetMode="External"/><Relationship Id="rId62" Type="http://schemas.openxmlformats.org/officeDocument/2006/relationships/hyperlink" Target="mailto:bwembojamire@gmail.com" TargetMode="External"/><Relationship Id="rId70" Type="http://schemas.openxmlformats.org/officeDocument/2006/relationships/hyperlink" Target="mailto:namirembe_infants@yahoo.com" TargetMode="External"/><Relationship Id="rId75" Type="http://schemas.openxmlformats.org/officeDocument/2006/relationships/hyperlink" Target="mailto:mbogojunior@yahoo.com" TargetMode="External"/><Relationship Id="rId83" Type="http://schemas.openxmlformats.org/officeDocument/2006/relationships/hyperlink" Target="mailto:stlino@gmail.com" TargetMode="External"/><Relationship Id="rId1" Type="http://schemas.openxmlformats.org/officeDocument/2006/relationships/hyperlink" Target="mailto:mbuyacoups@gmail.com" TargetMode="External"/><Relationship Id="rId6" Type="http://schemas.openxmlformats.org/officeDocument/2006/relationships/hyperlink" Target="mailto:gziwa@yahoo.co.uk" TargetMode="External"/><Relationship Id="rId15" Type="http://schemas.openxmlformats.org/officeDocument/2006/relationships/hyperlink" Target="mailto:mijaasigerald@gmail.com" TargetMode="External"/><Relationship Id="rId23" Type="http://schemas.openxmlformats.org/officeDocument/2006/relationships/hyperlink" Target="mailto:Skbudhugo@gmail.com" TargetMode="External"/><Relationship Id="rId28" Type="http://schemas.openxmlformats.org/officeDocument/2006/relationships/hyperlink" Target="mailto:luziracouprim@ymail.com" TargetMode="External"/><Relationship Id="rId36" Type="http://schemas.openxmlformats.org/officeDocument/2006/relationships/hyperlink" Target="mailto:kmpreparatory@yahoo.com" TargetMode="External"/><Relationship Id="rId49" Type="http://schemas.openxmlformats.org/officeDocument/2006/relationships/hyperlink" Target="mailto:benezeeri@gmail.com" TargetMode="External"/><Relationship Id="rId57" Type="http://schemas.openxmlformats.org/officeDocument/2006/relationships/hyperlink" Target="mailto:kiwafumuslimschool@gmail.com" TargetMode="External"/><Relationship Id="rId10" Type="http://schemas.openxmlformats.org/officeDocument/2006/relationships/hyperlink" Target="mailto:ntimdaprimary1954@gmail.com" TargetMode="External"/><Relationship Id="rId31" Type="http://schemas.openxmlformats.org/officeDocument/2006/relationships/hyperlink" Target="mailto:Nprimaryschool@yoo.com" TargetMode="External"/><Relationship Id="rId44" Type="http://schemas.openxmlformats.org/officeDocument/2006/relationships/hyperlink" Target="mailto:rcnamugongo@yahoo.com" TargetMode="External"/><Relationship Id="rId52" Type="http://schemas.openxmlformats.org/officeDocument/2006/relationships/hyperlink" Target="mailto:MONABIRYE100@GMAIL.COM" TargetMode="External"/><Relationship Id="rId60" Type="http://schemas.openxmlformats.org/officeDocument/2006/relationships/hyperlink" Target="mailto:danssemakatte@gmail.com" TargetMode="External"/><Relationship Id="rId65" Type="http://schemas.openxmlformats.org/officeDocument/2006/relationships/hyperlink" Target="mailto:stlawrencekigowa@gmail.com" TargetMode="External"/><Relationship Id="rId73" Type="http://schemas.openxmlformats.org/officeDocument/2006/relationships/hyperlink" Target="mailto:mbogohs@yahoo.com" TargetMode="External"/><Relationship Id="rId78" Type="http://schemas.openxmlformats.org/officeDocument/2006/relationships/hyperlink" Target="mailto:danssemakatte@gmail.com" TargetMode="External"/><Relationship Id="rId81" Type="http://schemas.openxmlformats.org/officeDocument/2006/relationships/hyperlink" Target="mailto:kibuliptc@yahoo.com" TargetMode="External"/><Relationship Id="rId4" Type="http://schemas.openxmlformats.org/officeDocument/2006/relationships/hyperlink" Target="mailto:kitebissht@gmail.com" TargetMode="External"/><Relationship Id="rId9" Type="http://schemas.openxmlformats.org/officeDocument/2006/relationships/hyperlink" Target="mailto:ababikugrace@gmail.com" TargetMode="External"/><Relationship Id="rId13" Type="http://schemas.openxmlformats.org/officeDocument/2006/relationships/hyperlink" Target="mailto:kabowa4coups@gmail.com" TargetMode="External"/><Relationship Id="rId18" Type="http://schemas.openxmlformats.org/officeDocument/2006/relationships/hyperlink" Target="mailto:citizensbps@yahoo.com" TargetMode="External"/><Relationship Id="rId39" Type="http://schemas.openxmlformats.org/officeDocument/2006/relationships/hyperlink" Target="mailto:kiswaprimaryschool@yahoo.com" TargetMode="External"/><Relationship Id="rId34" Type="http://schemas.openxmlformats.org/officeDocument/2006/relationships/hyperlink" Target="mailto:Kasubicuprim@gmail.com" TargetMode="External"/><Relationship Id="rId50" Type="http://schemas.openxmlformats.org/officeDocument/2006/relationships/hyperlink" Target="mailto:NAB-STEVN@YAHOO.CO.UK" TargetMode="External"/><Relationship Id="rId55" Type="http://schemas.openxmlformats.org/officeDocument/2006/relationships/hyperlink" Target="mailto:danieltenywa@gmail.com" TargetMode="External"/><Relationship Id="rId76" Type="http://schemas.openxmlformats.org/officeDocument/2006/relationships/hyperlink" Target="mailto:Skbudhugo@gmail.com" TargetMode="External"/><Relationship Id="rId7" Type="http://schemas.openxmlformats.org/officeDocument/2006/relationships/hyperlink" Target="mailto:bukasaprimaryschool@yahoo.com" TargetMode="External"/><Relationship Id="rId71" Type="http://schemas.openxmlformats.org/officeDocument/2006/relationships/hyperlink" Target="mailto:namirembe_infants@yahoo.com" TargetMode="External"/><Relationship Id="rId2" Type="http://schemas.openxmlformats.org/officeDocument/2006/relationships/hyperlink" Target="mailto:brightangels.junior@gmail.com" TargetMode="External"/><Relationship Id="rId29" Type="http://schemas.openxmlformats.org/officeDocument/2006/relationships/hyperlink" Target="mailto:Mirembeprimaryshool88@gmail.com" TargetMode="External"/><Relationship Id="rId24" Type="http://schemas.openxmlformats.org/officeDocument/2006/relationships/hyperlink" Target="mailto:Stjudeprimary02@gmail.com" TargetMode="External"/><Relationship Id="rId40" Type="http://schemas.openxmlformats.org/officeDocument/2006/relationships/hyperlink" Target="mailto:Makererecu20@gmail.com" TargetMode="External"/><Relationship Id="rId45" Type="http://schemas.openxmlformats.org/officeDocument/2006/relationships/hyperlink" Target="mailto:roselynkinakawa@gmail.com" TargetMode="External"/><Relationship Id="rId66" Type="http://schemas.openxmlformats.org/officeDocument/2006/relationships/hyperlink" Target="mailto:entebbemodern@gmail.com" TargetMode="External"/><Relationship Id="rId61" Type="http://schemas.openxmlformats.org/officeDocument/2006/relationships/hyperlink" Target="mailto:educate@stmichael.com" TargetMode="External"/><Relationship Id="rId82" Type="http://schemas.openxmlformats.org/officeDocument/2006/relationships/hyperlink" Target="mailto:lumuhamid@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14"/>
  <sheetViews>
    <sheetView zoomScale="85" zoomScaleNormal="85" workbookViewId="0">
      <selection activeCell="C8" sqref="C8"/>
    </sheetView>
  </sheetViews>
  <sheetFormatPr baseColWidth="10" defaultColWidth="11" defaultRowHeight="16"/>
  <cols>
    <col min="1" max="1" width="43.33203125" bestFit="1" customWidth="1"/>
    <col min="3" max="3" width="73.83203125" bestFit="1" customWidth="1"/>
  </cols>
  <sheetData>
    <row r="3" spans="1:9" ht="24">
      <c r="A3" s="40" t="s">
        <v>0</v>
      </c>
      <c r="B3" s="41"/>
      <c r="C3" s="41"/>
      <c r="D3" s="41"/>
      <c r="E3" s="41"/>
      <c r="F3" s="41"/>
      <c r="G3" s="41"/>
      <c r="H3" s="41"/>
    </row>
    <row r="4" spans="1:9" ht="19">
      <c r="A4" s="41"/>
      <c r="B4" s="41"/>
      <c r="C4" s="41"/>
      <c r="D4" s="41"/>
      <c r="E4" s="41"/>
      <c r="F4" s="41"/>
      <c r="G4" s="41"/>
      <c r="H4" s="41"/>
    </row>
    <row r="5" spans="1:9" ht="19">
      <c r="A5" s="42" t="s">
        <v>1</v>
      </c>
      <c r="B5" s="42"/>
      <c r="C5" s="42" t="s">
        <v>2</v>
      </c>
      <c r="D5" s="42"/>
      <c r="E5" s="42"/>
      <c r="F5" s="42"/>
      <c r="G5" s="42"/>
      <c r="H5" s="42"/>
      <c r="I5" s="43"/>
    </row>
    <row r="6" spans="1:9" ht="19">
      <c r="A6" s="42" t="s">
        <v>3</v>
      </c>
      <c r="B6" s="42"/>
      <c r="C6" s="44">
        <v>4</v>
      </c>
      <c r="D6" s="42"/>
      <c r="E6" s="42"/>
      <c r="F6" s="42"/>
      <c r="G6" s="42"/>
      <c r="H6" s="42"/>
      <c r="I6" s="43"/>
    </row>
    <row r="7" spans="1:9" ht="19">
      <c r="A7" s="42" t="s">
        <v>4</v>
      </c>
      <c r="B7" s="42"/>
      <c r="C7" s="45">
        <v>45715</v>
      </c>
      <c r="D7" s="42"/>
      <c r="E7" s="42"/>
      <c r="F7" s="42"/>
      <c r="G7" s="42"/>
      <c r="H7" s="42"/>
      <c r="I7" s="43"/>
    </row>
    <row r="8" spans="1:9">
      <c r="A8" s="43"/>
      <c r="B8" s="43"/>
      <c r="C8" s="43"/>
      <c r="D8" s="43"/>
      <c r="E8" s="43"/>
      <c r="F8" s="43"/>
      <c r="G8" s="43"/>
      <c r="H8" s="43"/>
      <c r="I8" s="43"/>
    </row>
    <row r="9" spans="1:9" ht="19">
      <c r="A9" s="42" t="s">
        <v>5</v>
      </c>
      <c r="B9" s="42"/>
      <c r="C9" s="44" t="s">
        <v>5</v>
      </c>
      <c r="D9" s="43"/>
      <c r="E9" s="43"/>
      <c r="F9" s="43"/>
      <c r="G9" s="43"/>
      <c r="H9" s="43"/>
      <c r="I9" s="43"/>
    </row>
    <row r="10" spans="1:9" ht="19">
      <c r="A10" s="42" t="s">
        <v>5</v>
      </c>
      <c r="B10" s="42"/>
      <c r="C10" s="46" t="s">
        <v>5</v>
      </c>
      <c r="D10" s="43"/>
      <c r="E10" s="43"/>
      <c r="F10" s="43"/>
      <c r="G10" s="43"/>
      <c r="H10" s="43"/>
      <c r="I10" s="43"/>
    </row>
    <row r="11" spans="1:9" ht="19">
      <c r="A11" s="42" t="s">
        <v>5</v>
      </c>
      <c r="C11" t="s">
        <v>5</v>
      </c>
    </row>
    <row r="12" spans="1:9" ht="19">
      <c r="A12" s="42" t="s">
        <v>5</v>
      </c>
      <c r="B12" s="42"/>
      <c r="C12" s="44" t="s">
        <v>5</v>
      </c>
    </row>
    <row r="13" spans="1:9" ht="19">
      <c r="A13" s="42" t="s">
        <v>5</v>
      </c>
      <c r="B13" s="42"/>
      <c r="C13" s="46" t="s">
        <v>5</v>
      </c>
    </row>
    <row r="14" spans="1:9" ht="19">
      <c r="A14" s="42" t="s">
        <v>5</v>
      </c>
      <c r="C14" t="s">
        <v>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
  <sheetViews>
    <sheetView zoomScale="125" workbookViewId="0">
      <selection activeCell="C14" sqref="C14"/>
    </sheetView>
  </sheetViews>
  <sheetFormatPr baseColWidth="10" defaultColWidth="10.83203125" defaultRowHeight="16"/>
  <cols>
    <col min="2" max="2" width="21.6640625" customWidth="1"/>
    <col min="3" max="3" width="21.33203125" customWidth="1"/>
    <col min="4" max="4" width="29.1640625" customWidth="1"/>
  </cols>
  <sheetData>
    <row r="1" spans="1:4" ht="17">
      <c r="A1" s="326"/>
      <c r="B1" s="326" t="s">
        <v>866</v>
      </c>
      <c r="C1" s="326" t="s">
        <v>867</v>
      </c>
      <c r="D1" s="326" t="s">
        <v>868</v>
      </c>
    </row>
    <row r="2" spans="1:4" ht="17">
      <c r="A2" s="304">
        <v>1</v>
      </c>
      <c r="B2" s="304" t="s">
        <v>1763</v>
      </c>
      <c r="C2" s="304" t="s">
        <v>1767</v>
      </c>
      <c r="D2" s="304" t="s">
        <v>869</v>
      </c>
    </row>
    <row r="3" spans="1:4" ht="17">
      <c r="A3" s="304">
        <v>2</v>
      </c>
      <c r="B3" s="304" t="s">
        <v>870</v>
      </c>
      <c r="C3" s="304" t="s">
        <v>871</v>
      </c>
      <c r="D3" s="304" t="s">
        <v>869</v>
      </c>
    </row>
    <row r="4" spans="1:4" ht="16" customHeight="1">
      <c r="A4" s="304">
        <v>3</v>
      </c>
      <c r="B4" s="304" t="s">
        <v>872</v>
      </c>
      <c r="C4" s="304" t="s">
        <v>873</v>
      </c>
      <c r="D4" s="304" t="s">
        <v>2564</v>
      </c>
    </row>
    <row r="5" spans="1:4" ht="17">
      <c r="A5" s="304">
        <v>4</v>
      </c>
      <c r="B5" s="304" t="s">
        <v>874</v>
      </c>
      <c r="C5" s="304" t="s">
        <v>875</v>
      </c>
      <c r="D5" s="304" t="s">
        <v>876</v>
      </c>
    </row>
    <row r="6" spans="1:4" ht="17">
      <c r="A6" s="304">
        <v>5</v>
      </c>
      <c r="B6" s="304" t="s">
        <v>1764</v>
      </c>
      <c r="C6" s="304" t="s">
        <v>1765</v>
      </c>
      <c r="D6" s="304" t="s">
        <v>1766</v>
      </c>
    </row>
    <row r="7" spans="1:4" ht="17">
      <c r="A7" s="304">
        <v>6</v>
      </c>
      <c r="B7" s="304" t="s">
        <v>1768</v>
      </c>
      <c r="C7" s="304" t="s">
        <v>1769</v>
      </c>
      <c r="D7" s="304" t="s">
        <v>1770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18"/>
  <sheetViews>
    <sheetView topLeftCell="B1" zoomScale="85" zoomScaleNormal="85" workbookViewId="0">
      <pane ySplit="1" topLeftCell="A102" activePane="bottomLeft" state="frozen"/>
      <selection pane="bottomLeft" activeCell="B118" sqref="B118"/>
    </sheetView>
  </sheetViews>
  <sheetFormatPr baseColWidth="10" defaultColWidth="10.83203125" defaultRowHeight="16"/>
  <cols>
    <col min="1" max="1" width="5.1640625" style="27" customWidth="1"/>
    <col min="2" max="2" width="36.5" customWidth="1"/>
    <col min="3" max="3" width="21.83203125" style="27" customWidth="1"/>
    <col min="4" max="4" width="19.6640625" style="27" customWidth="1"/>
    <col min="5" max="5" width="45.6640625" style="27" customWidth="1"/>
    <col min="6" max="6" width="19.83203125" style="23" customWidth="1"/>
    <col min="7" max="7" width="18.33203125" style="27" customWidth="1"/>
    <col min="8" max="8" width="18.1640625" style="23" customWidth="1"/>
    <col min="9" max="9" width="16.33203125" style="23" customWidth="1"/>
    <col min="10" max="10" width="10.83203125" style="27"/>
    <col min="11" max="11" width="54.6640625" customWidth="1"/>
  </cols>
  <sheetData>
    <row r="1" spans="1:11" ht="48" customHeight="1">
      <c r="A1" s="324"/>
      <c r="B1" s="306" t="s">
        <v>877</v>
      </c>
      <c r="C1" s="306" t="s">
        <v>878</v>
      </c>
      <c r="D1" s="307" t="s">
        <v>879</v>
      </c>
      <c r="E1" s="307" t="s">
        <v>880</v>
      </c>
      <c r="F1" s="307" t="s">
        <v>881</v>
      </c>
      <c r="G1" s="307" t="s">
        <v>882</v>
      </c>
      <c r="H1" s="307" t="s">
        <v>883</v>
      </c>
      <c r="I1" s="307" t="s">
        <v>884</v>
      </c>
      <c r="J1" s="323" t="s">
        <v>951</v>
      </c>
    </row>
    <row r="2" spans="1:11">
      <c r="A2" s="27">
        <v>1</v>
      </c>
      <c r="B2" s="308" t="s">
        <v>885</v>
      </c>
      <c r="C2" s="309">
        <v>232000</v>
      </c>
      <c r="D2" s="310">
        <v>0</v>
      </c>
      <c r="E2" s="311" t="s">
        <v>1664</v>
      </c>
      <c r="F2" s="305">
        <v>6</v>
      </c>
      <c r="G2" s="310">
        <v>1</v>
      </c>
      <c r="H2" s="305">
        <v>6</v>
      </c>
      <c r="I2" s="305">
        <v>1</v>
      </c>
      <c r="J2" s="27" t="s">
        <v>357</v>
      </c>
    </row>
    <row r="3" spans="1:11">
      <c r="A3" s="27">
        <v>2</v>
      </c>
      <c r="B3" s="308" t="s">
        <v>69</v>
      </c>
      <c r="C3" s="309">
        <v>495000</v>
      </c>
      <c r="D3" s="310">
        <v>0</v>
      </c>
      <c r="E3" s="311" t="s">
        <v>1664</v>
      </c>
      <c r="F3" s="305">
        <v>7</v>
      </c>
      <c r="G3" s="310">
        <v>1</v>
      </c>
      <c r="H3" s="305">
        <v>7</v>
      </c>
      <c r="I3" s="305">
        <v>1</v>
      </c>
      <c r="J3" s="27" t="s">
        <v>357</v>
      </c>
    </row>
    <row r="4" spans="1:11">
      <c r="A4" s="27">
        <v>3</v>
      </c>
      <c r="B4" s="308" t="s">
        <v>886</v>
      </c>
      <c r="C4" s="309">
        <v>788000</v>
      </c>
      <c r="D4" s="310">
        <v>1</v>
      </c>
      <c r="E4" s="311" t="s">
        <v>1719</v>
      </c>
      <c r="F4" s="305">
        <v>10</v>
      </c>
      <c r="G4" s="310">
        <v>4</v>
      </c>
      <c r="H4" s="305">
        <v>10</v>
      </c>
      <c r="I4" s="305">
        <v>1</v>
      </c>
      <c r="J4" s="27" t="s">
        <v>357</v>
      </c>
      <c r="K4" t="s">
        <v>5</v>
      </c>
    </row>
    <row r="5" spans="1:11">
      <c r="A5" s="27">
        <v>4</v>
      </c>
      <c r="B5" s="308" t="s">
        <v>192</v>
      </c>
      <c r="C5" s="309">
        <v>860000</v>
      </c>
      <c r="D5" s="310">
        <v>1</v>
      </c>
      <c r="E5" s="311" t="s">
        <v>1675</v>
      </c>
      <c r="F5" s="305">
        <v>8</v>
      </c>
      <c r="G5" s="310">
        <v>4</v>
      </c>
      <c r="H5" s="305">
        <v>8</v>
      </c>
      <c r="I5" s="305">
        <v>4</v>
      </c>
      <c r="J5" s="27" t="s">
        <v>357</v>
      </c>
    </row>
    <row r="6" spans="1:11">
      <c r="A6" s="27">
        <v>5</v>
      </c>
      <c r="B6" s="308" t="s">
        <v>194</v>
      </c>
      <c r="C6" s="309">
        <v>395000</v>
      </c>
      <c r="D6" s="310">
        <v>0</v>
      </c>
      <c r="E6" s="311" t="s">
        <v>1664</v>
      </c>
      <c r="F6" s="305">
        <v>6</v>
      </c>
      <c r="G6" s="310">
        <v>1</v>
      </c>
      <c r="H6" s="305">
        <v>6</v>
      </c>
      <c r="I6" s="305">
        <v>1</v>
      </c>
      <c r="J6" s="27" t="s">
        <v>357</v>
      </c>
      <c r="K6" s="142" t="s">
        <v>5</v>
      </c>
    </row>
    <row r="7" spans="1:11">
      <c r="A7" s="27">
        <v>6</v>
      </c>
      <c r="B7" s="308" t="s">
        <v>73</v>
      </c>
      <c r="C7" s="309">
        <v>1186000</v>
      </c>
      <c r="D7" s="310">
        <v>1</v>
      </c>
      <c r="E7" s="311" t="s">
        <v>1688</v>
      </c>
      <c r="F7" s="305">
        <v>8</v>
      </c>
      <c r="G7" s="310">
        <v>3</v>
      </c>
      <c r="H7" s="305">
        <v>8</v>
      </c>
      <c r="I7" s="305">
        <v>2</v>
      </c>
      <c r="J7" s="27" t="s">
        <v>357</v>
      </c>
    </row>
    <row r="8" spans="1:11">
      <c r="A8" s="27">
        <v>7</v>
      </c>
      <c r="B8" s="308" t="s">
        <v>74</v>
      </c>
      <c r="C8" s="309">
        <v>215000</v>
      </c>
      <c r="D8" s="310">
        <v>1</v>
      </c>
      <c r="E8" s="311" t="s">
        <v>1722</v>
      </c>
      <c r="F8" s="305">
        <v>11</v>
      </c>
      <c r="G8" s="310">
        <v>3</v>
      </c>
      <c r="H8" s="305">
        <v>11</v>
      </c>
      <c r="I8" s="305">
        <v>3</v>
      </c>
      <c r="J8" s="27" t="s">
        <v>357</v>
      </c>
    </row>
    <row r="9" spans="1:11">
      <c r="A9" s="27">
        <v>8</v>
      </c>
      <c r="B9" s="308" t="s">
        <v>75</v>
      </c>
      <c r="C9" s="309">
        <v>435000</v>
      </c>
      <c r="D9" s="310">
        <v>1</v>
      </c>
      <c r="E9" s="311" t="s">
        <v>1725</v>
      </c>
      <c r="F9" s="305">
        <v>6</v>
      </c>
      <c r="G9" s="310">
        <v>2</v>
      </c>
      <c r="H9" s="305">
        <v>6</v>
      </c>
      <c r="I9" s="305">
        <v>1</v>
      </c>
      <c r="J9" s="27" t="s">
        <v>357</v>
      </c>
    </row>
    <row r="10" spans="1:11">
      <c r="A10" s="27">
        <v>9</v>
      </c>
      <c r="B10" s="308" t="s">
        <v>76</v>
      </c>
      <c r="C10" s="309">
        <v>170000</v>
      </c>
      <c r="D10" s="310">
        <v>1</v>
      </c>
      <c r="E10" s="311" t="s">
        <v>1703</v>
      </c>
      <c r="F10" s="305">
        <v>7</v>
      </c>
      <c r="G10" s="310">
        <v>3</v>
      </c>
      <c r="H10" s="305">
        <v>7</v>
      </c>
      <c r="I10" s="305">
        <v>3</v>
      </c>
      <c r="J10" s="27" t="s">
        <v>357</v>
      </c>
    </row>
    <row r="11" spans="1:11">
      <c r="A11" s="27">
        <v>10</v>
      </c>
      <c r="B11" s="308" t="s">
        <v>200</v>
      </c>
      <c r="C11" s="309">
        <v>659000</v>
      </c>
      <c r="D11" s="310">
        <v>1</v>
      </c>
      <c r="E11" s="311" t="s">
        <v>1682</v>
      </c>
      <c r="F11" s="305">
        <v>6</v>
      </c>
      <c r="G11" s="310">
        <v>2</v>
      </c>
      <c r="H11" s="305">
        <v>6</v>
      </c>
      <c r="I11" s="305">
        <v>1</v>
      </c>
      <c r="J11" s="27" t="s">
        <v>357</v>
      </c>
    </row>
    <row r="12" spans="1:11">
      <c r="A12" s="27">
        <v>11</v>
      </c>
      <c r="B12" s="308" t="s">
        <v>78</v>
      </c>
      <c r="C12" s="309">
        <v>665000</v>
      </c>
      <c r="D12" s="310">
        <v>3</v>
      </c>
      <c r="E12" s="311" t="s">
        <v>1674</v>
      </c>
      <c r="F12" s="305">
        <v>7</v>
      </c>
      <c r="G12" s="310">
        <v>4</v>
      </c>
      <c r="H12" s="305">
        <v>7</v>
      </c>
      <c r="I12" s="305">
        <v>3</v>
      </c>
      <c r="J12" s="27" t="s">
        <v>357</v>
      </c>
      <c r="K12" t="s">
        <v>5</v>
      </c>
    </row>
    <row r="13" spans="1:11">
      <c r="A13" s="27">
        <v>12</v>
      </c>
      <c r="B13" s="308" t="s">
        <v>887</v>
      </c>
      <c r="C13" s="309">
        <v>336000</v>
      </c>
      <c r="D13" s="310">
        <v>3</v>
      </c>
      <c r="E13" s="311" t="s">
        <v>1689</v>
      </c>
      <c r="F13" s="305">
        <v>6</v>
      </c>
      <c r="G13" s="310">
        <v>3</v>
      </c>
      <c r="H13" s="305">
        <v>6</v>
      </c>
      <c r="I13" s="305">
        <v>2</v>
      </c>
      <c r="J13" s="27" t="s">
        <v>357</v>
      </c>
    </row>
    <row r="14" spans="1:11">
      <c r="A14" s="27">
        <v>13</v>
      </c>
      <c r="B14" s="308" t="s">
        <v>888</v>
      </c>
      <c r="C14" s="309">
        <v>607000</v>
      </c>
      <c r="D14" s="310">
        <v>1</v>
      </c>
      <c r="E14" s="311" t="s">
        <v>1704</v>
      </c>
      <c r="F14" s="305">
        <v>7</v>
      </c>
      <c r="G14" s="310">
        <v>3</v>
      </c>
      <c r="H14" s="305">
        <v>7</v>
      </c>
      <c r="I14" s="305">
        <v>2</v>
      </c>
      <c r="J14" s="27" t="s">
        <v>357</v>
      </c>
    </row>
    <row r="15" spans="1:11">
      <c r="A15" s="27">
        <v>14</v>
      </c>
      <c r="B15" s="308" t="s">
        <v>889</v>
      </c>
      <c r="C15" s="309">
        <v>385000</v>
      </c>
      <c r="D15" s="310">
        <v>1</v>
      </c>
      <c r="E15" s="311" t="s">
        <v>1690</v>
      </c>
      <c r="F15" s="305">
        <v>6</v>
      </c>
      <c r="G15" s="310">
        <v>2</v>
      </c>
      <c r="H15" s="305">
        <v>6</v>
      </c>
      <c r="I15" s="305">
        <v>1</v>
      </c>
      <c r="J15" s="27" t="s">
        <v>357</v>
      </c>
    </row>
    <row r="16" spans="1:11">
      <c r="A16" s="27">
        <v>15</v>
      </c>
      <c r="B16" s="308" t="s">
        <v>890</v>
      </c>
      <c r="C16" s="309">
        <v>1212000</v>
      </c>
      <c r="D16" s="310">
        <v>3</v>
      </c>
      <c r="E16" s="311" t="s">
        <v>1683</v>
      </c>
      <c r="F16" s="305">
        <v>8</v>
      </c>
      <c r="G16" s="310">
        <v>5</v>
      </c>
      <c r="H16" s="305">
        <v>8</v>
      </c>
      <c r="I16" s="305">
        <v>2</v>
      </c>
      <c r="J16" s="27" t="s">
        <v>357</v>
      </c>
      <c r="K16" t="s">
        <v>5</v>
      </c>
    </row>
    <row r="17" spans="1:11">
      <c r="A17" s="27">
        <v>16</v>
      </c>
      <c r="B17" s="308" t="s">
        <v>891</v>
      </c>
      <c r="C17" s="309">
        <v>0</v>
      </c>
      <c r="D17" s="310">
        <v>1</v>
      </c>
      <c r="E17" s="311" t="s">
        <v>1712</v>
      </c>
      <c r="F17" s="305">
        <v>6</v>
      </c>
      <c r="G17" s="310">
        <v>3</v>
      </c>
      <c r="H17" s="305">
        <v>6</v>
      </c>
      <c r="I17" s="305">
        <v>2</v>
      </c>
      <c r="J17" s="27" t="s">
        <v>357</v>
      </c>
    </row>
    <row r="18" spans="1:11">
      <c r="A18" s="27">
        <v>17</v>
      </c>
      <c r="B18" s="308" t="s">
        <v>84</v>
      </c>
      <c r="C18" s="309">
        <v>170000</v>
      </c>
      <c r="D18" s="310">
        <v>1</v>
      </c>
      <c r="E18" s="311" t="s">
        <v>1742</v>
      </c>
      <c r="F18" s="305">
        <v>6</v>
      </c>
      <c r="G18" s="310">
        <v>3</v>
      </c>
      <c r="H18" s="305">
        <v>6</v>
      </c>
      <c r="I18" s="305">
        <v>2</v>
      </c>
      <c r="J18" s="27" t="s">
        <v>357</v>
      </c>
    </row>
    <row r="19" spans="1:11">
      <c r="A19" s="27">
        <v>18</v>
      </c>
      <c r="B19" s="308" t="s">
        <v>85</v>
      </c>
      <c r="C19" s="309">
        <v>596000</v>
      </c>
      <c r="D19" s="310">
        <v>1</v>
      </c>
      <c r="E19" s="311" t="s">
        <v>1760</v>
      </c>
      <c r="F19" s="305">
        <v>7</v>
      </c>
      <c r="G19" s="310">
        <v>4</v>
      </c>
      <c r="H19" s="305">
        <v>4</v>
      </c>
      <c r="I19" s="305">
        <v>4</v>
      </c>
      <c r="J19" s="27" t="s">
        <v>357</v>
      </c>
    </row>
    <row r="20" spans="1:11">
      <c r="A20" s="27">
        <v>19</v>
      </c>
      <c r="B20" s="308" t="s">
        <v>86</v>
      </c>
      <c r="C20" s="309">
        <v>170000</v>
      </c>
      <c r="D20" s="310">
        <v>1</v>
      </c>
      <c r="E20" s="311" t="s">
        <v>1748</v>
      </c>
      <c r="F20" s="305">
        <v>6</v>
      </c>
      <c r="G20" s="310">
        <v>4</v>
      </c>
      <c r="H20" s="305">
        <v>6</v>
      </c>
      <c r="I20" s="305">
        <v>3</v>
      </c>
      <c r="J20" s="27" t="s">
        <v>357</v>
      </c>
    </row>
    <row r="21" spans="1:11">
      <c r="A21" s="27">
        <v>20</v>
      </c>
      <c r="B21" s="308" t="s">
        <v>87</v>
      </c>
      <c r="C21" s="309">
        <v>0</v>
      </c>
      <c r="D21" s="310">
        <v>3</v>
      </c>
      <c r="E21" s="311" t="s">
        <v>1705</v>
      </c>
      <c r="F21" s="305">
        <v>8</v>
      </c>
      <c r="G21" s="310">
        <v>5</v>
      </c>
      <c r="H21" s="305">
        <v>9</v>
      </c>
      <c r="I21" s="305">
        <v>1</v>
      </c>
      <c r="J21" s="27" t="s">
        <v>357</v>
      </c>
    </row>
    <row r="22" spans="1:11">
      <c r="A22" s="27">
        <v>21</v>
      </c>
      <c r="B22" s="308" t="s">
        <v>88</v>
      </c>
      <c r="C22" s="309">
        <v>329000</v>
      </c>
      <c r="D22" s="310">
        <v>1</v>
      </c>
      <c r="E22" s="311" t="s">
        <v>1755</v>
      </c>
      <c r="F22" s="305">
        <v>5</v>
      </c>
      <c r="G22" s="310">
        <v>4</v>
      </c>
      <c r="H22" s="305">
        <v>5</v>
      </c>
      <c r="I22" s="305">
        <v>1</v>
      </c>
      <c r="J22" s="27" t="s">
        <v>357</v>
      </c>
    </row>
    <row r="23" spans="1:11">
      <c r="A23" s="27">
        <v>22</v>
      </c>
      <c r="B23" s="308" t="s">
        <v>89</v>
      </c>
      <c r="C23" s="309">
        <v>514000</v>
      </c>
      <c r="D23" s="310">
        <v>2</v>
      </c>
      <c r="E23" s="311" t="s">
        <v>1733</v>
      </c>
      <c r="F23" s="305">
        <v>7</v>
      </c>
      <c r="G23" s="310">
        <v>3</v>
      </c>
      <c r="H23" s="305">
        <v>7</v>
      </c>
      <c r="I23" s="305">
        <v>4</v>
      </c>
      <c r="J23" s="27" t="s">
        <v>357</v>
      </c>
    </row>
    <row r="24" spans="1:11">
      <c r="A24" s="27">
        <v>23</v>
      </c>
      <c r="B24" s="308" t="s">
        <v>90</v>
      </c>
      <c r="C24" s="309">
        <v>4727000</v>
      </c>
      <c r="D24" s="310">
        <v>1</v>
      </c>
      <c r="E24" s="311" t="s">
        <v>1761</v>
      </c>
      <c r="F24" s="305">
        <v>14</v>
      </c>
      <c r="G24" s="310">
        <v>11</v>
      </c>
      <c r="H24" s="305">
        <v>12</v>
      </c>
      <c r="I24" s="305">
        <v>5</v>
      </c>
      <c r="J24" s="27" t="s">
        <v>357</v>
      </c>
    </row>
    <row r="25" spans="1:11">
      <c r="A25" s="27">
        <v>24</v>
      </c>
      <c r="B25" s="308" t="s">
        <v>91</v>
      </c>
      <c r="C25" s="309">
        <v>819000</v>
      </c>
      <c r="D25" s="310">
        <v>2</v>
      </c>
      <c r="E25" s="311" t="s">
        <v>1736</v>
      </c>
      <c r="F25" s="305">
        <v>7</v>
      </c>
      <c r="G25" s="310">
        <v>6</v>
      </c>
      <c r="H25" s="305">
        <v>6</v>
      </c>
      <c r="I25" s="305">
        <v>3</v>
      </c>
      <c r="J25" s="27" t="s">
        <v>357</v>
      </c>
    </row>
    <row r="26" spans="1:11">
      <c r="A26" s="27">
        <v>25</v>
      </c>
      <c r="B26" s="308" t="s">
        <v>92</v>
      </c>
      <c r="C26" s="309">
        <v>1604000</v>
      </c>
      <c r="D26" s="310">
        <v>1</v>
      </c>
      <c r="E26" s="311" t="s">
        <v>1681</v>
      </c>
      <c r="F26" s="305">
        <v>9</v>
      </c>
      <c r="G26" s="310">
        <v>5</v>
      </c>
      <c r="H26" s="305">
        <v>8</v>
      </c>
      <c r="I26" s="305">
        <v>3</v>
      </c>
      <c r="J26" s="27" t="s">
        <v>357</v>
      </c>
    </row>
    <row r="27" spans="1:11">
      <c r="A27" s="27">
        <v>26</v>
      </c>
      <c r="B27" s="308" t="s">
        <v>893</v>
      </c>
      <c r="C27" s="309">
        <v>549000</v>
      </c>
      <c r="D27" s="310">
        <v>0</v>
      </c>
      <c r="E27" s="311" t="s">
        <v>1664</v>
      </c>
      <c r="F27" s="305">
        <v>7</v>
      </c>
      <c r="G27" s="310">
        <v>2</v>
      </c>
      <c r="H27" s="305">
        <v>7</v>
      </c>
      <c r="I27" s="305">
        <v>2</v>
      </c>
      <c r="J27" s="27" t="s">
        <v>357</v>
      </c>
      <c r="K27" t="s">
        <v>5</v>
      </c>
    </row>
    <row r="28" spans="1:11">
      <c r="A28" s="27">
        <v>27</v>
      </c>
      <c r="B28" s="308" t="s">
        <v>500</v>
      </c>
      <c r="C28" s="309">
        <v>402000</v>
      </c>
      <c r="D28" s="310">
        <v>1</v>
      </c>
      <c r="E28" s="311" t="s">
        <v>1695</v>
      </c>
      <c r="F28" s="305">
        <v>6</v>
      </c>
      <c r="G28" s="310">
        <v>2</v>
      </c>
      <c r="H28" s="305">
        <v>6</v>
      </c>
      <c r="I28" s="305">
        <v>1</v>
      </c>
      <c r="J28" s="27" t="s">
        <v>357</v>
      </c>
    </row>
    <row r="29" spans="1:11">
      <c r="A29" s="27">
        <v>28</v>
      </c>
      <c r="B29" s="308" t="s">
        <v>1585</v>
      </c>
      <c r="C29" s="309">
        <v>0</v>
      </c>
      <c r="D29" s="310">
        <v>0</v>
      </c>
      <c r="E29" s="311" t="s">
        <v>1664</v>
      </c>
      <c r="F29" s="305">
        <v>6</v>
      </c>
      <c r="G29" s="310">
        <v>2</v>
      </c>
      <c r="H29" s="305">
        <v>6</v>
      </c>
      <c r="I29" s="305">
        <v>2</v>
      </c>
      <c r="J29" s="27" t="s">
        <v>357</v>
      </c>
    </row>
    <row r="30" spans="1:11">
      <c r="A30" s="27">
        <v>29</v>
      </c>
      <c r="B30" s="308" t="s">
        <v>95</v>
      </c>
      <c r="C30" s="309">
        <v>62000</v>
      </c>
      <c r="D30" s="310">
        <v>2</v>
      </c>
      <c r="E30" s="311" t="s">
        <v>1665</v>
      </c>
      <c r="F30" s="305">
        <v>6</v>
      </c>
      <c r="G30" s="310">
        <v>3</v>
      </c>
      <c r="H30" s="305">
        <v>6</v>
      </c>
      <c r="I30" s="305">
        <v>2</v>
      </c>
      <c r="J30" s="27" t="s">
        <v>357</v>
      </c>
    </row>
    <row r="31" spans="1:11">
      <c r="A31" s="27">
        <v>30</v>
      </c>
      <c r="B31" s="308" t="s">
        <v>96</v>
      </c>
      <c r="C31" s="309">
        <v>376000</v>
      </c>
      <c r="D31" s="310">
        <v>1</v>
      </c>
      <c r="E31" s="311" t="s">
        <v>1684</v>
      </c>
      <c r="F31" s="305">
        <v>7</v>
      </c>
      <c r="G31" s="310">
        <v>5</v>
      </c>
      <c r="H31" s="305">
        <v>7</v>
      </c>
      <c r="I31" s="305">
        <v>3</v>
      </c>
      <c r="J31" s="27" t="s">
        <v>357</v>
      </c>
      <c r="K31" t="s">
        <v>5</v>
      </c>
    </row>
    <row r="32" spans="1:11">
      <c r="A32" s="27">
        <v>31</v>
      </c>
      <c r="B32" s="308" t="s">
        <v>1615</v>
      </c>
      <c r="C32" s="309">
        <v>0</v>
      </c>
      <c r="D32" s="310">
        <v>1</v>
      </c>
      <c r="E32" s="311" t="s">
        <v>1746</v>
      </c>
      <c r="F32" s="305">
        <v>6</v>
      </c>
      <c r="G32" s="310">
        <v>3</v>
      </c>
      <c r="H32" s="305">
        <v>6</v>
      </c>
      <c r="I32" s="305">
        <v>2</v>
      </c>
      <c r="J32" s="27" t="s">
        <v>357</v>
      </c>
    </row>
    <row r="33" spans="1:11">
      <c r="A33" s="27">
        <v>32</v>
      </c>
      <c r="B33" s="308" t="s">
        <v>97</v>
      </c>
      <c r="C33" s="309">
        <v>567000</v>
      </c>
      <c r="D33" s="310">
        <v>2</v>
      </c>
      <c r="E33" s="311" t="s">
        <v>1717</v>
      </c>
      <c r="F33" s="305">
        <v>12</v>
      </c>
      <c r="G33" s="310">
        <v>4</v>
      </c>
      <c r="H33" s="305">
        <v>12</v>
      </c>
      <c r="I33" s="305">
        <v>2</v>
      </c>
      <c r="J33" s="27" t="s">
        <v>357</v>
      </c>
    </row>
    <row r="34" spans="1:11">
      <c r="A34" s="27">
        <v>33</v>
      </c>
      <c r="B34" s="308" t="s">
        <v>1645</v>
      </c>
      <c r="C34" s="309">
        <v>0</v>
      </c>
      <c r="D34" s="310">
        <v>1</v>
      </c>
      <c r="E34" s="311" t="s">
        <v>1756</v>
      </c>
      <c r="F34" s="305">
        <v>4</v>
      </c>
      <c r="G34" s="310">
        <v>6</v>
      </c>
      <c r="H34" s="305">
        <v>5</v>
      </c>
      <c r="I34" s="305">
        <v>2</v>
      </c>
      <c r="J34" s="27" t="s">
        <v>357</v>
      </c>
    </row>
    <row r="35" spans="1:11">
      <c r="A35" s="27">
        <v>34</v>
      </c>
      <c r="B35" s="308" t="s">
        <v>894</v>
      </c>
      <c r="C35" s="309">
        <v>399000</v>
      </c>
      <c r="D35" s="310">
        <v>1</v>
      </c>
      <c r="E35" s="311" t="s">
        <v>1678</v>
      </c>
      <c r="F35" s="305">
        <v>7</v>
      </c>
      <c r="G35" s="310">
        <v>2</v>
      </c>
      <c r="H35" s="305">
        <v>7</v>
      </c>
      <c r="I35" s="305">
        <v>1</v>
      </c>
      <c r="J35" s="27" t="s">
        <v>357</v>
      </c>
    </row>
    <row r="36" spans="1:11">
      <c r="A36" s="27">
        <v>35</v>
      </c>
      <c r="B36" s="308" t="s">
        <v>895</v>
      </c>
      <c r="C36" s="309">
        <v>606000</v>
      </c>
      <c r="D36" s="310">
        <v>2</v>
      </c>
      <c r="E36" s="311" t="s">
        <v>1749</v>
      </c>
      <c r="F36" s="305">
        <v>7</v>
      </c>
      <c r="G36" s="310">
        <v>3</v>
      </c>
      <c r="H36" s="305">
        <v>7</v>
      </c>
      <c r="I36" s="305">
        <v>2</v>
      </c>
      <c r="J36" s="27" t="s">
        <v>357</v>
      </c>
    </row>
    <row r="37" spans="1:11">
      <c r="A37" s="27">
        <v>36</v>
      </c>
      <c r="B37" s="308" t="s">
        <v>896</v>
      </c>
      <c r="C37" s="309">
        <v>1419000</v>
      </c>
      <c r="D37" s="310">
        <v>0</v>
      </c>
      <c r="E37" s="311" t="s">
        <v>1664</v>
      </c>
      <c r="F37" s="305">
        <v>7</v>
      </c>
      <c r="G37" s="310">
        <v>3</v>
      </c>
      <c r="H37" s="305">
        <v>7</v>
      </c>
      <c r="I37" s="305">
        <v>3</v>
      </c>
      <c r="J37" s="27" t="s">
        <v>357</v>
      </c>
    </row>
    <row r="38" spans="1:11">
      <c r="A38" s="27">
        <v>37</v>
      </c>
      <c r="B38" s="308" t="s">
        <v>897</v>
      </c>
      <c r="C38" s="309">
        <v>334000</v>
      </c>
      <c r="D38" s="310">
        <v>3</v>
      </c>
      <c r="E38" s="311" t="s">
        <v>1720</v>
      </c>
      <c r="F38" s="305">
        <v>7</v>
      </c>
      <c r="G38" s="310">
        <v>4</v>
      </c>
      <c r="H38" s="305">
        <v>7</v>
      </c>
      <c r="I38" s="305">
        <v>2</v>
      </c>
      <c r="J38" s="27" t="s">
        <v>357</v>
      </c>
    </row>
    <row r="39" spans="1:11">
      <c r="A39" s="27">
        <v>38</v>
      </c>
      <c r="B39" s="308" t="s">
        <v>102</v>
      </c>
      <c r="C39" s="309">
        <v>2052000</v>
      </c>
      <c r="D39" s="310">
        <v>0</v>
      </c>
      <c r="E39" s="311" t="s">
        <v>1664</v>
      </c>
      <c r="F39" s="305">
        <v>9</v>
      </c>
      <c r="G39" s="310">
        <v>3</v>
      </c>
      <c r="H39" s="305">
        <v>9</v>
      </c>
      <c r="I39" s="305">
        <v>1</v>
      </c>
      <c r="J39" s="27" t="s">
        <v>357</v>
      </c>
    </row>
    <row r="40" spans="1:11">
      <c r="A40" s="27">
        <v>39</v>
      </c>
      <c r="B40" s="308" t="s">
        <v>103</v>
      </c>
      <c r="C40" s="309">
        <v>1144000</v>
      </c>
      <c r="D40" s="310">
        <v>1</v>
      </c>
      <c r="E40" s="311" t="s">
        <v>1194</v>
      </c>
      <c r="F40" s="305">
        <v>9</v>
      </c>
      <c r="G40" s="310">
        <v>5</v>
      </c>
      <c r="H40" s="305">
        <v>9</v>
      </c>
      <c r="I40" s="305">
        <v>2</v>
      </c>
      <c r="J40" s="27" t="s">
        <v>357</v>
      </c>
    </row>
    <row r="41" spans="1:11">
      <c r="A41" s="27">
        <v>40</v>
      </c>
      <c r="B41" s="308" t="s">
        <v>104</v>
      </c>
      <c r="C41" s="309">
        <v>2155000</v>
      </c>
      <c r="D41" s="310">
        <v>3</v>
      </c>
      <c r="E41" s="311" t="s">
        <v>1723</v>
      </c>
      <c r="F41" s="305">
        <v>8</v>
      </c>
      <c r="G41" s="310">
        <v>9</v>
      </c>
      <c r="H41" s="305">
        <v>8</v>
      </c>
      <c r="I41" s="305">
        <v>2</v>
      </c>
      <c r="J41" s="27" t="s">
        <v>357</v>
      </c>
    </row>
    <row r="42" spans="1:11">
      <c r="A42" s="27">
        <v>41</v>
      </c>
      <c r="B42" s="308" t="s">
        <v>105</v>
      </c>
      <c r="C42" s="309">
        <v>259000</v>
      </c>
      <c r="D42" s="310">
        <v>0</v>
      </c>
      <c r="E42" s="311" t="s">
        <v>1664</v>
      </c>
      <c r="F42" s="305">
        <v>6</v>
      </c>
      <c r="G42" s="310">
        <v>3</v>
      </c>
      <c r="H42" s="305">
        <v>6</v>
      </c>
      <c r="I42" s="305">
        <v>1</v>
      </c>
      <c r="J42" s="27" t="s">
        <v>357</v>
      </c>
    </row>
    <row r="43" spans="1:11">
      <c r="A43" s="27">
        <v>42</v>
      </c>
      <c r="B43" s="308" t="s">
        <v>241</v>
      </c>
      <c r="C43" s="309">
        <v>134000</v>
      </c>
      <c r="D43" s="310">
        <v>1</v>
      </c>
      <c r="E43" s="311" t="s">
        <v>1692</v>
      </c>
      <c r="F43" s="305">
        <v>6</v>
      </c>
      <c r="G43" s="310">
        <v>2</v>
      </c>
      <c r="H43" s="305">
        <v>6</v>
      </c>
      <c r="I43" s="305">
        <v>1</v>
      </c>
      <c r="J43" s="27" t="s">
        <v>357</v>
      </c>
      <c r="K43" t="s">
        <v>5</v>
      </c>
    </row>
    <row r="44" spans="1:11">
      <c r="A44" s="27">
        <v>43</v>
      </c>
      <c r="B44" s="308" t="s">
        <v>107</v>
      </c>
      <c r="C44" s="309">
        <v>0</v>
      </c>
      <c r="D44" s="310">
        <v>1</v>
      </c>
      <c r="E44" s="311" t="s">
        <v>1740</v>
      </c>
      <c r="F44" s="305">
        <v>6</v>
      </c>
      <c r="G44" s="310">
        <v>2</v>
      </c>
      <c r="H44" s="305">
        <v>6</v>
      </c>
      <c r="I44" s="305">
        <v>2</v>
      </c>
      <c r="J44" s="27" t="s">
        <v>357</v>
      </c>
    </row>
    <row r="45" spans="1:11">
      <c r="A45" s="27">
        <v>44</v>
      </c>
      <c r="B45" s="308" t="s">
        <v>108</v>
      </c>
      <c r="C45" s="309">
        <v>236000</v>
      </c>
      <c r="D45" s="310">
        <v>1</v>
      </c>
      <c r="E45" s="311" t="s">
        <v>1706</v>
      </c>
      <c r="F45" s="305">
        <v>6</v>
      </c>
      <c r="G45" s="310">
        <v>2</v>
      </c>
      <c r="H45" s="305">
        <v>6</v>
      </c>
      <c r="I45" s="305">
        <v>1</v>
      </c>
      <c r="J45" s="27" t="s">
        <v>357</v>
      </c>
    </row>
    <row r="46" spans="1:11">
      <c r="A46" s="27">
        <v>45</v>
      </c>
      <c r="B46" s="308" t="s">
        <v>1633</v>
      </c>
      <c r="C46" s="309">
        <v>0</v>
      </c>
      <c r="D46" s="310">
        <v>2</v>
      </c>
      <c r="E46" s="311" t="s">
        <v>1750</v>
      </c>
      <c r="F46" s="305">
        <v>5</v>
      </c>
      <c r="G46" s="310">
        <v>4</v>
      </c>
      <c r="H46" s="305">
        <v>6</v>
      </c>
      <c r="I46" s="305">
        <v>2</v>
      </c>
      <c r="J46" s="27" t="s">
        <v>357</v>
      </c>
    </row>
    <row r="47" spans="1:11">
      <c r="A47" s="27">
        <v>46</v>
      </c>
      <c r="B47" s="308" t="s">
        <v>109</v>
      </c>
      <c r="C47" s="309">
        <v>186000</v>
      </c>
      <c r="D47" s="310">
        <v>1</v>
      </c>
      <c r="E47" s="311" t="s">
        <v>1701</v>
      </c>
      <c r="F47" s="305">
        <v>7</v>
      </c>
      <c r="G47" s="310">
        <v>3</v>
      </c>
      <c r="H47" s="305">
        <v>6</v>
      </c>
      <c r="I47" s="305">
        <v>1</v>
      </c>
      <c r="J47" s="27" t="s">
        <v>357</v>
      </c>
    </row>
    <row r="48" spans="1:11">
      <c r="A48" s="27">
        <v>47</v>
      </c>
      <c r="B48" s="308" t="s">
        <v>110</v>
      </c>
      <c r="C48" s="309">
        <v>494000</v>
      </c>
      <c r="D48" s="310">
        <v>0</v>
      </c>
      <c r="E48" s="311" t="s">
        <v>1664</v>
      </c>
      <c r="F48" s="305">
        <v>6</v>
      </c>
      <c r="G48" s="310">
        <v>3</v>
      </c>
      <c r="H48" s="305">
        <v>6</v>
      </c>
      <c r="I48" s="305">
        <v>2</v>
      </c>
      <c r="J48" s="27" t="s">
        <v>357</v>
      </c>
    </row>
    <row r="49" spans="1:11">
      <c r="A49" s="27">
        <v>48</v>
      </c>
      <c r="B49" s="308" t="s">
        <v>247</v>
      </c>
      <c r="C49" s="309">
        <v>0</v>
      </c>
      <c r="D49" s="310">
        <v>1</v>
      </c>
      <c r="E49" s="311" t="s">
        <v>1743</v>
      </c>
      <c r="F49" s="305">
        <v>6</v>
      </c>
      <c r="G49" s="310">
        <v>2</v>
      </c>
      <c r="H49" s="305">
        <v>6</v>
      </c>
      <c r="I49" s="305">
        <v>2</v>
      </c>
      <c r="J49" s="27" t="s">
        <v>357</v>
      </c>
      <c r="K49" s="142" t="s">
        <v>5</v>
      </c>
    </row>
    <row r="50" spans="1:11">
      <c r="A50" s="27">
        <v>49</v>
      </c>
      <c r="B50" s="308" t="s">
        <v>898</v>
      </c>
      <c r="C50" s="309">
        <v>12000</v>
      </c>
      <c r="D50" s="310">
        <v>2</v>
      </c>
      <c r="E50" s="311" t="s">
        <v>1744</v>
      </c>
      <c r="F50" s="305">
        <v>6</v>
      </c>
      <c r="G50" s="310">
        <v>4</v>
      </c>
      <c r="H50" s="305">
        <v>6</v>
      </c>
      <c r="I50" s="305">
        <v>3</v>
      </c>
      <c r="J50" s="27" t="s">
        <v>357</v>
      </c>
      <c r="K50" s="142" t="s">
        <v>5</v>
      </c>
    </row>
    <row r="51" spans="1:11">
      <c r="A51" s="27">
        <v>50</v>
      </c>
      <c r="B51" s="308" t="s">
        <v>899</v>
      </c>
      <c r="C51" s="309">
        <v>371000</v>
      </c>
      <c r="D51" s="310">
        <v>2</v>
      </c>
      <c r="E51" s="311" t="s">
        <v>1707</v>
      </c>
      <c r="F51" s="305">
        <v>12</v>
      </c>
      <c r="G51" s="310">
        <v>5</v>
      </c>
      <c r="H51" s="305">
        <v>12</v>
      </c>
      <c r="I51" s="305">
        <v>3</v>
      </c>
      <c r="J51" s="27" t="s">
        <v>357</v>
      </c>
    </row>
    <row r="52" spans="1:11">
      <c r="A52" s="27">
        <v>51</v>
      </c>
      <c r="B52" s="308" t="s">
        <v>114</v>
      </c>
      <c r="C52" s="309">
        <v>1125000</v>
      </c>
      <c r="D52" s="310">
        <v>1</v>
      </c>
      <c r="E52" s="311" t="s">
        <v>1734</v>
      </c>
      <c r="F52" s="305">
        <v>10</v>
      </c>
      <c r="G52" s="310">
        <v>4</v>
      </c>
      <c r="H52" s="305">
        <v>9</v>
      </c>
      <c r="I52" s="305">
        <v>2</v>
      </c>
      <c r="J52" s="27" t="s">
        <v>357</v>
      </c>
    </row>
    <row r="53" spans="1:11">
      <c r="A53" s="27">
        <v>52</v>
      </c>
      <c r="B53" s="308" t="s">
        <v>115</v>
      </c>
      <c r="C53" s="309">
        <v>262000</v>
      </c>
      <c r="D53" s="310">
        <v>0</v>
      </c>
      <c r="E53" s="311" t="s">
        <v>1664</v>
      </c>
      <c r="F53" s="305">
        <v>7</v>
      </c>
      <c r="G53" s="310">
        <v>1</v>
      </c>
      <c r="H53" s="305">
        <v>7</v>
      </c>
      <c r="I53" s="305">
        <v>1</v>
      </c>
      <c r="J53" s="27" t="s">
        <v>357</v>
      </c>
    </row>
    <row r="54" spans="1:11">
      <c r="A54" s="27">
        <v>53</v>
      </c>
      <c r="B54" s="308" t="s">
        <v>1583</v>
      </c>
      <c r="C54" s="309">
        <v>340000</v>
      </c>
      <c r="D54" s="310">
        <v>1</v>
      </c>
      <c r="E54" s="311" t="s">
        <v>1745</v>
      </c>
      <c r="F54" s="305">
        <v>8</v>
      </c>
      <c r="G54" s="310">
        <v>8</v>
      </c>
      <c r="H54" s="305">
        <v>8</v>
      </c>
      <c r="I54" s="305">
        <v>2</v>
      </c>
      <c r="J54" s="27" t="s">
        <v>357</v>
      </c>
    </row>
    <row r="55" spans="1:11">
      <c r="A55" s="27">
        <v>54</v>
      </c>
      <c r="B55" s="308" t="s">
        <v>1626</v>
      </c>
      <c r="C55" s="309">
        <v>0</v>
      </c>
      <c r="D55" s="310">
        <v>3</v>
      </c>
      <c r="E55" s="311" t="s">
        <v>1708</v>
      </c>
      <c r="F55" s="305">
        <v>5</v>
      </c>
      <c r="G55" s="310">
        <v>7</v>
      </c>
      <c r="H55" s="305">
        <v>5</v>
      </c>
      <c r="I55" s="305">
        <v>1</v>
      </c>
      <c r="J55" s="27" t="s">
        <v>357</v>
      </c>
    </row>
    <row r="56" spans="1:11">
      <c r="A56" s="27">
        <v>55</v>
      </c>
      <c r="B56" s="308" t="s">
        <v>1584</v>
      </c>
      <c r="C56" s="309">
        <v>267000</v>
      </c>
      <c r="D56" s="310">
        <v>4</v>
      </c>
      <c r="E56" s="311" t="s">
        <v>1709</v>
      </c>
      <c r="F56" s="305">
        <v>8</v>
      </c>
      <c r="G56" s="310">
        <v>8</v>
      </c>
      <c r="H56" s="305">
        <v>8</v>
      </c>
      <c r="I56" s="305">
        <v>2</v>
      </c>
      <c r="J56" s="27" t="s">
        <v>357</v>
      </c>
    </row>
    <row r="57" spans="1:11">
      <c r="A57" s="27">
        <v>56</v>
      </c>
      <c r="B57" s="308" t="s">
        <v>116</v>
      </c>
      <c r="C57" s="309">
        <v>705000</v>
      </c>
      <c r="D57" s="310">
        <v>1</v>
      </c>
      <c r="E57" s="311" t="s">
        <v>1747</v>
      </c>
      <c r="F57" s="305">
        <v>10</v>
      </c>
      <c r="G57" s="310">
        <v>2</v>
      </c>
      <c r="H57" s="305">
        <v>10</v>
      </c>
      <c r="I57" s="305">
        <v>2</v>
      </c>
      <c r="J57" s="27" t="s">
        <v>357</v>
      </c>
    </row>
    <row r="58" spans="1:11">
      <c r="A58" s="27">
        <v>57</v>
      </c>
      <c r="B58" s="308" t="s">
        <v>117</v>
      </c>
      <c r="C58" s="309">
        <v>704000</v>
      </c>
      <c r="D58" s="310">
        <v>1</v>
      </c>
      <c r="E58" s="311" t="s">
        <v>1694</v>
      </c>
      <c r="F58" s="305">
        <v>7</v>
      </c>
      <c r="G58" s="310">
        <v>3</v>
      </c>
      <c r="H58" s="305">
        <v>7</v>
      </c>
      <c r="I58" s="305">
        <v>1</v>
      </c>
      <c r="J58" s="27" t="s">
        <v>357</v>
      </c>
    </row>
    <row r="59" spans="1:11">
      <c r="A59" s="27">
        <v>58</v>
      </c>
      <c r="B59" s="308" t="s">
        <v>900</v>
      </c>
      <c r="C59" s="309">
        <v>725000</v>
      </c>
      <c r="D59" s="310">
        <v>1</v>
      </c>
      <c r="E59" s="311" t="s">
        <v>1771</v>
      </c>
      <c r="F59" s="305">
        <v>6</v>
      </c>
      <c r="G59" s="310">
        <v>2</v>
      </c>
      <c r="H59" s="305">
        <v>6</v>
      </c>
      <c r="I59" s="305">
        <v>1</v>
      </c>
      <c r="J59" s="27" t="s">
        <v>357</v>
      </c>
    </row>
    <row r="60" spans="1:11">
      <c r="A60" s="27">
        <v>59</v>
      </c>
      <c r="B60" s="308" t="s">
        <v>119</v>
      </c>
      <c r="C60" s="309">
        <v>551000</v>
      </c>
      <c r="D60" s="310">
        <v>1</v>
      </c>
      <c r="E60" s="311" t="s">
        <v>1715</v>
      </c>
      <c r="F60" s="305">
        <v>6</v>
      </c>
      <c r="G60" s="310">
        <v>2</v>
      </c>
      <c r="H60" s="305">
        <v>6</v>
      </c>
      <c r="I60" s="305">
        <v>2</v>
      </c>
      <c r="J60" s="27" t="s">
        <v>357</v>
      </c>
    </row>
    <row r="61" spans="1:11">
      <c r="A61" s="27">
        <v>60</v>
      </c>
      <c r="B61" s="308" t="s">
        <v>620</v>
      </c>
      <c r="C61" s="309">
        <v>538000</v>
      </c>
      <c r="D61" s="310">
        <v>2</v>
      </c>
      <c r="E61" s="311" t="s">
        <v>1713</v>
      </c>
      <c r="F61" s="305">
        <v>8</v>
      </c>
      <c r="G61" s="310">
        <v>3</v>
      </c>
      <c r="H61" s="305">
        <v>8</v>
      </c>
      <c r="I61" s="305">
        <v>2</v>
      </c>
      <c r="J61" s="27" t="s">
        <v>357</v>
      </c>
    </row>
    <row r="62" spans="1:11">
      <c r="A62" s="27">
        <v>61</v>
      </c>
      <c r="B62" s="308" t="s">
        <v>260</v>
      </c>
      <c r="C62" s="309">
        <v>1401000</v>
      </c>
      <c r="D62" s="310">
        <v>0</v>
      </c>
      <c r="E62" s="311" t="s">
        <v>1664</v>
      </c>
      <c r="F62" s="305">
        <v>10</v>
      </c>
      <c r="G62" s="310">
        <v>4</v>
      </c>
      <c r="H62" s="305">
        <v>10</v>
      </c>
      <c r="I62" s="305">
        <v>3</v>
      </c>
      <c r="J62" s="27" t="s">
        <v>357</v>
      </c>
    </row>
    <row r="63" spans="1:11">
      <c r="A63" s="27">
        <v>62</v>
      </c>
      <c r="B63" s="308" t="s">
        <v>901</v>
      </c>
      <c r="C63" s="309">
        <v>0</v>
      </c>
      <c r="D63" s="310">
        <v>1</v>
      </c>
      <c r="E63" s="311" t="s">
        <v>1724</v>
      </c>
      <c r="F63" s="305">
        <v>8</v>
      </c>
      <c r="G63" s="310">
        <v>2</v>
      </c>
      <c r="H63" s="305">
        <v>8</v>
      </c>
      <c r="I63" s="305">
        <v>2</v>
      </c>
      <c r="J63" s="27" t="s">
        <v>357</v>
      </c>
    </row>
    <row r="64" spans="1:11">
      <c r="A64" s="27">
        <v>63</v>
      </c>
      <c r="B64" s="308" t="s">
        <v>123</v>
      </c>
      <c r="C64" s="309">
        <v>766000</v>
      </c>
      <c r="D64" s="310">
        <v>1</v>
      </c>
      <c r="E64" s="311" t="s">
        <v>902</v>
      </c>
      <c r="F64" s="305">
        <v>8</v>
      </c>
      <c r="G64" s="310">
        <v>2</v>
      </c>
      <c r="H64" s="305">
        <v>8</v>
      </c>
      <c r="I64" s="305">
        <v>1</v>
      </c>
      <c r="J64" s="27" t="s">
        <v>357</v>
      </c>
      <c r="K64" t="s">
        <v>5</v>
      </c>
    </row>
    <row r="65" spans="1:11">
      <c r="A65" s="27">
        <v>64</v>
      </c>
      <c r="B65" s="308" t="s">
        <v>124</v>
      </c>
      <c r="C65" s="309">
        <v>401000</v>
      </c>
      <c r="D65" s="310">
        <v>1</v>
      </c>
      <c r="E65" s="311" t="s">
        <v>903</v>
      </c>
      <c r="F65" s="305">
        <v>7</v>
      </c>
      <c r="G65" s="310">
        <v>4</v>
      </c>
      <c r="H65" s="305">
        <v>6</v>
      </c>
      <c r="I65" s="305">
        <v>2</v>
      </c>
      <c r="J65" s="27" t="s">
        <v>357</v>
      </c>
    </row>
    <row r="66" spans="1:11">
      <c r="A66" s="27">
        <v>65</v>
      </c>
      <c r="B66" s="308" t="s">
        <v>125</v>
      </c>
      <c r="C66" s="309">
        <v>770000</v>
      </c>
      <c r="D66" s="310">
        <v>2</v>
      </c>
      <c r="E66" s="311" t="s">
        <v>1680</v>
      </c>
      <c r="F66" s="305">
        <v>9</v>
      </c>
      <c r="G66" s="310">
        <v>4</v>
      </c>
      <c r="H66" s="305">
        <v>9</v>
      </c>
      <c r="I66" s="305">
        <v>3</v>
      </c>
      <c r="J66" s="27" t="s">
        <v>357</v>
      </c>
    </row>
    <row r="67" spans="1:11">
      <c r="A67" s="27">
        <v>66</v>
      </c>
      <c r="B67" s="308" t="s">
        <v>126</v>
      </c>
      <c r="C67" s="309">
        <v>502000</v>
      </c>
      <c r="D67" s="310">
        <v>1</v>
      </c>
      <c r="E67" s="311" t="s">
        <v>1666</v>
      </c>
      <c r="F67" s="305">
        <v>6</v>
      </c>
      <c r="G67" s="310">
        <v>3</v>
      </c>
      <c r="H67" s="305">
        <v>6</v>
      </c>
      <c r="I67" s="305">
        <v>1</v>
      </c>
      <c r="J67" s="27" t="s">
        <v>357</v>
      </c>
      <c r="K67" t="s">
        <v>5</v>
      </c>
    </row>
    <row r="68" spans="1:11">
      <c r="A68" s="27">
        <v>67</v>
      </c>
      <c r="B68" s="308" t="s">
        <v>1575</v>
      </c>
      <c r="C68" s="309">
        <v>0</v>
      </c>
      <c r="D68" s="310">
        <v>1</v>
      </c>
      <c r="E68" s="311" t="s">
        <v>1693</v>
      </c>
      <c r="F68" s="305">
        <v>10</v>
      </c>
      <c r="G68" s="310">
        <v>3</v>
      </c>
      <c r="H68" s="305">
        <v>9</v>
      </c>
      <c r="I68" s="305">
        <v>2</v>
      </c>
      <c r="J68" s="27" t="s">
        <v>357</v>
      </c>
    </row>
    <row r="69" spans="1:11">
      <c r="A69" s="27">
        <v>68</v>
      </c>
      <c r="B69" s="308" t="s">
        <v>127</v>
      </c>
      <c r="C69" s="309">
        <v>675000</v>
      </c>
      <c r="D69" s="310">
        <v>1</v>
      </c>
      <c r="E69" s="311" t="s">
        <v>1726</v>
      </c>
      <c r="F69" s="305">
        <v>6</v>
      </c>
      <c r="G69" s="310">
        <v>2</v>
      </c>
      <c r="H69" s="305">
        <v>6</v>
      </c>
      <c r="I69" s="305">
        <v>1</v>
      </c>
      <c r="J69" s="27" t="s">
        <v>357</v>
      </c>
    </row>
    <row r="70" spans="1:11">
      <c r="A70" s="27">
        <v>69</v>
      </c>
      <c r="B70" s="308" t="s">
        <v>1622</v>
      </c>
      <c r="C70" s="309">
        <v>0</v>
      </c>
      <c r="D70" s="310">
        <v>2</v>
      </c>
      <c r="E70" s="311" t="s">
        <v>1696</v>
      </c>
      <c r="F70" s="305">
        <v>6</v>
      </c>
      <c r="G70" s="310">
        <v>4</v>
      </c>
      <c r="H70" s="305">
        <v>7</v>
      </c>
      <c r="I70" s="305">
        <v>1</v>
      </c>
      <c r="J70" s="27" t="s">
        <v>357</v>
      </c>
    </row>
    <row r="71" spans="1:11">
      <c r="A71" s="27">
        <v>70</v>
      </c>
      <c r="B71" s="308" t="s">
        <v>128</v>
      </c>
      <c r="C71" s="309">
        <v>399000</v>
      </c>
      <c r="D71" s="310">
        <v>2</v>
      </c>
      <c r="E71" s="311" t="s">
        <v>1686</v>
      </c>
      <c r="F71" s="305">
        <v>8</v>
      </c>
      <c r="G71" s="310">
        <v>4</v>
      </c>
      <c r="H71" s="305">
        <v>8</v>
      </c>
      <c r="I71" s="305">
        <v>3</v>
      </c>
      <c r="J71" s="27" t="s">
        <v>357</v>
      </c>
    </row>
    <row r="72" spans="1:11">
      <c r="A72" s="27">
        <v>71</v>
      </c>
      <c r="B72" s="308" t="s">
        <v>129</v>
      </c>
      <c r="C72" s="309">
        <v>184000</v>
      </c>
      <c r="D72" s="310">
        <v>2</v>
      </c>
      <c r="E72" s="311" t="s">
        <v>1741</v>
      </c>
      <c r="F72" s="305">
        <v>6</v>
      </c>
      <c r="G72" s="310">
        <v>4</v>
      </c>
      <c r="H72" s="305">
        <v>6</v>
      </c>
      <c r="I72" s="305">
        <v>2</v>
      </c>
      <c r="J72" s="27" t="s">
        <v>357</v>
      </c>
      <c r="K72" t="s">
        <v>5</v>
      </c>
    </row>
    <row r="73" spans="1:11">
      <c r="A73" s="27">
        <v>72</v>
      </c>
      <c r="B73" s="308" t="s">
        <v>130</v>
      </c>
      <c r="C73" s="309">
        <v>510000</v>
      </c>
      <c r="D73" s="310">
        <v>0</v>
      </c>
      <c r="E73" s="311" t="s">
        <v>1664</v>
      </c>
      <c r="F73" s="305">
        <v>6</v>
      </c>
      <c r="G73" s="310">
        <v>4</v>
      </c>
      <c r="H73" s="305">
        <v>6</v>
      </c>
      <c r="I73" s="305">
        <v>1</v>
      </c>
      <c r="J73" s="27" t="s">
        <v>357</v>
      </c>
    </row>
    <row r="74" spans="1:11">
      <c r="A74" s="27">
        <v>73</v>
      </c>
      <c r="B74" s="308" t="s">
        <v>131</v>
      </c>
      <c r="C74" s="309">
        <v>473000</v>
      </c>
      <c r="D74" s="310">
        <v>1</v>
      </c>
      <c r="E74" s="311" t="s">
        <v>1732</v>
      </c>
      <c r="F74" s="305">
        <v>8</v>
      </c>
      <c r="G74" s="310">
        <v>3</v>
      </c>
      <c r="H74" s="305">
        <v>8</v>
      </c>
      <c r="I74" s="305">
        <v>1</v>
      </c>
      <c r="J74" s="27" t="s">
        <v>357</v>
      </c>
    </row>
    <row r="75" spans="1:11">
      <c r="A75" s="27">
        <v>74</v>
      </c>
      <c r="B75" s="308" t="s">
        <v>1594</v>
      </c>
      <c r="C75" s="309">
        <v>0</v>
      </c>
      <c r="D75" s="310">
        <v>3</v>
      </c>
      <c r="E75" s="311" t="s">
        <v>1754</v>
      </c>
      <c r="F75" s="305">
        <v>5</v>
      </c>
      <c r="G75" s="310">
        <v>4</v>
      </c>
      <c r="H75" s="305">
        <v>5</v>
      </c>
      <c r="I75" s="305">
        <v>2</v>
      </c>
      <c r="J75" s="27" t="s">
        <v>357</v>
      </c>
    </row>
    <row r="76" spans="1:11">
      <c r="A76" s="27">
        <v>75</v>
      </c>
      <c r="B76" s="308" t="s">
        <v>905</v>
      </c>
      <c r="C76" s="309">
        <v>1344000</v>
      </c>
      <c r="D76" s="310">
        <v>0</v>
      </c>
      <c r="E76" s="311" t="s">
        <v>1664</v>
      </c>
      <c r="F76" s="305">
        <v>11</v>
      </c>
      <c r="G76" s="310">
        <v>2</v>
      </c>
      <c r="H76" s="305">
        <v>11</v>
      </c>
      <c r="I76" s="305">
        <v>2</v>
      </c>
      <c r="J76" s="27" t="s">
        <v>357</v>
      </c>
    </row>
    <row r="77" spans="1:11">
      <c r="A77" s="27">
        <v>76</v>
      </c>
      <c r="B77" s="308" t="s">
        <v>133</v>
      </c>
      <c r="C77" s="309">
        <v>0</v>
      </c>
      <c r="D77" s="310">
        <v>0</v>
      </c>
      <c r="E77" s="311" t="s">
        <v>1664</v>
      </c>
      <c r="F77" s="305">
        <v>6</v>
      </c>
      <c r="G77" s="310">
        <v>1</v>
      </c>
      <c r="H77" s="305">
        <v>6</v>
      </c>
      <c r="I77" s="305">
        <v>1</v>
      </c>
      <c r="J77" s="27" t="s">
        <v>357</v>
      </c>
    </row>
    <row r="78" spans="1:11">
      <c r="A78" s="27">
        <v>77</v>
      </c>
      <c r="B78" s="308" t="s">
        <v>134</v>
      </c>
      <c r="C78" s="309">
        <v>605000</v>
      </c>
      <c r="D78" s="310">
        <v>1</v>
      </c>
      <c r="E78" s="311" t="s">
        <v>1721</v>
      </c>
      <c r="F78" s="305">
        <v>7</v>
      </c>
      <c r="G78" s="310">
        <v>5</v>
      </c>
      <c r="H78" s="305">
        <v>7</v>
      </c>
      <c r="I78" s="305">
        <v>1</v>
      </c>
      <c r="J78" s="27" t="s">
        <v>357</v>
      </c>
      <c r="K78" s="142" t="s">
        <v>5</v>
      </c>
    </row>
    <row r="79" spans="1:11">
      <c r="A79" s="27">
        <v>78</v>
      </c>
      <c r="B79" s="308" t="s">
        <v>906</v>
      </c>
      <c r="C79" s="309">
        <v>660000</v>
      </c>
      <c r="D79" s="310">
        <v>0</v>
      </c>
      <c r="E79" s="311" t="s">
        <v>1664</v>
      </c>
      <c r="F79" s="305">
        <v>7</v>
      </c>
      <c r="G79" s="310">
        <v>2</v>
      </c>
      <c r="H79" s="305">
        <v>7</v>
      </c>
      <c r="I79" s="305">
        <v>2</v>
      </c>
      <c r="J79" s="27" t="s">
        <v>357</v>
      </c>
    </row>
    <row r="80" spans="1:11">
      <c r="A80" s="27">
        <v>79</v>
      </c>
      <c r="B80" s="308" t="s">
        <v>135</v>
      </c>
      <c r="C80" s="309">
        <v>404000</v>
      </c>
      <c r="D80" s="310">
        <v>0</v>
      </c>
      <c r="E80" s="311" t="s">
        <v>1664</v>
      </c>
      <c r="F80" s="305">
        <v>6</v>
      </c>
      <c r="G80" s="310">
        <v>6</v>
      </c>
      <c r="H80" s="305">
        <v>6</v>
      </c>
      <c r="I80" s="305">
        <v>3</v>
      </c>
      <c r="J80" s="27" t="s">
        <v>357</v>
      </c>
    </row>
    <row r="81" spans="1:11">
      <c r="A81" s="27">
        <v>80</v>
      </c>
      <c r="B81" s="308" t="s">
        <v>279</v>
      </c>
      <c r="C81" s="309">
        <v>550000</v>
      </c>
      <c r="D81" s="310">
        <v>0</v>
      </c>
      <c r="E81" s="311" t="s">
        <v>1664</v>
      </c>
      <c r="F81" s="305">
        <v>7</v>
      </c>
      <c r="G81" s="310">
        <v>3</v>
      </c>
      <c r="H81" s="305">
        <v>7</v>
      </c>
      <c r="I81" s="305">
        <v>3</v>
      </c>
      <c r="J81" s="27" t="s">
        <v>357</v>
      </c>
    </row>
    <row r="82" spans="1:11">
      <c r="A82" s="27">
        <v>81</v>
      </c>
      <c r="B82" s="308" t="s">
        <v>907</v>
      </c>
      <c r="C82" s="309">
        <v>1636000</v>
      </c>
      <c r="D82" s="310">
        <v>0</v>
      </c>
      <c r="E82" s="311" t="s">
        <v>1664</v>
      </c>
      <c r="F82" s="305">
        <v>8</v>
      </c>
      <c r="G82" s="310">
        <v>4</v>
      </c>
      <c r="H82" s="305">
        <v>6</v>
      </c>
      <c r="I82" s="305">
        <v>2</v>
      </c>
      <c r="J82" s="27" t="s">
        <v>357</v>
      </c>
    </row>
    <row r="83" spans="1:11">
      <c r="A83" s="27">
        <v>82</v>
      </c>
      <c r="B83" s="308" t="s">
        <v>139</v>
      </c>
      <c r="C83" s="309">
        <v>340000</v>
      </c>
      <c r="D83" s="310">
        <v>1</v>
      </c>
      <c r="E83" s="311" t="s">
        <v>1718</v>
      </c>
      <c r="F83" s="305">
        <v>9</v>
      </c>
      <c r="G83" s="310">
        <v>2</v>
      </c>
      <c r="H83" s="305">
        <v>9</v>
      </c>
      <c r="I83" s="305">
        <v>2</v>
      </c>
      <c r="J83" s="27" t="s">
        <v>357</v>
      </c>
    </row>
    <row r="84" spans="1:11">
      <c r="A84" s="27">
        <v>83</v>
      </c>
      <c r="B84" s="308" t="s">
        <v>140</v>
      </c>
      <c r="C84" s="309">
        <v>384000</v>
      </c>
      <c r="D84" s="310">
        <v>0</v>
      </c>
      <c r="E84" s="311" t="s">
        <v>1664</v>
      </c>
      <c r="F84" s="305">
        <v>7</v>
      </c>
      <c r="G84" s="310">
        <v>3</v>
      </c>
      <c r="H84" s="305">
        <v>7</v>
      </c>
      <c r="I84" s="305">
        <v>1</v>
      </c>
      <c r="J84" s="27" t="s">
        <v>357</v>
      </c>
    </row>
    <row r="85" spans="1:11">
      <c r="A85" s="27">
        <v>84</v>
      </c>
      <c r="B85" s="308" t="s">
        <v>1612</v>
      </c>
      <c r="C85" s="309">
        <v>0</v>
      </c>
      <c r="D85" s="310">
        <v>3</v>
      </c>
      <c r="E85" s="311" t="s">
        <v>1714</v>
      </c>
      <c r="F85" s="305">
        <v>6</v>
      </c>
      <c r="G85" s="310">
        <v>5</v>
      </c>
      <c r="H85" s="305">
        <v>6</v>
      </c>
      <c r="I85" s="305">
        <v>1</v>
      </c>
      <c r="J85" s="27" t="s">
        <v>357</v>
      </c>
    </row>
    <row r="86" spans="1:11">
      <c r="A86" s="27">
        <v>85</v>
      </c>
      <c r="B86" s="308" t="s">
        <v>141</v>
      </c>
      <c r="C86" s="309">
        <v>875000</v>
      </c>
      <c r="D86" s="310">
        <v>0</v>
      </c>
      <c r="E86" s="311" t="s">
        <v>1664</v>
      </c>
      <c r="F86" s="305">
        <v>8</v>
      </c>
      <c r="G86" s="310">
        <v>3</v>
      </c>
      <c r="H86" s="305">
        <v>8</v>
      </c>
      <c r="I86" s="305">
        <v>2</v>
      </c>
      <c r="J86" s="27" t="s">
        <v>357</v>
      </c>
    </row>
    <row r="87" spans="1:11">
      <c r="A87" s="27">
        <v>86</v>
      </c>
      <c r="B87" s="308" t="s">
        <v>1731</v>
      </c>
      <c r="C87" s="309">
        <v>256000</v>
      </c>
      <c r="D87" s="310">
        <v>2</v>
      </c>
      <c r="E87" s="311" t="s">
        <v>1729</v>
      </c>
      <c r="F87" s="305">
        <v>7</v>
      </c>
      <c r="G87" s="310">
        <v>5</v>
      </c>
      <c r="H87" s="305">
        <v>7</v>
      </c>
      <c r="I87" s="305">
        <v>3</v>
      </c>
      <c r="J87" s="27" t="s">
        <v>357</v>
      </c>
    </row>
    <row r="88" spans="1:11">
      <c r="A88" s="27">
        <v>87</v>
      </c>
      <c r="B88" s="308" t="s">
        <v>142</v>
      </c>
      <c r="C88" s="309">
        <v>80000</v>
      </c>
      <c r="D88" s="310">
        <v>1</v>
      </c>
      <c r="E88" s="311" t="s">
        <v>1730</v>
      </c>
      <c r="F88" s="305">
        <v>6</v>
      </c>
      <c r="G88" s="310">
        <v>2</v>
      </c>
      <c r="H88" s="305">
        <v>6</v>
      </c>
      <c r="I88" s="305">
        <v>1</v>
      </c>
      <c r="J88" s="27" t="s">
        <v>357</v>
      </c>
    </row>
    <row r="89" spans="1:11">
      <c r="A89" s="27">
        <v>88</v>
      </c>
      <c r="B89" s="308" t="s">
        <v>908</v>
      </c>
      <c r="C89" s="309">
        <v>150000</v>
      </c>
      <c r="D89" s="310">
        <v>2</v>
      </c>
      <c r="E89" s="311" t="s">
        <v>1716</v>
      </c>
      <c r="F89" s="305">
        <v>9</v>
      </c>
      <c r="G89" s="310">
        <v>3</v>
      </c>
      <c r="H89" s="305">
        <v>9</v>
      </c>
      <c r="I89" s="305">
        <v>2</v>
      </c>
      <c r="J89" s="27" t="s">
        <v>357</v>
      </c>
    </row>
    <row r="90" spans="1:11">
      <c r="A90" s="27">
        <v>89</v>
      </c>
      <c r="B90" s="308" t="s">
        <v>909</v>
      </c>
      <c r="C90" s="309">
        <v>687000</v>
      </c>
      <c r="D90" s="310">
        <v>1</v>
      </c>
      <c r="E90" s="311" t="s">
        <v>1691</v>
      </c>
      <c r="F90" s="305">
        <v>7</v>
      </c>
      <c r="G90" s="310">
        <v>3</v>
      </c>
      <c r="H90" s="305">
        <v>7</v>
      </c>
      <c r="I90" s="305">
        <v>1</v>
      </c>
      <c r="J90" s="27" t="s">
        <v>357</v>
      </c>
      <c r="K90" t="s">
        <v>5</v>
      </c>
    </row>
    <row r="91" spans="1:11">
      <c r="A91" s="27">
        <v>90</v>
      </c>
      <c r="B91" s="308" t="s">
        <v>910</v>
      </c>
      <c r="C91" s="309">
        <v>324000</v>
      </c>
      <c r="D91" s="310">
        <v>0</v>
      </c>
      <c r="E91" s="311" t="s">
        <v>1664</v>
      </c>
      <c r="F91" s="305">
        <v>7</v>
      </c>
      <c r="G91" s="310">
        <v>1</v>
      </c>
      <c r="H91" s="305">
        <v>8</v>
      </c>
      <c r="I91" s="305">
        <v>1</v>
      </c>
      <c r="J91" s="27" t="s">
        <v>357</v>
      </c>
    </row>
    <row r="92" spans="1:11">
      <c r="A92" s="27">
        <v>91</v>
      </c>
      <c r="B92" s="308" t="s">
        <v>146</v>
      </c>
      <c r="C92" s="309">
        <v>279000</v>
      </c>
      <c r="D92" s="310">
        <v>1</v>
      </c>
      <c r="E92" s="311" t="s">
        <v>1753</v>
      </c>
      <c r="F92" s="305">
        <v>6</v>
      </c>
      <c r="G92" s="310">
        <v>3</v>
      </c>
      <c r="H92" s="305">
        <v>6</v>
      </c>
      <c r="I92" s="305">
        <v>2</v>
      </c>
      <c r="J92" s="27" t="s">
        <v>357</v>
      </c>
    </row>
    <row r="93" spans="1:11">
      <c r="A93" s="27">
        <v>92</v>
      </c>
      <c r="B93" s="308" t="s">
        <v>1710</v>
      </c>
      <c r="C93" s="309">
        <v>0</v>
      </c>
      <c r="D93" s="310">
        <v>4</v>
      </c>
      <c r="E93" s="311" t="s">
        <v>1757</v>
      </c>
      <c r="F93" s="305">
        <v>5</v>
      </c>
      <c r="G93" s="310">
        <v>6</v>
      </c>
      <c r="H93" s="305">
        <v>6</v>
      </c>
      <c r="I93" s="305">
        <v>1</v>
      </c>
      <c r="J93" s="27" t="s">
        <v>357</v>
      </c>
    </row>
    <row r="94" spans="1:11">
      <c r="A94" s="27">
        <v>93</v>
      </c>
      <c r="B94" s="308" t="s">
        <v>147</v>
      </c>
      <c r="C94" s="309">
        <v>361000</v>
      </c>
      <c r="D94" s="310">
        <v>2</v>
      </c>
      <c r="E94" s="311" t="s">
        <v>1702</v>
      </c>
      <c r="F94" s="305">
        <v>7</v>
      </c>
      <c r="G94" s="310">
        <v>4</v>
      </c>
      <c r="H94" s="305">
        <v>7</v>
      </c>
      <c r="I94" s="305">
        <v>1</v>
      </c>
      <c r="J94" s="27" t="s">
        <v>357</v>
      </c>
    </row>
    <row r="95" spans="1:11">
      <c r="A95" s="27">
        <v>94</v>
      </c>
      <c r="B95" s="308" t="s">
        <v>911</v>
      </c>
      <c r="C95" s="309">
        <v>526000</v>
      </c>
      <c r="D95" s="310">
        <v>0</v>
      </c>
      <c r="E95" s="311" t="s">
        <v>1664</v>
      </c>
      <c r="F95" s="305">
        <v>8</v>
      </c>
      <c r="G95" s="310">
        <v>2</v>
      </c>
      <c r="H95" s="305">
        <v>8</v>
      </c>
      <c r="I95" s="305">
        <v>1</v>
      </c>
      <c r="J95" s="27" t="s">
        <v>357</v>
      </c>
    </row>
    <row r="96" spans="1:11">
      <c r="A96" s="27">
        <v>95</v>
      </c>
      <c r="B96" s="308" t="s">
        <v>149</v>
      </c>
      <c r="C96" s="309">
        <v>228000</v>
      </c>
      <c r="D96" s="310">
        <v>1</v>
      </c>
      <c r="E96" s="311" t="s">
        <v>1679</v>
      </c>
      <c r="F96" s="305">
        <v>6</v>
      </c>
      <c r="G96" s="310">
        <v>3</v>
      </c>
      <c r="H96" s="305">
        <v>6</v>
      </c>
      <c r="I96" s="305">
        <v>1</v>
      </c>
      <c r="J96" s="27" t="s">
        <v>357</v>
      </c>
    </row>
    <row r="97" spans="1:11">
      <c r="A97" s="27">
        <v>96</v>
      </c>
      <c r="B97" s="308" t="s">
        <v>912</v>
      </c>
      <c r="C97" s="309">
        <v>534000</v>
      </c>
      <c r="D97" s="310">
        <v>1</v>
      </c>
      <c r="E97" s="311" t="s">
        <v>1685</v>
      </c>
      <c r="F97" s="305">
        <v>8</v>
      </c>
      <c r="G97" s="310">
        <v>2</v>
      </c>
      <c r="H97" s="305">
        <v>8</v>
      </c>
      <c r="I97" s="305">
        <v>2</v>
      </c>
      <c r="J97" s="27" t="s">
        <v>357</v>
      </c>
      <c r="K97" t="s">
        <v>5</v>
      </c>
    </row>
    <row r="98" spans="1:11">
      <c r="A98" s="27">
        <v>97</v>
      </c>
      <c r="B98" s="308" t="s">
        <v>151</v>
      </c>
      <c r="C98" s="309">
        <v>170000</v>
      </c>
      <c r="D98" s="310">
        <v>1</v>
      </c>
      <c r="E98" s="311" t="s">
        <v>1737</v>
      </c>
      <c r="F98" s="305">
        <v>6</v>
      </c>
      <c r="G98" s="310">
        <v>2</v>
      </c>
      <c r="H98" s="305">
        <v>6</v>
      </c>
      <c r="I98" s="305">
        <v>2</v>
      </c>
      <c r="J98" s="27" t="s">
        <v>357</v>
      </c>
    </row>
    <row r="99" spans="1:11">
      <c r="A99" s="27">
        <v>98</v>
      </c>
      <c r="B99" s="308" t="s">
        <v>1656</v>
      </c>
      <c r="C99" s="309">
        <v>0</v>
      </c>
      <c r="D99" s="310">
        <v>2</v>
      </c>
      <c r="E99" s="311" t="s">
        <v>1758</v>
      </c>
      <c r="F99" s="305">
        <v>1</v>
      </c>
      <c r="G99" s="310">
        <v>2</v>
      </c>
      <c r="H99" s="305">
        <v>1</v>
      </c>
      <c r="I99" s="305">
        <v>1</v>
      </c>
      <c r="J99" s="27" t="s">
        <v>357</v>
      </c>
    </row>
    <row r="100" spans="1:11">
      <c r="A100" s="27">
        <v>99</v>
      </c>
      <c r="B100" s="308" t="s">
        <v>913</v>
      </c>
      <c r="C100" s="309">
        <v>846000</v>
      </c>
      <c r="D100" s="310">
        <v>2</v>
      </c>
      <c r="E100" s="311" t="s">
        <v>1751</v>
      </c>
      <c r="F100" s="305">
        <v>7</v>
      </c>
      <c r="G100" s="310">
        <v>4</v>
      </c>
      <c r="H100" s="305">
        <v>6</v>
      </c>
      <c r="I100" s="305">
        <v>3</v>
      </c>
      <c r="J100" s="27" t="s">
        <v>357</v>
      </c>
    </row>
    <row r="101" spans="1:11">
      <c r="A101" s="27">
        <v>100</v>
      </c>
      <c r="B101" s="308" t="s">
        <v>153</v>
      </c>
      <c r="C101" s="309">
        <v>74000</v>
      </c>
      <c r="D101" s="310">
        <v>2</v>
      </c>
      <c r="E101" s="311" t="s">
        <v>1759</v>
      </c>
      <c r="F101" s="305">
        <v>7</v>
      </c>
      <c r="G101" s="310">
        <v>3</v>
      </c>
      <c r="H101" s="305">
        <v>7</v>
      </c>
      <c r="I101" s="305">
        <v>1</v>
      </c>
      <c r="J101" s="27" t="s">
        <v>357</v>
      </c>
    </row>
    <row r="102" spans="1:11">
      <c r="A102" s="27">
        <v>101</v>
      </c>
      <c r="B102" s="308" t="s">
        <v>914</v>
      </c>
      <c r="C102" s="309">
        <v>917000</v>
      </c>
      <c r="D102" s="310">
        <v>2</v>
      </c>
      <c r="E102" s="311" t="s">
        <v>1728</v>
      </c>
      <c r="F102" s="305">
        <v>8</v>
      </c>
      <c r="G102" s="310">
        <v>3</v>
      </c>
      <c r="H102" s="305">
        <v>7</v>
      </c>
      <c r="I102" s="305">
        <v>3</v>
      </c>
      <c r="J102" s="27" t="s">
        <v>357</v>
      </c>
    </row>
    <row r="103" spans="1:11">
      <c r="A103" s="27">
        <v>102</v>
      </c>
      <c r="B103" s="308" t="s">
        <v>155</v>
      </c>
      <c r="C103" s="309">
        <v>661000</v>
      </c>
      <c r="D103" s="310">
        <v>1</v>
      </c>
      <c r="E103" s="311" t="s">
        <v>1676</v>
      </c>
      <c r="F103" s="305">
        <v>8</v>
      </c>
      <c r="G103" s="310">
        <v>2</v>
      </c>
      <c r="H103" s="305">
        <v>8</v>
      </c>
      <c r="I103" s="305">
        <v>1</v>
      </c>
      <c r="J103" s="27" t="s">
        <v>357</v>
      </c>
    </row>
    <row r="104" spans="1:11">
      <c r="A104" s="27">
        <v>103</v>
      </c>
      <c r="B104" s="308" t="s">
        <v>156</v>
      </c>
      <c r="C104" s="309">
        <v>222000</v>
      </c>
      <c r="D104" s="310">
        <v>1</v>
      </c>
      <c r="E104" s="311" t="s">
        <v>1738</v>
      </c>
      <c r="F104" s="305">
        <v>7</v>
      </c>
      <c r="G104" s="310">
        <v>2</v>
      </c>
      <c r="H104" s="305">
        <v>7</v>
      </c>
      <c r="I104" s="305">
        <v>3</v>
      </c>
      <c r="J104" s="27" t="s">
        <v>357</v>
      </c>
    </row>
    <row r="105" spans="1:11">
      <c r="A105" s="27">
        <v>104</v>
      </c>
      <c r="B105" s="308" t="s">
        <v>917</v>
      </c>
      <c r="C105" s="309">
        <v>0</v>
      </c>
      <c r="D105" s="310">
        <v>1</v>
      </c>
      <c r="E105" s="311" t="s">
        <v>1491</v>
      </c>
      <c r="F105" s="305">
        <v>6</v>
      </c>
      <c r="G105" s="310">
        <v>6</v>
      </c>
      <c r="H105" s="305">
        <v>6</v>
      </c>
      <c r="I105" s="305">
        <v>2</v>
      </c>
      <c r="J105" s="27" t="s">
        <v>357</v>
      </c>
    </row>
    <row r="106" spans="1:11">
      <c r="A106" s="27">
        <v>105</v>
      </c>
      <c r="B106" s="308" t="s">
        <v>158</v>
      </c>
      <c r="C106" s="309">
        <v>315000</v>
      </c>
      <c r="D106" s="310">
        <v>1</v>
      </c>
      <c r="E106" s="311" t="s">
        <v>918</v>
      </c>
      <c r="F106" s="305">
        <v>6</v>
      </c>
      <c r="G106" s="310">
        <v>1</v>
      </c>
      <c r="H106" s="305">
        <v>5</v>
      </c>
      <c r="I106" s="305">
        <v>2</v>
      </c>
      <c r="J106" s="27" t="s">
        <v>357</v>
      </c>
    </row>
    <row r="107" spans="1:11">
      <c r="A107" s="27">
        <v>106</v>
      </c>
      <c r="B107" s="308" t="s">
        <v>159</v>
      </c>
      <c r="C107" s="309">
        <v>484000</v>
      </c>
      <c r="D107" s="310">
        <v>2</v>
      </c>
      <c r="E107" s="311" t="s">
        <v>1762</v>
      </c>
      <c r="F107" s="305">
        <v>8</v>
      </c>
      <c r="G107" s="310">
        <v>2</v>
      </c>
      <c r="H107" s="305">
        <v>8</v>
      </c>
      <c r="I107" s="305">
        <v>2</v>
      </c>
      <c r="J107" s="27" t="s">
        <v>357</v>
      </c>
    </row>
    <row r="108" spans="1:11">
      <c r="A108" s="27">
        <v>107</v>
      </c>
      <c r="B108" s="308" t="s">
        <v>160</v>
      </c>
      <c r="C108" s="309">
        <v>1700000</v>
      </c>
      <c r="D108" s="310">
        <v>2</v>
      </c>
      <c r="E108" s="311" t="s">
        <v>1687</v>
      </c>
      <c r="F108" s="305">
        <v>9</v>
      </c>
      <c r="G108" s="310">
        <v>8</v>
      </c>
      <c r="H108" s="305">
        <v>9</v>
      </c>
      <c r="I108" s="305">
        <v>1</v>
      </c>
      <c r="J108" s="27" t="s">
        <v>357</v>
      </c>
    </row>
    <row r="109" spans="1:11">
      <c r="A109" s="27">
        <v>108</v>
      </c>
      <c r="B109" s="308" t="s">
        <v>161</v>
      </c>
      <c r="C109" s="309">
        <v>957000</v>
      </c>
      <c r="D109" s="310">
        <v>0</v>
      </c>
      <c r="E109" s="311" t="s">
        <v>1664</v>
      </c>
      <c r="F109" s="305">
        <v>7</v>
      </c>
      <c r="G109" s="310">
        <v>3</v>
      </c>
      <c r="H109" s="305">
        <v>7</v>
      </c>
      <c r="I109" s="305">
        <v>1</v>
      </c>
      <c r="J109" s="27" t="s">
        <v>357</v>
      </c>
    </row>
    <row r="110" spans="1:11">
      <c r="A110" s="27">
        <v>109</v>
      </c>
      <c r="B110" s="308" t="s">
        <v>919</v>
      </c>
      <c r="C110" s="309">
        <v>12000</v>
      </c>
      <c r="D110" s="310">
        <v>1</v>
      </c>
      <c r="E110" s="311" t="s">
        <v>1735</v>
      </c>
      <c r="F110" s="305">
        <v>8</v>
      </c>
      <c r="G110" s="310">
        <v>5</v>
      </c>
      <c r="H110" s="305">
        <v>6</v>
      </c>
      <c r="I110" s="305">
        <v>3</v>
      </c>
      <c r="J110" s="27" t="s">
        <v>357</v>
      </c>
    </row>
    <row r="111" spans="1:11">
      <c r="A111" s="27">
        <v>110</v>
      </c>
      <c r="B111" s="308" t="s">
        <v>1574</v>
      </c>
      <c r="C111" s="309">
        <v>12000</v>
      </c>
      <c r="D111" s="310">
        <v>1</v>
      </c>
      <c r="E111" s="311" t="s">
        <v>1677</v>
      </c>
      <c r="F111" s="305">
        <v>6</v>
      </c>
      <c r="G111" s="310">
        <v>5</v>
      </c>
      <c r="H111" s="305">
        <v>7</v>
      </c>
      <c r="I111" s="305">
        <v>1</v>
      </c>
      <c r="J111" s="27" t="s">
        <v>357</v>
      </c>
    </row>
    <row r="112" spans="1:11">
      <c r="A112" s="27">
        <v>111</v>
      </c>
      <c r="B112" s="308" t="s">
        <v>163</v>
      </c>
      <c r="C112" s="309">
        <v>809000</v>
      </c>
      <c r="D112" s="310">
        <v>0</v>
      </c>
      <c r="E112" s="311" t="s">
        <v>1663</v>
      </c>
      <c r="F112" s="305">
        <v>6</v>
      </c>
      <c r="G112" s="310">
        <v>1</v>
      </c>
      <c r="H112" s="305">
        <v>6</v>
      </c>
      <c r="I112" s="305">
        <v>1</v>
      </c>
      <c r="J112" s="27" t="s">
        <v>357</v>
      </c>
    </row>
    <row r="113" spans="1:10">
      <c r="A113" s="27">
        <v>112</v>
      </c>
      <c r="B113" s="308" t="s">
        <v>164</v>
      </c>
      <c r="C113" s="309">
        <v>1367000</v>
      </c>
      <c r="D113" s="310">
        <v>2</v>
      </c>
      <c r="E113" s="311" t="s">
        <v>1727</v>
      </c>
      <c r="F113" s="305">
        <v>12</v>
      </c>
      <c r="G113" s="310">
        <v>5</v>
      </c>
      <c r="H113" s="305">
        <v>12</v>
      </c>
      <c r="I113" s="305">
        <v>1</v>
      </c>
      <c r="J113" s="27" t="s">
        <v>357</v>
      </c>
    </row>
    <row r="114" spans="1:10">
      <c r="A114" s="27">
        <v>113</v>
      </c>
      <c r="B114" s="308" t="s">
        <v>920</v>
      </c>
      <c r="C114" s="309">
        <v>333000</v>
      </c>
      <c r="D114" s="310">
        <v>1</v>
      </c>
      <c r="E114" s="311" t="s">
        <v>1739</v>
      </c>
      <c r="F114" s="305">
        <v>6</v>
      </c>
      <c r="G114" s="310">
        <v>3</v>
      </c>
      <c r="H114" s="305">
        <v>6</v>
      </c>
      <c r="I114" s="305">
        <v>2</v>
      </c>
      <c r="J114" s="27" t="s">
        <v>357</v>
      </c>
    </row>
    <row r="115" spans="1:10">
      <c r="A115" s="27">
        <v>114</v>
      </c>
      <c r="B115" s="308" t="s">
        <v>166</v>
      </c>
      <c r="C115" s="309">
        <v>327000</v>
      </c>
      <c r="D115" s="310">
        <v>1</v>
      </c>
      <c r="E115" s="311" t="s">
        <v>1752</v>
      </c>
      <c r="F115" s="305">
        <v>6</v>
      </c>
      <c r="G115" s="310">
        <v>4</v>
      </c>
      <c r="H115" s="305">
        <v>6</v>
      </c>
      <c r="I115" s="305">
        <v>5</v>
      </c>
      <c r="J115" s="27" t="s">
        <v>357</v>
      </c>
    </row>
    <row r="116" spans="1:10">
      <c r="A116" s="27">
        <v>115</v>
      </c>
      <c r="B116" s="308" t="s">
        <v>167</v>
      </c>
      <c r="C116" s="309">
        <v>2384000</v>
      </c>
      <c r="D116" s="310">
        <v>2</v>
      </c>
      <c r="E116" s="311" t="s">
        <v>1711</v>
      </c>
      <c r="F116" s="305">
        <v>7</v>
      </c>
      <c r="G116" s="310">
        <v>7</v>
      </c>
      <c r="H116" s="305">
        <v>7</v>
      </c>
      <c r="I116" s="305">
        <v>3</v>
      </c>
      <c r="J116" s="27" t="s">
        <v>357</v>
      </c>
    </row>
    <row r="117" spans="1:10">
      <c r="C117" s="312">
        <f>SUM(C2:C116)</f>
        <v>62437000</v>
      </c>
      <c r="D117" s="313">
        <f>SUM(D2:D116)</f>
        <v>139</v>
      </c>
      <c r="E117" s="314"/>
      <c r="F117" s="313">
        <f>SUM(F2:F116)</f>
        <v>825</v>
      </c>
      <c r="G117" s="313">
        <f>SUM(G2:G116)</f>
        <v>400</v>
      </c>
      <c r="H117" s="313">
        <f>SUM(H2:H116)</f>
        <v>814</v>
      </c>
      <c r="I117" s="313">
        <f>SUM(I2:I116)</f>
        <v>218</v>
      </c>
    </row>
    <row r="118" spans="1:10">
      <c r="C118"/>
      <c r="E118"/>
      <c r="F118"/>
      <c r="G118"/>
      <c r="H118"/>
      <c r="I118"/>
    </row>
  </sheetData>
  <pageMargins left="0.2" right="0.2" top="0.25" bottom="0.25" header="0.3" footer="0.3"/>
  <pageSetup paperSize="9" fitToHeight="4"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1"/>
  <sheetViews>
    <sheetView tabSelected="1" zoomScale="62" zoomScaleNormal="40" workbookViewId="0">
      <selection activeCell="A14" sqref="A14:A15"/>
    </sheetView>
  </sheetViews>
  <sheetFormatPr baseColWidth="10" defaultColWidth="8.83203125" defaultRowHeight="15"/>
  <cols>
    <col min="1" max="1" width="60.6640625" style="64" customWidth="1"/>
    <col min="2" max="4" width="20" style="64" customWidth="1"/>
    <col min="5" max="5" width="25.33203125" style="51" customWidth="1"/>
    <col min="6" max="6" width="28.5" style="51" customWidth="1"/>
    <col min="7" max="7" width="96" style="51" customWidth="1"/>
    <col min="8" max="8" width="69.1640625" style="61" bestFit="1" customWidth="1"/>
    <col min="9" max="9" width="17" style="61" customWidth="1"/>
    <col min="10" max="10" width="15.5" style="61" customWidth="1"/>
    <col min="11" max="11" width="14.83203125" style="61" customWidth="1"/>
    <col min="12" max="12" width="15.6640625" style="63" customWidth="1"/>
    <col min="13" max="13" width="14.83203125" style="61" customWidth="1"/>
    <col min="14" max="15" width="17.5" style="61" customWidth="1"/>
    <col min="16" max="16" width="14.6640625" style="63" customWidth="1"/>
    <col min="17" max="17" width="18.33203125" style="51" customWidth="1"/>
    <col min="18" max="18" width="18.1640625" style="61" customWidth="1"/>
    <col min="19" max="19" width="12.83203125" style="63" bestFit="1" customWidth="1"/>
    <col min="20" max="20" width="12.83203125" style="63" customWidth="1"/>
    <col min="21" max="21" width="11.83203125" style="63" customWidth="1"/>
    <col min="22" max="22" width="13.6640625" style="63" customWidth="1"/>
    <col min="23" max="24" width="12.1640625" style="61" customWidth="1"/>
    <col min="25" max="25" width="19.6640625" style="63" customWidth="1"/>
    <col min="26" max="26" width="16.5" style="61" customWidth="1"/>
    <col min="27" max="16384" width="8.83203125" style="64"/>
  </cols>
  <sheetData>
    <row r="1" spans="1:26" s="50" customFormat="1" ht="24" customHeight="1">
      <c r="A1" s="369" t="s">
        <v>6</v>
      </c>
      <c r="B1" s="370"/>
      <c r="C1" s="370"/>
      <c r="D1" s="370"/>
      <c r="E1" s="370"/>
      <c r="F1" s="370"/>
      <c r="G1" s="370"/>
      <c r="H1" s="47"/>
      <c r="I1" s="48"/>
      <c r="J1" s="48"/>
      <c r="K1" s="48"/>
      <c r="L1" s="49"/>
      <c r="M1" s="48"/>
      <c r="N1" s="48"/>
      <c r="O1" s="48"/>
      <c r="P1" s="49"/>
      <c r="Q1" s="48"/>
      <c r="R1" s="48"/>
      <c r="S1" s="49"/>
      <c r="T1" s="49"/>
      <c r="U1" s="49"/>
      <c r="V1" s="49"/>
      <c r="W1" s="48"/>
      <c r="X1" s="48"/>
      <c r="Y1" s="49"/>
      <c r="Z1" s="48"/>
    </row>
    <row r="2" spans="1:26" s="53" customFormat="1" ht="24">
      <c r="A2" s="371"/>
      <c r="B2" s="372"/>
      <c r="C2" s="372"/>
      <c r="D2" s="372"/>
      <c r="E2" s="372"/>
      <c r="F2" s="372"/>
      <c r="G2" s="372"/>
      <c r="H2" s="47"/>
      <c r="I2" s="51"/>
      <c r="J2" s="51"/>
      <c r="K2" s="51"/>
      <c r="L2" s="52"/>
      <c r="M2" s="51"/>
      <c r="N2" s="51"/>
      <c r="O2" s="51"/>
      <c r="P2" s="52"/>
      <c r="Q2" s="51"/>
      <c r="R2" s="51"/>
      <c r="S2" s="52"/>
      <c r="T2" s="52"/>
      <c r="U2" s="52"/>
      <c r="V2" s="52"/>
      <c r="W2" s="51"/>
      <c r="X2" s="51"/>
      <c r="Y2" s="52"/>
      <c r="Z2" s="51"/>
    </row>
    <row r="3" spans="1:26" s="56" customFormat="1" ht="25">
      <c r="A3" s="54" t="s">
        <v>7</v>
      </c>
      <c r="B3" s="55" t="s">
        <v>8</v>
      </c>
      <c r="C3" s="55"/>
      <c r="D3" s="55"/>
      <c r="E3" s="379" t="s">
        <v>9</v>
      </c>
      <c r="F3" s="380"/>
      <c r="G3" s="381"/>
      <c r="I3" s="57"/>
      <c r="L3" s="58"/>
      <c r="S3" s="58"/>
      <c r="T3" s="58"/>
      <c r="U3" s="58"/>
      <c r="V3" s="58"/>
      <c r="Y3" s="58"/>
    </row>
    <row r="4" spans="1:26" ht="25">
      <c r="A4" s="59" t="s">
        <v>10</v>
      </c>
      <c r="B4" s="55" t="s">
        <v>8</v>
      </c>
      <c r="C4" s="55"/>
      <c r="D4" s="55"/>
      <c r="E4" s="59" t="s">
        <v>11</v>
      </c>
      <c r="F4" s="60"/>
      <c r="G4" s="60"/>
      <c r="I4" s="62"/>
      <c r="Y4"/>
      <c r="Z4"/>
    </row>
    <row r="5" spans="1:26" ht="21">
      <c r="A5" s="65"/>
      <c r="B5" s="66"/>
      <c r="C5" s="66"/>
      <c r="D5" s="66"/>
      <c r="E5" s="65"/>
      <c r="F5" s="61"/>
      <c r="G5" s="61"/>
      <c r="P5" s="67"/>
      <c r="Q5" s="68"/>
      <c r="R5" s="69"/>
      <c r="S5"/>
      <c r="T5"/>
      <c r="Y5"/>
      <c r="Z5"/>
    </row>
    <row r="6" spans="1:26" ht="22" thickBot="1">
      <c r="A6" s="65"/>
      <c r="B6" s="66"/>
      <c r="C6" s="66"/>
      <c r="D6" s="66"/>
      <c r="E6" s="65"/>
      <c r="F6" s="61"/>
      <c r="G6" s="61"/>
      <c r="L6"/>
      <c r="M6"/>
      <c r="N6"/>
      <c r="O6"/>
      <c r="P6"/>
      <c r="Q6"/>
      <c r="R6" s="69"/>
      <c r="S6"/>
      <c r="T6"/>
      <c r="Y6"/>
      <c r="Z6"/>
    </row>
    <row r="7" spans="1:26" ht="20" thickBot="1">
      <c r="A7" s="373" t="s">
        <v>12</v>
      </c>
      <c r="B7" s="374"/>
      <c r="C7" s="374"/>
      <c r="D7" s="374"/>
      <c r="E7" s="374"/>
      <c r="F7" s="374"/>
      <c r="G7" s="375"/>
      <c r="H7" s="70"/>
      <c r="I7"/>
      <c r="L7"/>
      <c r="M7"/>
      <c r="N7"/>
      <c r="O7"/>
      <c r="P7"/>
      <c r="Q7"/>
      <c r="S7"/>
      <c r="T7"/>
    </row>
    <row r="8" spans="1:26" s="74" customFormat="1" ht="19">
      <c r="A8" s="71" t="s">
        <v>13</v>
      </c>
      <c r="B8" s="72" t="s">
        <v>14</v>
      </c>
      <c r="C8" s="72"/>
      <c r="D8" s="72"/>
      <c r="E8" s="73" t="s">
        <v>15</v>
      </c>
      <c r="F8" s="73" t="s">
        <v>16</v>
      </c>
      <c r="G8" s="315" t="s">
        <v>17</v>
      </c>
      <c r="I8" s="72"/>
      <c r="J8" s="70"/>
      <c r="K8" s="70"/>
      <c r="L8"/>
      <c r="M8"/>
      <c r="N8"/>
      <c r="O8"/>
      <c r="P8"/>
      <c r="Q8"/>
      <c r="R8" s="70"/>
      <c r="S8" s="75"/>
      <c r="T8" s="75"/>
      <c r="U8" s="75"/>
      <c r="V8" s="75"/>
      <c r="W8" s="70"/>
      <c r="X8" s="70"/>
      <c r="Y8" s="75"/>
      <c r="Z8" s="70"/>
    </row>
    <row r="9" spans="1:26" ht="19">
      <c r="A9" s="76" t="s">
        <v>18</v>
      </c>
      <c r="B9" s="77" t="s">
        <v>19</v>
      </c>
      <c r="C9" s="77"/>
      <c r="D9" s="77"/>
      <c r="E9" s="77">
        <v>1.5599999999999999E-2</v>
      </c>
      <c r="F9" s="77" t="s">
        <v>20</v>
      </c>
      <c r="G9" s="77" t="s">
        <v>21</v>
      </c>
      <c r="I9" s="51"/>
      <c r="L9"/>
      <c r="M9"/>
      <c r="N9"/>
      <c r="O9"/>
      <c r="P9"/>
      <c r="Q9"/>
      <c r="R9" s="78"/>
    </row>
    <row r="10" spans="1:26" ht="19">
      <c r="A10" s="76" t="s">
        <v>22</v>
      </c>
      <c r="B10" s="77" t="s">
        <v>19</v>
      </c>
      <c r="C10" s="77"/>
      <c r="D10" s="77"/>
      <c r="E10" s="77">
        <v>73.2</v>
      </c>
      <c r="F10" s="77" t="s">
        <v>23</v>
      </c>
      <c r="G10" s="316" t="s">
        <v>24</v>
      </c>
      <c r="I10" s="51"/>
      <c r="L10"/>
      <c r="M10"/>
      <c r="N10"/>
      <c r="O10"/>
      <c r="P10"/>
      <c r="Q10"/>
      <c r="R10" s="79"/>
    </row>
    <row r="11" spans="1:26" ht="19">
      <c r="A11" s="76" t="s">
        <v>25</v>
      </c>
      <c r="B11" s="77" t="s">
        <v>26</v>
      </c>
      <c r="C11" s="77"/>
      <c r="D11" s="77"/>
      <c r="E11" s="317">
        <v>0.81</v>
      </c>
      <c r="F11" s="77" t="s">
        <v>27</v>
      </c>
      <c r="G11" s="265" t="s">
        <v>2565</v>
      </c>
      <c r="I11" s="80"/>
      <c r="L11"/>
      <c r="M11"/>
      <c r="N11"/>
      <c r="O11"/>
      <c r="P11"/>
      <c r="Q11"/>
      <c r="R11" s="27"/>
    </row>
    <row r="12" spans="1:26" ht="19">
      <c r="A12" s="76" t="s">
        <v>28</v>
      </c>
      <c r="B12" s="81" t="s">
        <v>19</v>
      </c>
      <c r="C12" s="81"/>
      <c r="D12" s="81"/>
      <c r="E12" s="82">
        <v>0.1</v>
      </c>
      <c r="F12" s="77" t="s">
        <v>27</v>
      </c>
      <c r="G12" s="77" t="s">
        <v>29</v>
      </c>
      <c r="I12" s="51"/>
      <c r="L12"/>
      <c r="M12"/>
      <c r="N12"/>
      <c r="O12"/>
      <c r="P12"/>
      <c r="Q12"/>
      <c r="R12" s="27"/>
    </row>
    <row r="13" spans="1:26" ht="40">
      <c r="A13" s="83" t="s">
        <v>30</v>
      </c>
      <c r="B13" s="84" t="s">
        <v>19</v>
      </c>
      <c r="C13" s="84"/>
      <c r="D13" s="84"/>
      <c r="E13" s="86">
        <v>0.26939999999999997</v>
      </c>
      <c r="F13" s="77" t="s">
        <v>27</v>
      </c>
      <c r="G13" s="85" t="s">
        <v>921</v>
      </c>
      <c r="I13" s="80"/>
      <c r="L13"/>
      <c r="M13"/>
      <c r="N13"/>
      <c r="O13"/>
      <c r="P13"/>
      <c r="Q13"/>
      <c r="R13" s="27"/>
    </row>
    <row r="14" spans="1:26" ht="20">
      <c r="A14" s="376" t="s">
        <v>31</v>
      </c>
      <c r="B14" s="84" t="s">
        <v>32</v>
      </c>
      <c r="C14" s="84"/>
      <c r="D14" s="84"/>
      <c r="E14" s="86">
        <f>E16*(1-(E12/E13))</f>
        <v>0.25277951002227173</v>
      </c>
      <c r="F14" s="87" t="s">
        <v>33</v>
      </c>
      <c r="G14" s="377" t="s">
        <v>34</v>
      </c>
      <c r="I14" s="80"/>
      <c r="L14"/>
      <c r="M14"/>
      <c r="N14"/>
      <c r="O14"/>
      <c r="P14"/>
      <c r="Q14"/>
      <c r="R14" s="88"/>
    </row>
    <row r="15" spans="1:26" ht="20">
      <c r="A15" s="376"/>
      <c r="B15" s="84" t="s">
        <v>35</v>
      </c>
      <c r="C15" s="84"/>
      <c r="D15" s="84"/>
      <c r="E15" s="89">
        <f>E17*(1-(E12/E13))</f>
        <v>0.12638975501113586</v>
      </c>
      <c r="F15" s="87" t="s">
        <v>33</v>
      </c>
      <c r="G15" s="378"/>
      <c r="I15" s="80"/>
      <c r="L15"/>
      <c r="M15"/>
      <c r="N15"/>
      <c r="O15"/>
      <c r="P15"/>
      <c r="Q15"/>
      <c r="R15" s="88"/>
    </row>
    <row r="16" spans="1:26" s="51" customFormat="1" ht="20">
      <c r="A16" s="90" t="s">
        <v>36</v>
      </c>
      <c r="B16" s="81" t="s">
        <v>19</v>
      </c>
      <c r="C16" s="81"/>
      <c r="D16" s="81"/>
      <c r="E16" s="91">
        <v>0.40200000000000002</v>
      </c>
      <c r="F16" s="87" t="s">
        <v>33</v>
      </c>
      <c r="G16" s="77" t="s">
        <v>29</v>
      </c>
      <c r="I16" s="92"/>
      <c r="L16" s="52"/>
      <c r="R16" s="93"/>
      <c r="S16" s="52"/>
      <c r="T16" s="52"/>
      <c r="U16" s="52"/>
      <c r="V16" s="52"/>
      <c r="Y16" s="52"/>
    </row>
    <row r="17" spans="1:26" s="53" customFormat="1" ht="20">
      <c r="A17" s="94" t="s">
        <v>37</v>
      </c>
      <c r="B17" s="95" t="s">
        <v>19</v>
      </c>
      <c r="C17" s="95"/>
      <c r="D17" s="95"/>
      <c r="E17" s="96">
        <v>0.20100000000000001</v>
      </c>
      <c r="F17" s="97" t="s">
        <v>33</v>
      </c>
      <c r="G17" s="77" t="s">
        <v>29</v>
      </c>
      <c r="I17" s="80"/>
      <c r="L17" s="52"/>
      <c r="M17" s="51"/>
      <c r="N17" s="51"/>
      <c r="O17" s="51"/>
      <c r="R17" s="93"/>
      <c r="S17" s="52"/>
      <c r="T17" s="52"/>
      <c r="U17" s="52"/>
      <c r="V17" s="52"/>
      <c r="W17" s="51"/>
      <c r="X17" s="51"/>
      <c r="Y17" s="98"/>
      <c r="Z17" s="51"/>
    </row>
    <row r="18" spans="1:26" ht="19">
      <c r="A18" s="77" t="s">
        <v>38</v>
      </c>
      <c r="B18" s="77" t="s">
        <v>5</v>
      </c>
      <c r="C18" s="77"/>
      <c r="D18" s="77"/>
      <c r="E18" s="77">
        <v>0.95</v>
      </c>
      <c r="F18" s="77" t="s">
        <v>39</v>
      </c>
      <c r="G18" s="77" t="s">
        <v>29</v>
      </c>
      <c r="H18" s="64"/>
      <c r="I18" s="64"/>
    </row>
    <row r="19" spans="1:26" ht="19">
      <c r="A19" s="99" t="s">
        <v>40</v>
      </c>
      <c r="B19" s="99" t="s">
        <v>5</v>
      </c>
      <c r="C19" s="99"/>
      <c r="D19" s="99"/>
      <c r="E19" s="77">
        <v>10</v>
      </c>
      <c r="F19" s="77" t="s">
        <v>41</v>
      </c>
      <c r="G19" s="77" t="s">
        <v>42</v>
      </c>
    </row>
    <row r="21" spans="1:26" ht="16">
      <c r="J21"/>
    </row>
  </sheetData>
  <mergeCells count="5">
    <mergeCell ref="A1:G2"/>
    <mergeCell ref="A7:G7"/>
    <mergeCell ref="A14:A15"/>
    <mergeCell ref="G14:G15"/>
    <mergeCell ref="E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33"/>
  <sheetViews>
    <sheetView zoomScale="110" zoomScaleNormal="55" workbookViewId="0">
      <pane xSplit="4" ySplit="6" topLeftCell="R220" activePane="bottomRight" state="frozen"/>
      <selection pane="topRight" activeCell="E1" sqref="E1"/>
      <selection pane="bottomLeft" activeCell="A7" sqref="A7"/>
      <selection pane="bottomRight" activeCell="Y3" sqref="Y3"/>
    </sheetView>
  </sheetViews>
  <sheetFormatPr baseColWidth="10" defaultColWidth="11" defaultRowHeight="16"/>
  <cols>
    <col min="1" max="1" width="4.5" style="27" customWidth="1"/>
    <col min="2" max="2" width="32.5" customWidth="1"/>
    <col min="3" max="4" width="11.1640625" customWidth="1"/>
    <col min="5" max="6" width="12.1640625" style="27" customWidth="1"/>
    <col min="7" max="7" width="11.1640625" customWidth="1"/>
    <col min="8" max="8" width="11" customWidth="1"/>
    <col min="20" max="20" width="11.33203125" customWidth="1"/>
    <col min="22" max="22" width="15" customWidth="1"/>
    <col min="24" max="24" width="11" style="109"/>
    <col min="25" max="25" width="16.5" customWidth="1"/>
  </cols>
  <sheetData>
    <row r="1" spans="1:27" ht="49" customHeight="1" thickBot="1">
      <c r="A1" s="100" t="s">
        <v>5</v>
      </c>
      <c r="B1" s="101" t="s">
        <v>43</v>
      </c>
      <c r="C1" s="101" t="s">
        <v>44</v>
      </c>
      <c r="D1" s="101" t="s">
        <v>45</v>
      </c>
      <c r="E1" s="101" t="s">
        <v>46</v>
      </c>
      <c r="F1" s="101" t="s">
        <v>47</v>
      </c>
      <c r="G1" s="101" t="s">
        <v>48</v>
      </c>
      <c r="H1" s="101" t="s">
        <v>49</v>
      </c>
      <c r="I1" s="101" t="s">
        <v>50</v>
      </c>
      <c r="J1" s="102" t="s">
        <v>51</v>
      </c>
      <c r="K1" s="102" t="s">
        <v>52</v>
      </c>
      <c r="L1" s="103" t="s">
        <v>53</v>
      </c>
      <c r="M1" s="104" t="s">
        <v>54</v>
      </c>
      <c r="N1" s="105" t="s">
        <v>55</v>
      </c>
      <c r="O1" s="300" t="s">
        <v>56</v>
      </c>
      <c r="P1" s="106" t="s">
        <v>57</v>
      </c>
      <c r="Q1" s="106" t="s">
        <v>25</v>
      </c>
      <c r="R1" s="107" t="s">
        <v>58</v>
      </c>
      <c r="S1" s="303" t="s">
        <v>59</v>
      </c>
      <c r="T1" s="108" t="s">
        <v>60</v>
      </c>
      <c r="U1" s="108" t="s">
        <v>61</v>
      </c>
      <c r="V1" s="27" t="s">
        <v>62</v>
      </c>
      <c r="W1" s="27" t="s">
        <v>63</v>
      </c>
      <c r="X1" s="109" t="s">
        <v>64</v>
      </c>
      <c r="Y1" s="109" t="s">
        <v>65</v>
      </c>
      <c r="Z1" s="110" t="s">
        <v>5</v>
      </c>
      <c r="AA1" s="27" t="s">
        <v>5</v>
      </c>
    </row>
    <row r="2" spans="1:27">
      <c r="A2" s="111">
        <v>1</v>
      </c>
      <c r="B2" s="112" t="s">
        <v>66</v>
      </c>
      <c r="C2" s="113">
        <v>2024</v>
      </c>
      <c r="D2" s="114">
        <v>43206</v>
      </c>
      <c r="E2" s="114">
        <v>45292</v>
      </c>
      <c r="F2" s="114">
        <v>45657</v>
      </c>
      <c r="G2" s="112">
        <f>F2-E2+1</f>
        <v>366</v>
      </c>
      <c r="H2" s="115" t="s">
        <v>67</v>
      </c>
      <c r="I2" s="294">
        <v>363</v>
      </c>
      <c r="J2" s="116">
        <v>0.1</v>
      </c>
      <c r="K2" s="117">
        <v>0.26939999999999997</v>
      </c>
      <c r="L2" s="118">
        <v>0.20100000000000001</v>
      </c>
      <c r="M2" s="118">
        <f>L2*(1-J2/K2)</f>
        <v>0.12638975501113586</v>
      </c>
      <c r="N2" s="113">
        <f>I2</f>
        <v>363</v>
      </c>
      <c r="O2" s="119">
        <v>1</v>
      </c>
      <c r="P2" s="119">
        <v>1</v>
      </c>
      <c r="Q2" s="118">
        <v>0.81</v>
      </c>
      <c r="R2" s="120">
        <v>1.5599999999999999E-2</v>
      </c>
      <c r="S2" s="118">
        <v>73.2</v>
      </c>
      <c r="T2" s="355">
        <v>1</v>
      </c>
      <c r="U2" s="118">
        <v>0.95</v>
      </c>
      <c r="V2" s="121">
        <f>M2*N2*O2*P2*Q2*R2*S2*T2*U2</f>
        <v>40.314641358706645</v>
      </c>
      <c r="W2" s="121">
        <f>V2+V3</f>
        <v>64.525638097544231</v>
      </c>
      <c r="X2" s="295">
        <f>W2</f>
        <v>64.525638097544231</v>
      </c>
      <c r="Y2" s="122">
        <f>SUM(X2,X4,X6,X8,X10,X12,X14,X16,X18,X20,X22,X24,X26,X28,X30,X32,X34,X36,X38,X40,X42,X44,X46,X48,X50,X52,X54,X56,X58,X60,X62,X64,X66,X68,X70,X72,X74,X76,X78,X80,X82,X84,X86,X88,X90,X92,X94,X96,X98,X100,X102,X104,X106,X108,X110,X112,X114,X116,X118,X120,X122,X124,X126,X128,X130,X132,X134,X136,X138,X140,X142,X144,X146,X148,X150,X152,X154,X156,X158,X160,X162,X164,X166,X168,X170,X172,X174,X176,X178,X180,X182,X184,X186,X188,X190,X192,X194,X196,X198,X200,X202,X204,X206,X208,X210,X212,X214,X216,X218,X220,X222,X224,X226,X228,X230)</f>
        <v>13253.41648302966</v>
      </c>
      <c r="Z2" t="s">
        <v>5</v>
      </c>
      <c r="AA2" s="123" t="s">
        <v>5</v>
      </c>
    </row>
    <row r="3" spans="1:27" ht="17" thickBot="1">
      <c r="A3" s="132"/>
      <c r="B3" s="133"/>
      <c r="C3" s="133"/>
      <c r="D3" s="134"/>
      <c r="E3" s="134"/>
      <c r="F3" s="134"/>
      <c r="G3" s="133"/>
      <c r="H3" s="135" t="s">
        <v>68</v>
      </c>
      <c r="I3" s="133">
        <v>109</v>
      </c>
      <c r="J3" s="136">
        <v>0.1</v>
      </c>
      <c r="K3" s="137">
        <v>0.26939999999999997</v>
      </c>
      <c r="L3" s="138">
        <v>0.40200000000000002</v>
      </c>
      <c r="M3" s="138">
        <f>L3*(1-J3/K3)</f>
        <v>0.25277951002227173</v>
      </c>
      <c r="N3" s="134">
        <f>I3</f>
        <v>109</v>
      </c>
      <c r="O3" s="139">
        <v>1</v>
      </c>
      <c r="P3" s="139">
        <v>1</v>
      </c>
      <c r="Q3" s="138">
        <v>0.81</v>
      </c>
      <c r="R3" s="140">
        <v>1.5599999999999999E-2</v>
      </c>
      <c r="S3" s="138">
        <v>73.2</v>
      </c>
      <c r="T3" s="356">
        <f>T2</f>
        <v>1</v>
      </c>
      <c r="U3" s="138">
        <v>0.95</v>
      </c>
      <c r="V3" s="141">
        <f t="shared" ref="V3:V15" si="0">M3*N3*O3*P3*Q3*R3*S3*T3*U3</f>
        <v>24.210996738837594</v>
      </c>
      <c r="W3" s="133"/>
      <c r="X3" s="297"/>
      <c r="Z3" s="122" t="s">
        <v>5</v>
      </c>
    </row>
    <row r="4" spans="1:27">
      <c r="A4" s="129">
        <v>2</v>
      </c>
      <c r="B4" s="112" t="s">
        <v>69</v>
      </c>
      <c r="C4" s="113">
        <v>2024</v>
      </c>
      <c r="D4" s="114">
        <v>42538</v>
      </c>
      <c r="E4" s="114">
        <v>45292</v>
      </c>
      <c r="F4" s="114">
        <v>45657</v>
      </c>
      <c r="G4" s="112">
        <f>F4-E4+1</f>
        <v>366</v>
      </c>
      <c r="H4" s="115" t="s">
        <v>67</v>
      </c>
      <c r="I4" s="112">
        <v>1065</v>
      </c>
      <c r="J4" s="116">
        <v>0.1</v>
      </c>
      <c r="K4" s="117">
        <v>0.26939999999999997</v>
      </c>
      <c r="L4" s="118">
        <v>0.20100000000000001</v>
      </c>
      <c r="M4" s="118">
        <f t="shared" ref="M4:M43" si="1">L4*(1-J4/K4)</f>
        <v>0.12638975501113586</v>
      </c>
      <c r="N4" s="113">
        <f t="shared" ref="N4:N11" si="2">I4</f>
        <v>1065</v>
      </c>
      <c r="O4" s="119">
        <v>1</v>
      </c>
      <c r="P4" s="119">
        <v>1</v>
      </c>
      <c r="Q4" s="118">
        <v>0.81</v>
      </c>
      <c r="R4" s="120">
        <v>1.5599999999999999E-2</v>
      </c>
      <c r="S4" s="118">
        <v>73.2</v>
      </c>
      <c r="T4" s="357">
        <f>G4/366</f>
        <v>1</v>
      </c>
      <c r="U4" s="118">
        <v>0.95</v>
      </c>
      <c r="V4" s="121">
        <f t="shared" si="0"/>
        <v>118.27849324248642</v>
      </c>
      <c r="W4" s="121">
        <f>V5+V4</f>
        <v>118.27849324248642</v>
      </c>
      <c r="X4" s="295">
        <f>W4</f>
        <v>118.27849324248642</v>
      </c>
    </row>
    <row r="5" spans="1:27" ht="17" thickBot="1">
      <c r="A5" s="132"/>
      <c r="B5" s="133"/>
      <c r="C5" s="133"/>
      <c r="D5" s="134"/>
      <c r="E5" s="134"/>
      <c r="F5" s="134"/>
      <c r="G5" s="133"/>
      <c r="H5" s="135" t="s">
        <v>68</v>
      </c>
      <c r="I5" s="133">
        <v>0</v>
      </c>
      <c r="J5" s="136">
        <v>0.1</v>
      </c>
      <c r="K5" s="137">
        <v>0.26939999999999997</v>
      </c>
      <c r="L5" s="138">
        <v>0.40200000000000002</v>
      </c>
      <c r="M5" s="138">
        <f t="shared" si="1"/>
        <v>0.25277951002227173</v>
      </c>
      <c r="N5" s="134">
        <f t="shared" si="2"/>
        <v>0</v>
      </c>
      <c r="O5" s="139">
        <v>1</v>
      </c>
      <c r="P5" s="139">
        <v>1</v>
      </c>
      <c r="Q5" s="138">
        <v>0.81</v>
      </c>
      <c r="R5" s="140">
        <v>1.5599999999999999E-2</v>
      </c>
      <c r="S5" s="138">
        <v>73.2</v>
      </c>
      <c r="T5" s="358">
        <f>T4</f>
        <v>1</v>
      </c>
      <c r="U5" s="138">
        <v>0.95</v>
      </c>
      <c r="V5" s="141">
        <f t="shared" si="0"/>
        <v>0</v>
      </c>
      <c r="W5" s="141"/>
      <c r="X5" s="297"/>
    </row>
    <row r="6" spans="1:27">
      <c r="A6" s="111">
        <v>3</v>
      </c>
      <c r="B6" s="144" t="s">
        <v>70</v>
      </c>
      <c r="C6" s="113">
        <v>2024</v>
      </c>
      <c r="D6" s="145">
        <v>43626</v>
      </c>
      <c r="E6" s="114">
        <v>45292</v>
      </c>
      <c r="F6" s="114">
        <v>45657</v>
      </c>
      <c r="G6" s="112">
        <f>F6-E6+1</f>
        <v>366</v>
      </c>
      <c r="H6" s="115" t="s">
        <v>67</v>
      </c>
      <c r="I6" s="112">
        <v>103</v>
      </c>
      <c r="J6" s="116">
        <v>0.1</v>
      </c>
      <c r="K6" s="117">
        <v>0.26939999999999997</v>
      </c>
      <c r="L6" s="118">
        <v>0.20100000000000001</v>
      </c>
      <c r="M6" s="118">
        <f t="shared" si="1"/>
        <v>0.12638975501113586</v>
      </c>
      <c r="N6" s="113">
        <f t="shared" si="2"/>
        <v>103</v>
      </c>
      <c r="O6" s="119">
        <v>1</v>
      </c>
      <c r="P6" s="119">
        <v>1</v>
      </c>
      <c r="Q6" s="118">
        <v>0.81</v>
      </c>
      <c r="R6" s="120">
        <v>1.5599999999999999E-2</v>
      </c>
      <c r="S6" s="118">
        <v>73.2</v>
      </c>
      <c r="T6" s="357">
        <f>G6/366</f>
        <v>1</v>
      </c>
      <c r="U6" s="118">
        <v>0.95</v>
      </c>
      <c r="V6" s="121">
        <f>M6*N6*O6*P6*Q6*R6*S6*T6*U6</f>
        <v>11.439140661010423</v>
      </c>
      <c r="W6" s="121">
        <f>V6+V7</f>
        <v>140.93465532837115</v>
      </c>
      <c r="X6" s="295">
        <f>W6</f>
        <v>140.93465532837115</v>
      </c>
    </row>
    <row r="7" spans="1:27" ht="17" thickBot="1">
      <c r="A7" s="132"/>
      <c r="B7" s="133"/>
      <c r="C7" s="133"/>
      <c r="D7" s="133"/>
      <c r="E7" s="134"/>
      <c r="F7" s="134"/>
      <c r="G7" s="133"/>
      <c r="H7" s="135" t="s">
        <v>68</v>
      </c>
      <c r="I7" s="133">
        <v>583</v>
      </c>
      <c r="J7" s="136">
        <v>0.1</v>
      </c>
      <c r="K7" s="137">
        <v>0.26939999999999997</v>
      </c>
      <c r="L7" s="138">
        <v>0.40200000000000002</v>
      </c>
      <c r="M7" s="138">
        <f t="shared" si="1"/>
        <v>0.25277951002227173</v>
      </c>
      <c r="N7" s="134">
        <f t="shared" si="2"/>
        <v>583</v>
      </c>
      <c r="O7" s="139">
        <v>1</v>
      </c>
      <c r="P7" s="139">
        <v>1</v>
      </c>
      <c r="Q7" s="138">
        <v>0.81</v>
      </c>
      <c r="R7" s="140">
        <v>1.5599999999999999E-2</v>
      </c>
      <c r="S7" s="138">
        <v>73.2</v>
      </c>
      <c r="T7" s="358">
        <f>T6</f>
        <v>1</v>
      </c>
      <c r="U7" s="138">
        <v>0.95</v>
      </c>
      <c r="V7" s="141">
        <f t="shared" si="0"/>
        <v>129.49551466736074</v>
      </c>
      <c r="W7" s="133"/>
      <c r="X7" s="299"/>
    </row>
    <row r="8" spans="1:27">
      <c r="A8" s="111">
        <v>4</v>
      </c>
      <c r="B8" s="144" t="s">
        <v>71</v>
      </c>
      <c r="C8" s="113">
        <v>2024</v>
      </c>
      <c r="D8" s="145">
        <v>44808</v>
      </c>
      <c r="E8" s="114">
        <v>45292</v>
      </c>
      <c r="F8" s="114">
        <v>45657</v>
      </c>
      <c r="G8" s="112">
        <f>F8-E8+1</f>
        <v>366</v>
      </c>
      <c r="H8" s="115" t="s">
        <v>67</v>
      </c>
      <c r="I8" s="112">
        <v>446</v>
      </c>
      <c r="J8" s="116">
        <v>0.1</v>
      </c>
      <c r="K8" s="117">
        <v>0.26939999999999997</v>
      </c>
      <c r="L8" s="118">
        <v>0.20100000000000001</v>
      </c>
      <c r="M8" s="147">
        <f>L8*(1-J8/K8)</f>
        <v>0.12638975501113586</v>
      </c>
      <c r="N8" s="113">
        <f>I8</f>
        <v>446</v>
      </c>
      <c r="O8" s="119">
        <v>1</v>
      </c>
      <c r="P8" s="119">
        <v>1</v>
      </c>
      <c r="Q8" s="118">
        <v>0.81</v>
      </c>
      <c r="R8" s="120">
        <v>1.5599999999999999E-2</v>
      </c>
      <c r="S8" s="118">
        <v>73.2</v>
      </c>
      <c r="T8" s="357">
        <f>G8/366</f>
        <v>1</v>
      </c>
      <c r="U8" s="118">
        <v>0.95</v>
      </c>
      <c r="V8" s="121">
        <f>M8*N8*O8*P8*Q8*R8*S8*T8*U8</f>
        <v>49.532589658355825</v>
      </c>
      <c r="W8" s="121">
        <f>V8+V9</f>
        <v>116.16836049919326</v>
      </c>
      <c r="X8" s="295">
        <f>W8</f>
        <v>116.16836049919326</v>
      </c>
    </row>
    <row r="9" spans="1:27" ht="17" thickBot="1">
      <c r="A9" s="132"/>
      <c r="B9" s="133"/>
      <c r="C9" s="133"/>
      <c r="D9" s="133"/>
      <c r="E9" s="134"/>
      <c r="F9" s="134"/>
      <c r="G9" s="133"/>
      <c r="H9" s="135" t="s">
        <v>68</v>
      </c>
      <c r="I9" s="133">
        <v>300</v>
      </c>
      <c r="J9" s="136">
        <v>0.1</v>
      </c>
      <c r="K9" s="137">
        <v>0.26939999999999997</v>
      </c>
      <c r="L9" s="138">
        <v>0.40200000000000002</v>
      </c>
      <c r="M9" s="148">
        <f>L9*(1-J9/K9)</f>
        <v>0.25277951002227173</v>
      </c>
      <c r="N9" s="134">
        <f>I9</f>
        <v>300</v>
      </c>
      <c r="O9" s="139">
        <v>1</v>
      </c>
      <c r="P9" s="139">
        <v>1</v>
      </c>
      <c r="Q9" s="138">
        <v>0.81</v>
      </c>
      <c r="R9" s="140">
        <v>1.5599999999999999E-2</v>
      </c>
      <c r="S9" s="138">
        <v>73.2</v>
      </c>
      <c r="T9" s="358">
        <f>T8</f>
        <v>1</v>
      </c>
      <c r="U9" s="138">
        <v>0.95</v>
      </c>
      <c r="V9" s="141">
        <f>M9*N9*O9*P9*Q9*R9*S9*T9*U9</f>
        <v>66.635770840837424</v>
      </c>
      <c r="W9" s="133"/>
      <c r="X9" s="299"/>
    </row>
    <row r="10" spans="1:27">
      <c r="A10" s="111">
        <v>5</v>
      </c>
      <c r="B10" s="144" t="s">
        <v>72</v>
      </c>
      <c r="C10" s="113">
        <v>2024</v>
      </c>
      <c r="D10" s="145">
        <v>42458</v>
      </c>
      <c r="E10" s="114">
        <v>45292</v>
      </c>
      <c r="F10" s="114">
        <v>45657</v>
      </c>
      <c r="G10" s="112">
        <f>F10-E10+1</f>
        <v>366</v>
      </c>
      <c r="H10" s="115" t="s">
        <v>67</v>
      </c>
      <c r="I10" s="112">
        <v>497</v>
      </c>
      <c r="J10" s="116">
        <v>0.1</v>
      </c>
      <c r="K10" s="117">
        <v>0.26939999999999997</v>
      </c>
      <c r="L10" s="118">
        <v>0.20100000000000001</v>
      </c>
      <c r="M10" s="118">
        <f t="shared" si="1"/>
        <v>0.12638975501113586</v>
      </c>
      <c r="N10" s="113">
        <f t="shared" si="2"/>
        <v>497</v>
      </c>
      <c r="O10" s="119">
        <v>1</v>
      </c>
      <c r="P10" s="119">
        <v>1</v>
      </c>
      <c r="Q10" s="118">
        <v>0.81</v>
      </c>
      <c r="R10" s="120">
        <v>1.5599999999999999E-2</v>
      </c>
      <c r="S10" s="118">
        <v>73.2</v>
      </c>
      <c r="T10" s="357">
        <f>G10/366</f>
        <v>1</v>
      </c>
      <c r="U10" s="118">
        <v>0.95</v>
      </c>
      <c r="V10" s="121">
        <f t="shared" si="0"/>
        <v>55.196630179827004</v>
      </c>
      <c r="W10" s="121">
        <f>V10+V11</f>
        <v>67.635307403449985</v>
      </c>
      <c r="X10" s="295">
        <f>W10</f>
        <v>67.635307403449985</v>
      </c>
    </row>
    <row r="11" spans="1:27" ht="17" thickBot="1">
      <c r="A11" s="132"/>
      <c r="B11" s="133"/>
      <c r="C11" s="133"/>
      <c r="D11" s="133"/>
      <c r="E11" s="134"/>
      <c r="F11" s="134"/>
      <c r="G11" s="133"/>
      <c r="H11" s="135" t="s">
        <v>68</v>
      </c>
      <c r="I11" s="133">
        <v>56</v>
      </c>
      <c r="J11" s="136">
        <v>0.1</v>
      </c>
      <c r="K11" s="137">
        <v>0.26939999999999997</v>
      </c>
      <c r="L11" s="138">
        <v>0.40200000000000002</v>
      </c>
      <c r="M11" s="138">
        <f t="shared" si="1"/>
        <v>0.25277951002227173</v>
      </c>
      <c r="N11" s="134">
        <f t="shared" si="2"/>
        <v>56</v>
      </c>
      <c r="O11" s="139">
        <v>1</v>
      </c>
      <c r="P11" s="139">
        <v>1</v>
      </c>
      <c r="Q11" s="138">
        <v>0.81</v>
      </c>
      <c r="R11" s="140">
        <v>1.5599999999999999E-2</v>
      </c>
      <c r="S11" s="138">
        <v>73.2</v>
      </c>
      <c r="T11" s="358">
        <f>T10</f>
        <v>1</v>
      </c>
      <c r="U11" s="138">
        <v>0.95</v>
      </c>
      <c r="V11" s="141">
        <f t="shared" si="0"/>
        <v>12.438677223622985</v>
      </c>
      <c r="W11" s="133"/>
      <c r="X11" s="299"/>
    </row>
    <row r="12" spans="1:27">
      <c r="A12" s="124">
        <v>6</v>
      </c>
      <c r="B12" t="s">
        <v>73</v>
      </c>
      <c r="C12" s="113">
        <v>2024</v>
      </c>
      <c r="D12" s="28">
        <v>42654</v>
      </c>
      <c r="E12" s="114">
        <v>45292</v>
      </c>
      <c r="F12" s="114">
        <v>45657</v>
      </c>
      <c r="G12">
        <f>F12-E12+1</f>
        <v>366</v>
      </c>
      <c r="H12" s="23" t="s">
        <v>67</v>
      </c>
      <c r="I12">
        <v>787</v>
      </c>
      <c r="J12" s="125">
        <v>0.1</v>
      </c>
      <c r="K12" s="117">
        <v>0.26939999999999997</v>
      </c>
      <c r="L12" s="126">
        <v>0.20100000000000001</v>
      </c>
      <c r="M12" s="146">
        <f t="shared" si="1"/>
        <v>0.12638975501113586</v>
      </c>
      <c r="N12" s="27">
        <f>I12</f>
        <v>787</v>
      </c>
      <c r="O12" s="127">
        <v>1</v>
      </c>
      <c r="P12" s="127">
        <v>1</v>
      </c>
      <c r="Q12" s="126">
        <v>0.81</v>
      </c>
      <c r="R12" s="128">
        <v>1.5599999999999999E-2</v>
      </c>
      <c r="S12" s="126">
        <v>73.2</v>
      </c>
      <c r="T12" s="359">
        <f>G12/366</f>
        <v>1</v>
      </c>
      <c r="U12" s="126">
        <v>0.95</v>
      </c>
      <c r="V12" s="122">
        <f t="shared" si="0"/>
        <v>87.403919419565099</v>
      </c>
      <c r="W12" s="122">
        <f>V12+V13</f>
        <v>87.403919419565099</v>
      </c>
      <c r="X12" s="296">
        <f>W12</f>
        <v>87.403919419565099</v>
      </c>
    </row>
    <row r="13" spans="1:27" ht="17" thickBot="1">
      <c r="A13" s="124"/>
      <c r="C13" s="133"/>
      <c r="D13" s="27"/>
      <c r="E13" s="134"/>
      <c r="F13" s="134"/>
      <c r="H13" s="23" t="s">
        <v>68</v>
      </c>
      <c r="I13">
        <v>0</v>
      </c>
      <c r="J13" s="125">
        <v>0.1</v>
      </c>
      <c r="K13" s="137">
        <v>0.26939999999999997</v>
      </c>
      <c r="L13" s="126">
        <v>0.40200000000000002</v>
      </c>
      <c r="M13" s="146">
        <f t="shared" si="1"/>
        <v>0.25277951002227173</v>
      </c>
      <c r="N13" s="27">
        <f t="shared" ref="N13:N51" si="3">I13</f>
        <v>0</v>
      </c>
      <c r="O13" s="127">
        <v>1</v>
      </c>
      <c r="P13" s="127">
        <v>1</v>
      </c>
      <c r="Q13" s="126">
        <v>0.81</v>
      </c>
      <c r="R13" s="128">
        <v>1.5599999999999999E-2</v>
      </c>
      <c r="S13" s="126">
        <v>73.2</v>
      </c>
      <c r="T13" s="359">
        <f>T12</f>
        <v>1</v>
      </c>
      <c r="U13" s="126">
        <v>0.95</v>
      </c>
      <c r="V13" s="122">
        <f t="shared" si="0"/>
        <v>0</v>
      </c>
      <c r="X13" s="298"/>
    </row>
    <row r="14" spans="1:27">
      <c r="A14" s="111">
        <v>7</v>
      </c>
      <c r="B14" s="112" t="s">
        <v>74</v>
      </c>
      <c r="C14" s="113">
        <v>2024</v>
      </c>
      <c r="D14" s="114">
        <v>45243</v>
      </c>
      <c r="E14" s="114">
        <v>45292</v>
      </c>
      <c r="F14" s="114">
        <v>45657</v>
      </c>
      <c r="G14" s="112">
        <f>F14-E14+1</f>
        <v>366</v>
      </c>
      <c r="H14" s="115" t="s">
        <v>67</v>
      </c>
      <c r="I14" s="112">
        <v>826</v>
      </c>
      <c r="J14" s="116">
        <v>0.1</v>
      </c>
      <c r="K14" s="117">
        <v>0.26939999999999997</v>
      </c>
      <c r="L14" s="118">
        <v>0.20100000000000001</v>
      </c>
      <c r="M14" s="147">
        <f>L14*(1-J14/K14)</f>
        <v>0.12638975501113586</v>
      </c>
      <c r="N14" s="113">
        <f>I14</f>
        <v>826</v>
      </c>
      <c r="O14" s="119">
        <v>1</v>
      </c>
      <c r="P14" s="119">
        <v>1</v>
      </c>
      <c r="Q14" s="118">
        <v>0.81</v>
      </c>
      <c r="R14" s="120">
        <v>1.5599999999999999E-2</v>
      </c>
      <c r="S14" s="118">
        <v>73.2</v>
      </c>
      <c r="T14" s="357">
        <f>G14/366</f>
        <v>1</v>
      </c>
      <c r="U14" s="118">
        <v>0.95</v>
      </c>
      <c r="V14" s="121">
        <f t="shared" si="0"/>
        <v>91.735244524219496</v>
      </c>
      <c r="W14" s="121">
        <f>V14+V15</f>
        <v>101.50849091420898</v>
      </c>
      <c r="X14" s="295">
        <f>W14</f>
        <v>101.50849091420898</v>
      </c>
    </row>
    <row r="15" spans="1:27" ht="17" thickBot="1">
      <c r="A15" s="124"/>
      <c r="C15" s="133"/>
      <c r="D15" s="27"/>
      <c r="E15" s="134"/>
      <c r="F15" s="134"/>
      <c r="H15" s="23" t="s">
        <v>68</v>
      </c>
      <c r="I15">
        <v>44</v>
      </c>
      <c r="J15" s="125">
        <v>0.1</v>
      </c>
      <c r="K15" s="137">
        <v>0.26939999999999997</v>
      </c>
      <c r="L15" s="126">
        <v>0.40200000000000002</v>
      </c>
      <c r="M15" s="146">
        <f>L15*(1-J15/K15)</f>
        <v>0.25277951002227173</v>
      </c>
      <c r="N15" s="27">
        <f>I15</f>
        <v>44</v>
      </c>
      <c r="O15" s="127">
        <v>1</v>
      </c>
      <c r="P15" s="127">
        <v>1</v>
      </c>
      <c r="Q15" s="126">
        <v>0.81</v>
      </c>
      <c r="R15" s="128">
        <v>1.5599999999999999E-2</v>
      </c>
      <c r="S15" s="126">
        <v>73.2</v>
      </c>
      <c r="T15" s="359">
        <f>T14</f>
        <v>1</v>
      </c>
      <c r="U15" s="126">
        <v>0.95</v>
      </c>
      <c r="V15" s="122">
        <f t="shared" si="0"/>
        <v>9.7732463899894881</v>
      </c>
      <c r="X15" s="298"/>
    </row>
    <row r="16" spans="1:27">
      <c r="A16" s="111">
        <v>8</v>
      </c>
      <c r="B16" s="112" t="s">
        <v>75</v>
      </c>
      <c r="C16" s="113">
        <v>2024</v>
      </c>
      <c r="D16" s="114">
        <v>42818</v>
      </c>
      <c r="E16" s="114">
        <v>45292</v>
      </c>
      <c r="F16" s="114">
        <v>45657</v>
      </c>
      <c r="G16" s="112">
        <f>F16-E16+1</f>
        <v>366</v>
      </c>
      <c r="H16" s="115" t="s">
        <v>67</v>
      </c>
      <c r="I16" s="112">
        <v>737</v>
      </c>
      <c r="J16" s="116">
        <v>0.1</v>
      </c>
      <c r="K16" s="117">
        <v>0.26939999999999997</v>
      </c>
      <c r="L16" s="118">
        <v>0.20100000000000001</v>
      </c>
      <c r="M16" s="147">
        <f>L16*(1-J16/K16)</f>
        <v>0.12638975501113586</v>
      </c>
      <c r="N16" s="113">
        <f>I16</f>
        <v>737</v>
      </c>
      <c r="O16" s="119">
        <v>1</v>
      </c>
      <c r="P16" s="119">
        <v>1</v>
      </c>
      <c r="Q16" s="118">
        <v>0.81</v>
      </c>
      <c r="R16" s="120">
        <v>1.5599999999999999E-2</v>
      </c>
      <c r="S16" s="118">
        <v>73.2</v>
      </c>
      <c r="T16" s="357">
        <f>G16/366</f>
        <v>1</v>
      </c>
      <c r="U16" s="118">
        <v>0.95</v>
      </c>
      <c r="V16" s="121">
        <f t="shared" ref="V16:V25" si="4">M16*N16*O16*P16*Q16*R16*S16*T16*U16</f>
        <v>81.85093851616196</v>
      </c>
      <c r="W16" s="121">
        <f>V16+V17</f>
        <v>81.85093851616196</v>
      </c>
      <c r="X16" s="295">
        <f>W16</f>
        <v>81.85093851616196</v>
      </c>
    </row>
    <row r="17" spans="1:24" ht="17" thickBot="1">
      <c r="A17" s="124"/>
      <c r="C17" s="133"/>
      <c r="D17" s="27"/>
      <c r="E17" s="134"/>
      <c r="F17" s="134"/>
      <c r="H17" s="23" t="s">
        <v>68</v>
      </c>
      <c r="I17">
        <v>0</v>
      </c>
      <c r="J17" s="125">
        <v>0.1</v>
      </c>
      <c r="K17" s="137">
        <v>0.26939999999999997</v>
      </c>
      <c r="L17" s="126">
        <v>0.40200000000000002</v>
      </c>
      <c r="M17" s="146">
        <f>L17*(1-J17/K17)</f>
        <v>0.25277951002227173</v>
      </c>
      <c r="N17" s="27">
        <f>I17</f>
        <v>0</v>
      </c>
      <c r="O17" s="127">
        <v>1</v>
      </c>
      <c r="P17" s="127">
        <v>1</v>
      </c>
      <c r="Q17" s="126">
        <v>0.81</v>
      </c>
      <c r="R17" s="128">
        <v>1.5599999999999999E-2</v>
      </c>
      <c r="S17" s="126">
        <v>73.2</v>
      </c>
      <c r="T17" s="359">
        <f>T16</f>
        <v>1</v>
      </c>
      <c r="U17" s="126">
        <v>0.95</v>
      </c>
      <c r="V17" s="122">
        <f t="shared" si="4"/>
        <v>0</v>
      </c>
      <c r="X17" s="298"/>
    </row>
    <row r="18" spans="1:24">
      <c r="A18" s="111">
        <v>9</v>
      </c>
      <c r="B18" s="144" t="s">
        <v>76</v>
      </c>
      <c r="C18" s="113">
        <v>2024</v>
      </c>
      <c r="D18" s="114">
        <v>44989</v>
      </c>
      <c r="E18" s="114">
        <v>45292</v>
      </c>
      <c r="F18" s="114">
        <v>45657</v>
      </c>
      <c r="G18" s="112">
        <f>F18-E18+1</f>
        <v>366</v>
      </c>
      <c r="H18" s="115" t="s">
        <v>67</v>
      </c>
      <c r="I18" s="112">
        <v>528</v>
      </c>
      <c r="J18" s="116">
        <v>0.1</v>
      </c>
      <c r="K18" s="117">
        <v>0.26939999999999997</v>
      </c>
      <c r="L18" s="118">
        <v>0.20100000000000001</v>
      </c>
      <c r="M18" s="147">
        <f t="shared" ref="M18:M19" si="5">L18*(1-J18/K18)</f>
        <v>0.12638975501113586</v>
      </c>
      <c r="N18" s="113">
        <f t="shared" ref="N18:N19" si="6">I18</f>
        <v>528</v>
      </c>
      <c r="O18" s="119">
        <v>1</v>
      </c>
      <c r="P18" s="119">
        <v>1</v>
      </c>
      <c r="Q18" s="118">
        <v>0.81</v>
      </c>
      <c r="R18" s="120">
        <v>1.5599999999999999E-2</v>
      </c>
      <c r="S18" s="118">
        <v>73.2</v>
      </c>
      <c r="T18" s="357">
        <f>G18/366</f>
        <v>1</v>
      </c>
      <c r="U18" s="118">
        <v>0.95</v>
      </c>
      <c r="V18" s="121">
        <f t="shared" ref="V18:V19" si="7">M18*N18*O18*P18*Q18*R18*S18*T18*U18</f>
        <v>58.639478339936936</v>
      </c>
      <c r="W18" s="121">
        <f>V18+V19</f>
        <v>58.639478339936936</v>
      </c>
      <c r="X18" s="295">
        <f>W18</f>
        <v>58.639478339936936</v>
      </c>
    </row>
    <row r="19" spans="1:24" ht="17" thickBot="1">
      <c r="A19" s="132"/>
      <c r="B19" s="133"/>
      <c r="C19" s="133"/>
      <c r="D19" s="134"/>
      <c r="E19" s="134"/>
      <c r="F19" s="134"/>
      <c r="G19" s="133"/>
      <c r="H19" s="135" t="s">
        <v>68</v>
      </c>
      <c r="I19" s="133">
        <v>0</v>
      </c>
      <c r="J19" s="136">
        <v>0.1</v>
      </c>
      <c r="K19" s="137">
        <v>0.26939999999999997</v>
      </c>
      <c r="L19" s="138">
        <v>0.40200000000000002</v>
      </c>
      <c r="M19" s="148">
        <f t="shared" si="5"/>
        <v>0.25277951002227173</v>
      </c>
      <c r="N19" s="134">
        <f t="shared" si="6"/>
        <v>0</v>
      </c>
      <c r="O19" s="139">
        <v>1</v>
      </c>
      <c r="P19" s="139">
        <v>1</v>
      </c>
      <c r="Q19" s="138">
        <v>0.81</v>
      </c>
      <c r="R19" s="140">
        <v>1.5599999999999999E-2</v>
      </c>
      <c r="S19" s="138">
        <v>73.2</v>
      </c>
      <c r="T19" s="358">
        <f>T18</f>
        <v>1</v>
      </c>
      <c r="U19" s="138">
        <v>0.95</v>
      </c>
      <c r="V19" s="141">
        <f t="shared" si="7"/>
        <v>0</v>
      </c>
      <c r="W19" s="133"/>
      <c r="X19" s="299"/>
    </row>
    <row r="20" spans="1:24">
      <c r="A20" s="111">
        <v>10</v>
      </c>
      <c r="B20" s="144" t="s">
        <v>77</v>
      </c>
      <c r="C20" s="113">
        <v>2024</v>
      </c>
      <c r="D20" s="114">
        <v>43206</v>
      </c>
      <c r="E20" s="114">
        <v>45292</v>
      </c>
      <c r="F20" s="114">
        <v>45657</v>
      </c>
      <c r="G20" s="112">
        <f>F20-E20+1</f>
        <v>366</v>
      </c>
      <c r="H20" s="115" t="s">
        <v>67</v>
      </c>
      <c r="I20" s="112">
        <v>621</v>
      </c>
      <c r="J20" s="116">
        <v>0.1</v>
      </c>
      <c r="K20" s="117">
        <v>0.26939999999999997</v>
      </c>
      <c r="L20" s="118">
        <v>0.20100000000000001</v>
      </c>
      <c r="M20" s="147">
        <f t="shared" si="1"/>
        <v>0.12638975501113586</v>
      </c>
      <c r="N20" s="113">
        <f t="shared" si="3"/>
        <v>621</v>
      </c>
      <c r="O20" s="119">
        <v>1</v>
      </c>
      <c r="P20" s="119">
        <v>1</v>
      </c>
      <c r="Q20" s="118">
        <v>0.81</v>
      </c>
      <c r="R20" s="120">
        <v>1.5599999999999999E-2</v>
      </c>
      <c r="S20" s="118">
        <v>73.2</v>
      </c>
      <c r="T20" s="357">
        <f>G20/366</f>
        <v>1</v>
      </c>
      <c r="U20" s="118">
        <v>0.95</v>
      </c>
      <c r="V20" s="121">
        <f t="shared" si="4"/>
        <v>68.968022820266725</v>
      </c>
      <c r="W20" s="121">
        <f>V20+V21</f>
        <v>100.28683511546032</v>
      </c>
      <c r="X20" s="295">
        <f>W20</f>
        <v>100.28683511546032</v>
      </c>
    </row>
    <row r="21" spans="1:24" ht="17" thickBot="1">
      <c r="A21" s="132"/>
      <c r="B21" s="133"/>
      <c r="C21" s="133"/>
      <c r="D21" s="134"/>
      <c r="E21" s="134"/>
      <c r="F21" s="134"/>
      <c r="G21" s="133"/>
      <c r="H21" s="135" t="s">
        <v>68</v>
      </c>
      <c r="I21" s="133">
        <v>141</v>
      </c>
      <c r="J21" s="136">
        <v>0.1</v>
      </c>
      <c r="K21" s="137">
        <v>0.26939999999999997</v>
      </c>
      <c r="L21" s="138">
        <v>0.40200000000000002</v>
      </c>
      <c r="M21" s="148">
        <f t="shared" si="1"/>
        <v>0.25277951002227173</v>
      </c>
      <c r="N21" s="134">
        <f t="shared" si="3"/>
        <v>141</v>
      </c>
      <c r="O21" s="139">
        <v>1</v>
      </c>
      <c r="P21" s="139">
        <v>1</v>
      </c>
      <c r="Q21" s="138">
        <v>0.81</v>
      </c>
      <c r="R21" s="140">
        <v>1.5599999999999999E-2</v>
      </c>
      <c r="S21" s="138">
        <v>73.2</v>
      </c>
      <c r="T21" s="358">
        <f>T20</f>
        <v>1</v>
      </c>
      <c r="U21" s="138">
        <v>0.95</v>
      </c>
      <c r="V21" s="141">
        <f t="shared" si="4"/>
        <v>31.318812295193588</v>
      </c>
      <c r="W21" s="133"/>
      <c r="X21" s="299"/>
    </row>
    <row r="22" spans="1:24">
      <c r="A22" s="124">
        <v>11</v>
      </c>
      <c r="B22" s="142" t="s">
        <v>78</v>
      </c>
      <c r="C22" s="113">
        <v>2024</v>
      </c>
      <c r="D22" s="28">
        <v>42482</v>
      </c>
      <c r="E22" s="114">
        <v>45292</v>
      </c>
      <c r="F22" s="114">
        <v>45657</v>
      </c>
      <c r="G22">
        <f>F22-E22+1</f>
        <v>366</v>
      </c>
      <c r="H22" s="23" t="s">
        <v>67</v>
      </c>
      <c r="I22">
        <v>510</v>
      </c>
      <c r="J22" s="125">
        <v>0.1</v>
      </c>
      <c r="K22" s="117">
        <v>0.26939999999999997</v>
      </c>
      <c r="L22" s="126">
        <v>0.20100000000000001</v>
      </c>
      <c r="M22" s="146">
        <f t="shared" si="1"/>
        <v>0.12638975501113586</v>
      </c>
      <c r="N22" s="27">
        <f t="shared" si="3"/>
        <v>510</v>
      </c>
      <c r="O22" s="127">
        <v>1</v>
      </c>
      <c r="P22" s="127">
        <v>1</v>
      </c>
      <c r="Q22" s="126">
        <v>0.81</v>
      </c>
      <c r="R22" s="128">
        <v>1.5599999999999999E-2</v>
      </c>
      <c r="S22" s="126">
        <v>73.2</v>
      </c>
      <c r="T22" s="359">
        <f>G22/366</f>
        <v>1</v>
      </c>
      <c r="U22" s="126">
        <v>0.95</v>
      </c>
      <c r="V22" s="122">
        <f t="shared" si="4"/>
        <v>56.640405214711812</v>
      </c>
      <c r="W22" s="122">
        <f>V22+V23</f>
        <v>56.640405214711812</v>
      </c>
      <c r="X22" s="296">
        <f>W22</f>
        <v>56.640405214711812</v>
      </c>
    </row>
    <row r="23" spans="1:24" ht="17" thickBot="1">
      <c r="A23" s="124"/>
      <c r="C23" s="133"/>
      <c r="D23" s="27"/>
      <c r="E23" s="134"/>
      <c r="F23" s="134"/>
      <c r="H23" s="23" t="s">
        <v>68</v>
      </c>
      <c r="I23">
        <v>0</v>
      </c>
      <c r="J23" s="125">
        <v>0.1</v>
      </c>
      <c r="K23" s="137">
        <v>0.26939999999999997</v>
      </c>
      <c r="L23" s="126">
        <v>0.40200000000000002</v>
      </c>
      <c r="M23" s="146">
        <f t="shared" si="1"/>
        <v>0.25277951002227173</v>
      </c>
      <c r="N23" s="27">
        <f t="shared" si="3"/>
        <v>0</v>
      </c>
      <c r="O23" s="127">
        <v>1</v>
      </c>
      <c r="P23" s="127">
        <v>1</v>
      </c>
      <c r="Q23" s="126">
        <v>0.81</v>
      </c>
      <c r="R23" s="128">
        <v>1.5599999999999999E-2</v>
      </c>
      <c r="S23" s="126">
        <v>73.2</v>
      </c>
      <c r="T23" s="359">
        <f>T22</f>
        <v>1</v>
      </c>
      <c r="U23" s="126">
        <v>0.95</v>
      </c>
      <c r="V23" s="122">
        <f t="shared" si="4"/>
        <v>0</v>
      </c>
      <c r="X23" s="298"/>
    </row>
    <row r="24" spans="1:24">
      <c r="A24" s="111">
        <v>12</v>
      </c>
      <c r="B24" s="144" t="s">
        <v>79</v>
      </c>
      <c r="C24" s="113">
        <v>2024</v>
      </c>
      <c r="D24" s="114">
        <v>43291</v>
      </c>
      <c r="E24" s="114">
        <v>45292</v>
      </c>
      <c r="F24" s="114">
        <v>45657</v>
      </c>
      <c r="G24" s="112">
        <f>F24-E24+1</f>
        <v>366</v>
      </c>
      <c r="H24" s="115" t="s">
        <v>67</v>
      </c>
      <c r="I24" s="112">
        <v>180</v>
      </c>
      <c r="J24" s="116">
        <v>0.1</v>
      </c>
      <c r="K24" s="117">
        <v>0.26939999999999997</v>
      </c>
      <c r="L24" s="118">
        <v>0.20100000000000001</v>
      </c>
      <c r="M24" s="147">
        <f t="shared" si="1"/>
        <v>0.12638975501113586</v>
      </c>
      <c r="N24" s="113">
        <f t="shared" si="3"/>
        <v>180</v>
      </c>
      <c r="O24" s="119">
        <v>1</v>
      </c>
      <c r="P24" s="119">
        <v>1</v>
      </c>
      <c r="Q24" s="118">
        <v>0.81</v>
      </c>
      <c r="R24" s="120">
        <v>1.5599999999999999E-2</v>
      </c>
      <c r="S24" s="118">
        <v>73.2</v>
      </c>
      <c r="T24" s="357">
        <f>G24/366</f>
        <v>1</v>
      </c>
      <c r="U24" s="118">
        <v>0.95</v>
      </c>
      <c r="V24" s="121">
        <f t="shared" si="4"/>
        <v>19.990731252251226</v>
      </c>
      <c r="W24" s="121">
        <f>V24+V25</f>
        <v>29.541858406104588</v>
      </c>
      <c r="X24" s="295">
        <f>W24</f>
        <v>29.541858406104588</v>
      </c>
    </row>
    <row r="25" spans="1:24" ht="17" thickBot="1">
      <c r="A25" s="132"/>
      <c r="B25" s="133"/>
      <c r="C25" s="133"/>
      <c r="D25" s="134"/>
      <c r="E25" s="134"/>
      <c r="F25" s="134"/>
      <c r="G25" s="133"/>
      <c r="H25" s="135" t="s">
        <v>68</v>
      </c>
      <c r="I25" s="133">
        <v>43</v>
      </c>
      <c r="J25" s="136">
        <v>0.1</v>
      </c>
      <c r="K25" s="137">
        <v>0.26939999999999997</v>
      </c>
      <c r="L25" s="138">
        <v>0.40200000000000002</v>
      </c>
      <c r="M25" s="148">
        <f t="shared" si="1"/>
        <v>0.25277951002227173</v>
      </c>
      <c r="N25" s="134">
        <f t="shared" si="3"/>
        <v>43</v>
      </c>
      <c r="O25" s="139">
        <v>1</v>
      </c>
      <c r="P25" s="139">
        <v>1</v>
      </c>
      <c r="Q25" s="138">
        <v>0.81</v>
      </c>
      <c r="R25" s="140">
        <v>1.5599999999999999E-2</v>
      </c>
      <c r="S25" s="138">
        <v>73.2</v>
      </c>
      <c r="T25" s="358">
        <f>T24</f>
        <v>1</v>
      </c>
      <c r="U25" s="138">
        <v>0.95</v>
      </c>
      <c r="V25" s="141">
        <f t="shared" si="4"/>
        <v>9.5511271538533631</v>
      </c>
      <c r="W25" s="133"/>
      <c r="X25" s="299"/>
    </row>
    <row r="26" spans="1:24">
      <c r="A26" s="111">
        <v>13</v>
      </c>
      <c r="B26" s="144" t="s">
        <v>80</v>
      </c>
      <c r="C26" s="113">
        <v>2024</v>
      </c>
      <c r="D26" s="114">
        <v>45228</v>
      </c>
      <c r="E26" s="114">
        <v>45292</v>
      </c>
      <c r="F26" s="114">
        <v>45657</v>
      </c>
      <c r="G26" s="112">
        <f>F26-E26+1</f>
        <v>366</v>
      </c>
      <c r="H26" s="115" t="s">
        <v>67</v>
      </c>
      <c r="I26" s="112">
        <v>594</v>
      </c>
      <c r="J26" s="116">
        <v>0.1</v>
      </c>
      <c r="K26" s="117">
        <v>0.26939999999999997</v>
      </c>
      <c r="L26" s="118">
        <v>0.20100000000000001</v>
      </c>
      <c r="M26" s="147">
        <f t="shared" ref="M26:M27" si="8">L26*(1-J26/K26)</f>
        <v>0.12638975501113586</v>
      </c>
      <c r="N26" s="113">
        <f t="shared" ref="N26:N27" si="9">I26</f>
        <v>594</v>
      </c>
      <c r="O26" s="119">
        <v>1</v>
      </c>
      <c r="P26" s="119">
        <v>1</v>
      </c>
      <c r="Q26" s="118">
        <v>0.81</v>
      </c>
      <c r="R26" s="120">
        <v>1.5599999999999999E-2</v>
      </c>
      <c r="S26" s="118">
        <v>73.2</v>
      </c>
      <c r="T26" s="357">
        <f>G26/366</f>
        <v>1</v>
      </c>
      <c r="U26" s="118">
        <v>0.95</v>
      </c>
      <c r="V26" s="121">
        <f t="shared" ref="V26:V27" si="10">M26*N26*O26*P26*Q26*R26*S26*T26*U26</f>
        <v>65.969413132429054</v>
      </c>
      <c r="W26" s="121">
        <f>V26+V27</f>
        <v>83.07259431491066</v>
      </c>
      <c r="X26" s="295">
        <f>W26</f>
        <v>83.07259431491066</v>
      </c>
    </row>
    <row r="27" spans="1:24" ht="17" thickBot="1">
      <c r="A27" s="132" t="s">
        <v>5</v>
      </c>
      <c r="B27" s="133"/>
      <c r="C27" s="133"/>
      <c r="D27" s="134"/>
      <c r="E27" s="134"/>
      <c r="F27" s="134"/>
      <c r="G27" s="133"/>
      <c r="H27" s="135" t="s">
        <v>68</v>
      </c>
      <c r="I27" s="133">
        <v>77</v>
      </c>
      <c r="J27" s="136">
        <v>0.1</v>
      </c>
      <c r="K27" s="137">
        <v>0.26939999999999997</v>
      </c>
      <c r="L27" s="138">
        <v>0.40200000000000002</v>
      </c>
      <c r="M27" s="148">
        <f t="shared" si="8"/>
        <v>0.25277951002227173</v>
      </c>
      <c r="N27" s="134">
        <f t="shared" si="9"/>
        <v>77</v>
      </c>
      <c r="O27" s="139">
        <v>1</v>
      </c>
      <c r="P27" s="139">
        <v>1</v>
      </c>
      <c r="Q27" s="138">
        <v>0.81</v>
      </c>
      <c r="R27" s="140">
        <v>1.5599999999999999E-2</v>
      </c>
      <c r="S27" s="138">
        <v>73.2</v>
      </c>
      <c r="T27" s="358">
        <f>T26</f>
        <v>1</v>
      </c>
      <c r="U27" s="138">
        <v>0.95</v>
      </c>
      <c r="V27" s="141">
        <f t="shared" si="10"/>
        <v>17.103181182481602</v>
      </c>
      <c r="W27" s="133"/>
      <c r="X27" s="299"/>
    </row>
    <row r="28" spans="1:24">
      <c r="A28" s="111">
        <v>14</v>
      </c>
      <c r="B28" s="144" t="s">
        <v>81</v>
      </c>
      <c r="C28" s="113">
        <v>2024</v>
      </c>
      <c r="D28" s="114">
        <v>42930</v>
      </c>
      <c r="E28" s="114">
        <v>45292</v>
      </c>
      <c r="F28" s="114">
        <v>45657</v>
      </c>
      <c r="G28" s="112">
        <f>F28-E28+1</f>
        <v>366</v>
      </c>
      <c r="H28" s="115" t="s">
        <v>67</v>
      </c>
      <c r="I28" s="112">
        <v>978</v>
      </c>
      <c r="J28" s="116">
        <v>0.1</v>
      </c>
      <c r="K28" s="117">
        <v>0.26939999999999997</v>
      </c>
      <c r="L28" s="118">
        <v>0.20100000000000001</v>
      </c>
      <c r="M28" s="147">
        <f t="shared" si="1"/>
        <v>0.12638975501113586</v>
      </c>
      <c r="N28" s="113">
        <f t="shared" si="3"/>
        <v>978</v>
      </c>
      <c r="O28" s="119">
        <v>1</v>
      </c>
      <c r="P28" s="119">
        <v>1</v>
      </c>
      <c r="Q28" s="118">
        <v>0.81</v>
      </c>
      <c r="R28" s="120">
        <v>1.5599999999999999E-2</v>
      </c>
      <c r="S28" s="118">
        <v>73.2</v>
      </c>
      <c r="T28" s="357">
        <f>G28/366</f>
        <v>1</v>
      </c>
      <c r="U28" s="118">
        <v>0.95</v>
      </c>
      <c r="V28" s="121">
        <f t="shared" ref="V28:V67" si="11">M28*N28*O28*P28*Q28*R28*S28*T28*U28</f>
        <v>108.61630647056501</v>
      </c>
      <c r="W28" s="121">
        <f>V28+V29</f>
        <v>108.61630647056501</v>
      </c>
      <c r="X28" s="295">
        <f>W28</f>
        <v>108.61630647056501</v>
      </c>
    </row>
    <row r="29" spans="1:24" ht="17" thickBot="1">
      <c r="A29" s="132" t="s">
        <v>5</v>
      </c>
      <c r="B29" s="133"/>
      <c r="C29" s="133"/>
      <c r="D29" s="134"/>
      <c r="E29" s="134"/>
      <c r="F29" s="134"/>
      <c r="G29" s="133"/>
      <c r="H29" s="135" t="s">
        <v>68</v>
      </c>
      <c r="I29" s="133">
        <v>0</v>
      </c>
      <c r="J29" s="136">
        <v>0.1</v>
      </c>
      <c r="K29" s="137">
        <v>0.26939999999999997</v>
      </c>
      <c r="L29" s="138">
        <v>0.40200000000000002</v>
      </c>
      <c r="M29" s="148">
        <f t="shared" si="1"/>
        <v>0.25277951002227173</v>
      </c>
      <c r="N29" s="134">
        <f t="shared" si="3"/>
        <v>0</v>
      </c>
      <c r="O29" s="139">
        <v>1</v>
      </c>
      <c r="P29" s="139">
        <v>1</v>
      </c>
      <c r="Q29" s="138">
        <v>0.81</v>
      </c>
      <c r="R29" s="140">
        <v>1.5599999999999999E-2</v>
      </c>
      <c r="S29" s="138">
        <v>73.2</v>
      </c>
      <c r="T29" s="358">
        <f>T28</f>
        <v>1</v>
      </c>
      <c r="U29" s="138">
        <v>0.95</v>
      </c>
      <c r="V29" s="141">
        <f t="shared" si="11"/>
        <v>0</v>
      </c>
      <c r="W29" s="133"/>
      <c r="X29" s="299"/>
    </row>
    <row r="30" spans="1:24">
      <c r="A30" s="124">
        <v>15</v>
      </c>
      <c r="B30" s="142" t="s">
        <v>82</v>
      </c>
      <c r="C30" s="113">
        <v>2024</v>
      </c>
      <c r="D30" s="28">
        <v>42456</v>
      </c>
      <c r="E30" s="114">
        <v>45292</v>
      </c>
      <c r="F30" s="114">
        <v>45657</v>
      </c>
      <c r="G30">
        <f>F30-E30+1</f>
        <v>366</v>
      </c>
      <c r="H30" s="23" t="s">
        <v>67</v>
      </c>
      <c r="I30">
        <v>86</v>
      </c>
      <c r="J30" s="125">
        <v>0.1</v>
      </c>
      <c r="K30" s="117">
        <v>0.26939999999999997</v>
      </c>
      <c r="L30" s="126">
        <v>0.20100000000000001</v>
      </c>
      <c r="M30" s="146">
        <f t="shared" si="1"/>
        <v>0.12638975501113586</v>
      </c>
      <c r="N30" s="27">
        <f t="shared" si="3"/>
        <v>86</v>
      </c>
      <c r="O30" s="127">
        <v>1</v>
      </c>
      <c r="P30" s="127">
        <v>1</v>
      </c>
      <c r="Q30" s="126">
        <v>0.81</v>
      </c>
      <c r="R30" s="128">
        <v>1.5599999999999999E-2</v>
      </c>
      <c r="S30" s="126">
        <v>73.2</v>
      </c>
      <c r="T30" s="359">
        <f>G30/366</f>
        <v>1</v>
      </c>
      <c r="U30" s="126">
        <v>0.95</v>
      </c>
      <c r="V30" s="122">
        <f t="shared" si="11"/>
        <v>9.5511271538533631</v>
      </c>
      <c r="W30" s="122">
        <f>V30+V31</f>
        <v>187.24651606275319</v>
      </c>
      <c r="X30" s="296">
        <f>W30</f>
        <v>187.24651606275319</v>
      </c>
    </row>
    <row r="31" spans="1:24" ht="17" thickBot="1">
      <c r="A31" s="124" t="s">
        <v>5</v>
      </c>
      <c r="C31" s="133"/>
      <c r="D31" s="27"/>
      <c r="E31" s="134"/>
      <c r="F31" s="134"/>
      <c r="H31" s="23" t="s">
        <v>68</v>
      </c>
      <c r="I31">
        <v>800</v>
      </c>
      <c r="J31" s="125">
        <v>0.1</v>
      </c>
      <c r="K31" s="137">
        <v>0.26939999999999997</v>
      </c>
      <c r="L31" s="126">
        <v>0.40200000000000002</v>
      </c>
      <c r="M31" s="146">
        <f t="shared" si="1"/>
        <v>0.25277951002227173</v>
      </c>
      <c r="N31" s="27">
        <f t="shared" si="3"/>
        <v>800</v>
      </c>
      <c r="O31" s="127">
        <v>1</v>
      </c>
      <c r="P31" s="127">
        <v>1</v>
      </c>
      <c r="Q31" s="126">
        <v>0.81</v>
      </c>
      <c r="R31" s="128">
        <v>1.5599999999999999E-2</v>
      </c>
      <c r="S31" s="126">
        <v>73.2</v>
      </c>
      <c r="T31" s="359">
        <f>T30</f>
        <v>1</v>
      </c>
      <c r="U31" s="126">
        <v>0.95</v>
      </c>
      <c r="V31" s="122">
        <f t="shared" si="11"/>
        <v>177.69538890889982</v>
      </c>
      <c r="X31" s="298"/>
    </row>
    <row r="32" spans="1:24">
      <c r="A32" s="111">
        <v>16</v>
      </c>
      <c r="B32" s="144" t="s">
        <v>83</v>
      </c>
      <c r="C32" s="113">
        <v>2024</v>
      </c>
      <c r="D32" s="114">
        <v>43904</v>
      </c>
      <c r="E32" s="114">
        <v>45292</v>
      </c>
      <c r="F32" s="114">
        <v>45657</v>
      </c>
      <c r="G32" s="112">
        <f>F32-E32+1</f>
        <v>366</v>
      </c>
      <c r="H32" s="115" t="s">
        <v>67</v>
      </c>
      <c r="I32" s="112">
        <v>284</v>
      </c>
      <c r="J32" s="116">
        <v>0.1</v>
      </c>
      <c r="K32" s="117">
        <v>0.26939999999999997</v>
      </c>
      <c r="L32" s="118">
        <v>0.20100000000000001</v>
      </c>
      <c r="M32" s="147">
        <f t="shared" si="1"/>
        <v>0.12638975501113586</v>
      </c>
      <c r="N32" s="113">
        <f t="shared" si="3"/>
        <v>284</v>
      </c>
      <c r="O32" s="119">
        <v>1</v>
      </c>
      <c r="P32" s="119">
        <v>1</v>
      </c>
      <c r="Q32" s="118">
        <v>0.81</v>
      </c>
      <c r="R32" s="120">
        <v>1.5599999999999999E-2</v>
      </c>
      <c r="S32" s="118">
        <v>73.2</v>
      </c>
      <c r="T32" s="357">
        <f>G32/366</f>
        <v>1</v>
      </c>
      <c r="U32" s="118">
        <v>0.95</v>
      </c>
      <c r="V32" s="121">
        <f>M32*N32*O32*P32*Q32*R32*S32*T32*U32</f>
        <v>31.540931531329711</v>
      </c>
      <c r="W32" s="121">
        <f>V32+V33</f>
        <v>31.540931531329711</v>
      </c>
      <c r="X32" s="295">
        <f>W32</f>
        <v>31.540931531329711</v>
      </c>
    </row>
    <row r="33" spans="1:24" ht="17" thickBot="1">
      <c r="A33" s="124" t="s">
        <v>5</v>
      </c>
      <c r="C33" s="133"/>
      <c r="D33" s="27"/>
      <c r="E33" s="134"/>
      <c r="F33" s="134"/>
      <c r="H33" s="23" t="s">
        <v>68</v>
      </c>
      <c r="I33">
        <v>0</v>
      </c>
      <c r="J33" s="125">
        <v>0.1</v>
      </c>
      <c r="K33" s="137">
        <v>0.26939999999999997</v>
      </c>
      <c r="L33" s="126">
        <v>0.40200000000000002</v>
      </c>
      <c r="M33" s="146">
        <f t="shared" si="1"/>
        <v>0.25277951002227173</v>
      </c>
      <c r="N33" s="27">
        <f t="shared" si="3"/>
        <v>0</v>
      </c>
      <c r="O33" s="127">
        <v>1</v>
      </c>
      <c r="P33" s="127">
        <v>1</v>
      </c>
      <c r="Q33" s="126">
        <v>0.81</v>
      </c>
      <c r="R33" s="128">
        <v>1.5599999999999999E-2</v>
      </c>
      <c r="S33" s="126">
        <v>73.2</v>
      </c>
      <c r="T33" s="359">
        <f>T32</f>
        <v>1</v>
      </c>
      <c r="U33" s="126">
        <v>0.95</v>
      </c>
      <c r="V33" s="122">
        <f t="shared" si="11"/>
        <v>0</v>
      </c>
      <c r="X33" s="298"/>
    </row>
    <row r="34" spans="1:24">
      <c r="A34" s="111">
        <v>17</v>
      </c>
      <c r="B34" s="144" t="s">
        <v>84</v>
      </c>
      <c r="C34" s="113">
        <v>2024</v>
      </c>
      <c r="D34" s="114">
        <v>42532</v>
      </c>
      <c r="E34" s="114">
        <v>45292</v>
      </c>
      <c r="F34" s="114">
        <v>45657</v>
      </c>
      <c r="G34" s="112">
        <f>F34-E34+1</f>
        <v>366</v>
      </c>
      <c r="H34" s="115" t="s">
        <v>67</v>
      </c>
      <c r="I34" s="112">
        <v>166</v>
      </c>
      <c r="J34" s="116">
        <v>0.1</v>
      </c>
      <c r="K34" s="117">
        <v>0.26939999999999997</v>
      </c>
      <c r="L34" s="118">
        <v>0.20100000000000001</v>
      </c>
      <c r="M34" s="147">
        <f t="shared" si="1"/>
        <v>0.12638975501113586</v>
      </c>
      <c r="N34" s="113">
        <f t="shared" si="3"/>
        <v>166</v>
      </c>
      <c r="O34" s="119">
        <v>1</v>
      </c>
      <c r="P34" s="119">
        <v>1</v>
      </c>
      <c r="Q34" s="118">
        <v>0.81</v>
      </c>
      <c r="R34" s="120">
        <v>1.5599999999999999E-2</v>
      </c>
      <c r="S34" s="118">
        <v>73.2</v>
      </c>
      <c r="T34" s="357">
        <f>G34/366</f>
        <v>1</v>
      </c>
      <c r="U34" s="118">
        <v>0.95</v>
      </c>
      <c r="V34" s="121">
        <f t="shared" si="11"/>
        <v>18.435896599298349</v>
      </c>
      <c r="W34" s="121">
        <f>V34+V35</f>
        <v>30.652454586785211</v>
      </c>
      <c r="X34" s="295">
        <f>W34</f>
        <v>30.652454586785211</v>
      </c>
    </row>
    <row r="35" spans="1:24" ht="17" thickBot="1">
      <c r="A35" s="132"/>
      <c r="B35" s="133"/>
      <c r="C35" s="133"/>
      <c r="D35" s="134"/>
      <c r="E35" s="134"/>
      <c r="F35" s="134"/>
      <c r="G35" s="133"/>
      <c r="H35" s="135" t="s">
        <v>68</v>
      </c>
      <c r="I35" s="133">
        <v>55</v>
      </c>
      <c r="J35" s="136">
        <v>0.1</v>
      </c>
      <c r="K35" s="137">
        <v>0.26939999999999997</v>
      </c>
      <c r="L35" s="138">
        <v>0.40200000000000002</v>
      </c>
      <c r="M35" s="148">
        <f t="shared" si="1"/>
        <v>0.25277951002227173</v>
      </c>
      <c r="N35" s="134">
        <f t="shared" si="3"/>
        <v>55</v>
      </c>
      <c r="O35" s="139">
        <v>1</v>
      </c>
      <c r="P35" s="139">
        <v>1</v>
      </c>
      <c r="Q35" s="138">
        <v>0.81</v>
      </c>
      <c r="R35" s="140">
        <v>1.5599999999999999E-2</v>
      </c>
      <c r="S35" s="138">
        <v>73.2</v>
      </c>
      <c r="T35" s="358">
        <f>T34</f>
        <v>1</v>
      </c>
      <c r="U35" s="138">
        <v>0.95</v>
      </c>
      <c r="V35" s="141">
        <f t="shared" si="11"/>
        <v>12.21655798748686</v>
      </c>
      <c r="W35" s="133"/>
      <c r="X35" s="299"/>
    </row>
    <row r="36" spans="1:24">
      <c r="A36" s="124">
        <v>18</v>
      </c>
      <c r="B36" s="142" t="s">
        <v>85</v>
      </c>
      <c r="C36" s="113">
        <v>2024</v>
      </c>
      <c r="D36" s="28">
        <v>42520</v>
      </c>
      <c r="E36" s="114">
        <v>45292</v>
      </c>
      <c r="F36" s="114">
        <v>45657</v>
      </c>
      <c r="G36">
        <f>F36-E36+1</f>
        <v>366</v>
      </c>
      <c r="H36" s="23" t="s">
        <v>67</v>
      </c>
      <c r="I36">
        <v>411</v>
      </c>
      <c r="J36" s="125">
        <v>0.1</v>
      </c>
      <c r="K36" s="117">
        <v>0.26939999999999997</v>
      </c>
      <c r="L36" s="126">
        <v>0.20100000000000001</v>
      </c>
      <c r="M36" s="146">
        <f t="shared" si="1"/>
        <v>0.12638975501113586</v>
      </c>
      <c r="N36" s="27">
        <f t="shared" si="3"/>
        <v>411</v>
      </c>
      <c r="O36" s="127">
        <v>1</v>
      </c>
      <c r="P36" s="127">
        <v>1</v>
      </c>
      <c r="Q36" s="126">
        <v>0.81</v>
      </c>
      <c r="R36" s="128">
        <v>1.5599999999999999E-2</v>
      </c>
      <c r="S36" s="126">
        <v>73.2</v>
      </c>
      <c r="T36" s="359">
        <f>G36/366</f>
        <v>1</v>
      </c>
      <c r="U36" s="126">
        <v>0.95</v>
      </c>
      <c r="V36" s="122">
        <f t="shared" si="11"/>
        <v>45.645503025973632</v>
      </c>
      <c r="W36" s="122">
        <f>V36+V37</f>
        <v>61.860207263910738</v>
      </c>
      <c r="X36" s="296">
        <f>W36</f>
        <v>61.860207263910738</v>
      </c>
    </row>
    <row r="37" spans="1:24" ht="17" thickBot="1">
      <c r="A37" s="124"/>
      <c r="C37" s="133"/>
      <c r="E37" s="134"/>
      <c r="F37" s="134"/>
      <c r="H37" s="23" t="s">
        <v>68</v>
      </c>
      <c r="I37">
        <v>73</v>
      </c>
      <c r="J37" s="125">
        <v>0.1</v>
      </c>
      <c r="K37" s="137">
        <v>0.26939999999999997</v>
      </c>
      <c r="L37" s="126">
        <v>0.40200000000000002</v>
      </c>
      <c r="M37" s="146">
        <f t="shared" si="1"/>
        <v>0.25277951002227173</v>
      </c>
      <c r="N37" s="27">
        <f t="shared" si="3"/>
        <v>73</v>
      </c>
      <c r="O37" s="127">
        <v>1</v>
      </c>
      <c r="P37" s="127">
        <v>1</v>
      </c>
      <c r="Q37" s="126">
        <v>0.81</v>
      </c>
      <c r="R37" s="128">
        <v>1.5599999999999999E-2</v>
      </c>
      <c r="S37" s="126">
        <v>73.2</v>
      </c>
      <c r="T37" s="359">
        <f>T36</f>
        <v>1</v>
      </c>
      <c r="U37" s="126">
        <v>0.95</v>
      </c>
      <c r="V37" s="122">
        <f t="shared" si="11"/>
        <v>16.214704237937106</v>
      </c>
      <c r="X37" s="298"/>
    </row>
    <row r="38" spans="1:24">
      <c r="A38" s="111">
        <v>19</v>
      </c>
      <c r="B38" s="144" t="s">
        <v>86</v>
      </c>
      <c r="C38" s="113">
        <v>2024</v>
      </c>
      <c r="D38" s="145">
        <v>45123</v>
      </c>
      <c r="E38" s="114">
        <v>45292</v>
      </c>
      <c r="F38" s="114">
        <v>45657</v>
      </c>
      <c r="G38" s="112">
        <f>F38-E38+1</f>
        <v>366</v>
      </c>
      <c r="H38" s="115" t="s">
        <v>67</v>
      </c>
      <c r="I38" s="112">
        <v>441</v>
      </c>
      <c r="J38" s="116">
        <v>0.1</v>
      </c>
      <c r="K38" s="117">
        <v>0.26939999999999997</v>
      </c>
      <c r="L38" s="118">
        <v>0.20100000000000001</v>
      </c>
      <c r="M38" s="147">
        <f t="shared" ref="M38:M39" si="12">L38*(1-J38/K38)</f>
        <v>0.12638975501113586</v>
      </c>
      <c r="N38" s="113">
        <f t="shared" ref="N38:N39" si="13">I38</f>
        <v>441</v>
      </c>
      <c r="O38" s="119">
        <v>1</v>
      </c>
      <c r="P38" s="119">
        <v>1</v>
      </c>
      <c r="Q38" s="118">
        <v>0.81</v>
      </c>
      <c r="R38" s="120">
        <v>1.5599999999999999E-2</v>
      </c>
      <c r="S38" s="118">
        <v>73.2</v>
      </c>
      <c r="T38" s="357">
        <f>G38/366</f>
        <v>1</v>
      </c>
      <c r="U38" s="118">
        <v>0.95</v>
      </c>
      <c r="V38" s="121">
        <f t="shared" ref="V38:V41" si="14">M38*N38*O38*P38*Q38*R38*S38*T38*U38</f>
        <v>48.977291568015502</v>
      </c>
      <c r="W38" s="121">
        <f>V38+V39</f>
        <v>59.416895666413367</v>
      </c>
      <c r="X38" s="295">
        <f>W38</f>
        <v>59.416895666413367</v>
      </c>
    </row>
    <row r="39" spans="1:24" ht="17" thickBot="1">
      <c r="A39" s="132"/>
      <c r="B39" s="133"/>
      <c r="C39" s="133"/>
      <c r="D39" s="133"/>
      <c r="E39" s="134"/>
      <c r="F39" s="134"/>
      <c r="G39" s="133"/>
      <c r="H39" s="135" t="s">
        <v>68</v>
      </c>
      <c r="I39" s="133">
        <v>47</v>
      </c>
      <c r="J39" s="136">
        <v>0.1</v>
      </c>
      <c r="K39" s="137">
        <v>0.26939999999999997</v>
      </c>
      <c r="L39" s="138">
        <v>0.40200000000000002</v>
      </c>
      <c r="M39" s="148">
        <f t="shared" si="12"/>
        <v>0.25277951002227173</v>
      </c>
      <c r="N39" s="134">
        <f t="shared" si="13"/>
        <v>47</v>
      </c>
      <c r="O39" s="139">
        <v>1</v>
      </c>
      <c r="P39" s="139">
        <v>1</v>
      </c>
      <c r="Q39" s="138">
        <v>0.81</v>
      </c>
      <c r="R39" s="140">
        <v>1.5599999999999999E-2</v>
      </c>
      <c r="S39" s="138">
        <v>73.2</v>
      </c>
      <c r="T39" s="358">
        <f>T38</f>
        <v>1</v>
      </c>
      <c r="U39" s="138">
        <v>0.95</v>
      </c>
      <c r="V39" s="141">
        <f t="shared" si="14"/>
        <v>10.439604098397862</v>
      </c>
      <c r="W39" s="133"/>
      <c r="X39" s="299"/>
    </row>
    <row r="40" spans="1:24">
      <c r="A40" s="111">
        <v>20</v>
      </c>
      <c r="B40" s="112" t="s">
        <v>87</v>
      </c>
      <c r="C40" s="113">
        <v>2024</v>
      </c>
      <c r="D40" s="114">
        <v>45263</v>
      </c>
      <c r="E40" s="114">
        <v>45292</v>
      </c>
      <c r="F40" s="114">
        <v>45657</v>
      </c>
      <c r="G40" s="112">
        <f>F40-E40+1</f>
        <v>366</v>
      </c>
      <c r="H40" s="115" t="s">
        <v>67</v>
      </c>
      <c r="I40" s="112">
        <v>152</v>
      </c>
      <c r="J40" s="116">
        <v>0.1</v>
      </c>
      <c r="K40" s="117">
        <v>0.26939999999999997</v>
      </c>
      <c r="L40" s="118">
        <v>0.20100000000000001</v>
      </c>
      <c r="M40" s="147">
        <f>L40*(1-J40/K40)</f>
        <v>0.12638975501113586</v>
      </c>
      <c r="N40" s="113">
        <f>I40</f>
        <v>152</v>
      </c>
      <c r="O40" s="119">
        <v>1</v>
      </c>
      <c r="P40" s="119">
        <v>1</v>
      </c>
      <c r="Q40" s="118">
        <v>0.81</v>
      </c>
      <c r="R40" s="120">
        <v>1.5599999999999999E-2</v>
      </c>
      <c r="S40" s="118">
        <v>73.2</v>
      </c>
      <c r="T40" s="357">
        <f>G40/366</f>
        <v>1</v>
      </c>
      <c r="U40" s="118">
        <v>0.95</v>
      </c>
      <c r="V40" s="121">
        <f t="shared" si="14"/>
        <v>16.881061946345479</v>
      </c>
      <c r="W40" s="121">
        <f>V40+V41</f>
        <v>18.658015835434476</v>
      </c>
      <c r="X40" s="295">
        <f>W40</f>
        <v>18.658015835434476</v>
      </c>
    </row>
    <row r="41" spans="1:24" ht="17" thickBot="1">
      <c r="A41" s="124"/>
      <c r="C41" s="133"/>
      <c r="D41" s="27"/>
      <c r="E41" s="134"/>
      <c r="F41" s="134"/>
      <c r="H41" s="23" t="s">
        <v>68</v>
      </c>
      <c r="I41">
        <v>8</v>
      </c>
      <c r="J41" s="125">
        <v>0.1</v>
      </c>
      <c r="K41" s="137">
        <v>0.26939999999999997</v>
      </c>
      <c r="L41" s="126">
        <v>0.40200000000000002</v>
      </c>
      <c r="M41" s="146">
        <f>L41*(1-J41/K41)</f>
        <v>0.25277951002227173</v>
      </c>
      <c r="N41" s="27">
        <f>I41</f>
        <v>8</v>
      </c>
      <c r="O41" s="127">
        <v>1</v>
      </c>
      <c r="P41" s="127">
        <v>1</v>
      </c>
      <c r="Q41" s="126">
        <v>0.81</v>
      </c>
      <c r="R41" s="128">
        <v>1.5599999999999999E-2</v>
      </c>
      <c r="S41" s="126">
        <v>73.2</v>
      </c>
      <c r="T41" s="359">
        <f>T40</f>
        <v>1</v>
      </c>
      <c r="U41" s="126">
        <v>0.95</v>
      </c>
      <c r="V41" s="122">
        <f t="shared" si="14"/>
        <v>1.7769538890889978</v>
      </c>
      <c r="X41" s="298"/>
    </row>
    <row r="42" spans="1:24">
      <c r="A42" s="111">
        <v>21</v>
      </c>
      <c r="B42" s="144" t="s">
        <v>88</v>
      </c>
      <c r="C42" s="113">
        <v>2024</v>
      </c>
      <c r="D42" s="145">
        <v>43673</v>
      </c>
      <c r="E42" s="114">
        <v>45292</v>
      </c>
      <c r="F42" s="114">
        <v>45657</v>
      </c>
      <c r="G42" s="112">
        <f>F42-E42+1</f>
        <v>366</v>
      </c>
      <c r="H42" s="115" t="s">
        <v>67</v>
      </c>
      <c r="I42" s="112">
        <v>79</v>
      </c>
      <c r="J42" s="116">
        <v>0.1</v>
      </c>
      <c r="K42" s="117">
        <v>0.26939999999999997</v>
      </c>
      <c r="L42" s="118">
        <v>0.20100000000000001</v>
      </c>
      <c r="M42" s="147">
        <f t="shared" si="1"/>
        <v>0.12638975501113586</v>
      </c>
      <c r="N42" s="113">
        <f t="shared" si="3"/>
        <v>79</v>
      </c>
      <c r="O42" s="119">
        <v>1</v>
      </c>
      <c r="P42" s="119">
        <v>1</v>
      </c>
      <c r="Q42" s="118">
        <v>0.81</v>
      </c>
      <c r="R42" s="120">
        <v>1.5599999999999999E-2</v>
      </c>
      <c r="S42" s="118">
        <v>73.2</v>
      </c>
      <c r="T42" s="357">
        <f>G42/366</f>
        <v>1</v>
      </c>
      <c r="U42" s="118">
        <v>0.95</v>
      </c>
      <c r="V42" s="121">
        <f t="shared" si="11"/>
        <v>8.7737098273769263</v>
      </c>
      <c r="W42" s="121">
        <f>V42+V43</f>
        <v>29.875037260308776</v>
      </c>
      <c r="X42" s="295">
        <f>W42</f>
        <v>29.875037260308776</v>
      </c>
    </row>
    <row r="43" spans="1:24" ht="17" thickBot="1">
      <c r="A43" s="132" t="s">
        <v>5</v>
      </c>
      <c r="B43" s="133"/>
      <c r="C43" s="133"/>
      <c r="D43" s="133"/>
      <c r="E43" s="134"/>
      <c r="F43" s="134"/>
      <c r="G43" s="133"/>
      <c r="H43" s="135" t="s">
        <v>68</v>
      </c>
      <c r="I43" s="133">
        <v>95</v>
      </c>
      <c r="J43" s="136">
        <v>0.1</v>
      </c>
      <c r="K43" s="137">
        <v>0.26939999999999997</v>
      </c>
      <c r="L43" s="138">
        <v>0.40200000000000002</v>
      </c>
      <c r="M43" s="148">
        <f t="shared" si="1"/>
        <v>0.25277951002227173</v>
      </c>
      <c r="N43" s="134">
        <f t="shared" si="3"/>
        <v>95</v>
      </c>
      <c r="O43" s="139">
        <v>1</v>
      </c>
      <c r="P43" s="139">
        <v>1</v>
      </c>
      <c r="Q43" s="138">
        <v>0.81</v>
      </c>
      <c r="R43" s="140">
        <v>1.5599999999999999E-2</v>
      </c>
      <c r="S43" s="138">
        <v>73.2</v>
      </c>
      <c r="T43" s="358">
        <f>T42</f>
        <v>1</v>
      </c>
      <c r="U43" s="138">
        <v>0.95</v>
      </c>
      <c r="V43" s="141">
        <f t="shared" si="11"/>
        <v>21.10132743293185</v>
      </c>
      <c r="W43" s="133"/>
      <c r="X43" s="299"/>
    </row>
    <row r="44" spans="1:24">
      <c r="A44" s="111">
        <v>22</v>
      </c>
      <c r="B44" s="144" t="s">
        <v>89</v>
      </c>
      <c r="C44" s="113">
        <v>2024</v>
      </c>
      <c r="D44" s="145">
        <v>42888</v>
      </c>
      <c r="E44" s="114">
        <v>45292</v>
      </c>
      <c r="F44" s="114">
        <v>45657</v>
      </c>
      <c r="G44" s="112">
        <f>F44-E44+1</f>
        <v>366</v>
      </c>
      <c r="H44" s="115" t="s">
        <v>67</v>
      </c>
      <c r="I44" s="112">
        <v>594</v>
      </c>
      <c r="J44" s="116">
        <v>0.1</v>
      </c>
      <c r="K44" s="117">
        <v>0.26939999999999997</v>
      </c>
      <c r="L44" s="118">
        <v>0.20100000000000001</v>
      </c>
      <c r="M44" s="147">
        <f>L44*(1-J44/K44)</f>
        <v>0.12638975501113586</v>
      </c>
      <c r="N44" s="113">
        <f t="shared" si="3"/>
        <v>594</v>
      </c>
      <c r="O44" s="119">
        <v>1</v>
      </c>
      <c r="P44" s="119">
        <v>1</v>
      </c>
      <c r="Q44" s="118">
        <v>0.81</v>
      </c>
      <c r="R44" s="120">
        <v>1.5599999999999999E-2</v>
      </c>
      <c r="S44" s="118">
        <v>73.2</v>
      </c>
      <c r="T44" s="357">
        <f>G44/366</f>
        <v>1</v>
      </c>
      <c r="U44" s="118">
        <v>0.95</v>
      </c>
      <c r="V44" s="121">
        <f t="shared" si="11"/>
        <v>65.969413132429054</v>
      </c>
      <c r="W44" s="121">
        <f>V44+V45</f>
        <v>65.969413132429054</v>
      </c>
      <c r="X44" s="295">
        <f>W44</f>
        <v>65.969413132429054</v>
      </c>
    </row>
    <row r="45" spans="1:24" ht="17" thickBot="1">
      <c r="A45" s="132" t="s">
        <v>5</v>
      </c>
      <c r="B45" s="133"/>
      <c r="C45" s="133"/>
      <c r="D45" s="133"/>
      <c r="E45" s="134"/>
      <c r="F45" s="134"/>
      <c r="G45" s="133"/>
      <c r="H45" s="135" t="s">
        <v>68</v>
      </c>
      <c r="I45" s="133">
        <v>0</v>
      </c>
      <c r="J45" s="136">
        <v>0.1</v>
      </c>
      <c r="K45" s="137">
        <v>0.26939999999999997</v>
      </c>
      <c r="L45" s="138">
        <v>0.40200000000000002</v>
      </c>
      <c r="M45" s="148">
        <f t="shared" ref="M45:M84" si="15">L45*(1-J45/K45)</f>
        <v>0.25277951002227173</v>
      </c>
      <c r="N45" s="134">
        <f t="shared" si="3"/>
        <v>0</v>
      </c>
      <c r="O45" s="139">
        <v>1</v>
      </c>
      <c r="P45" s="139">
        <v>1</v>
      </c>
      <c r="Q45" s="138">
        <v>0.81</v>
      </c>
      <c r="R45" s="140">
        <v>1.5599999999999999E-2</v>
      </c>
      <c r="S45" s="138">
        <v>73.2</v>
      </c>
      <c r="T45" s="358">
        <f>T44</f>
        <v>1</v>
      </c>
      <c r="U45" s="138">
        <v>0.95</v>
      </c>
      <c r="V45" s="141">
        <f t="shared" si="11"/>
        <v>0</v>
      </c>
      <c r="W45" s="133"/>
      <c r="X45" s="299"/>
    </row>
    <row r="46" spans="1:24">
      <c r="A46" s="111">
        <v>23</v>
      </c>
      <c r="B46" s="144" t="s">
        <v>90</v>
      </c>
      <c r="C46" s="113">
        <v>2024</v>
      </c>
      <c r="D46" s="145">
        <v>45087</v>
      </c>
      <c r="E46" s="114">
        <v>45292</v>
      </c>
      <c r="F46" s="114">
        <v>45657</v>
      </c>
      <c r="G46" s="112">
        <f>F46-E46+1</f>
        <v>366</v>
      </c>
      <c r="H46" s="115" t="s">
        <v>67</v>
      </c>
      <c r="I46" s="112">
        <v>427</v>
      </c>
      <c r="J46" s="116">
        <v>0.1</v>
      </c>
      <c r="K46" s="117">
        <v>0.26939999999999997</v>
      </c>
      <c r="L46" s="118">
        <v>0.20100000000000001</v>
      </c>
      <c r="M46" s="147">
        <f t="shared" ref="M46:M47" si="16">L46*(1-J46/K46)</f>
        <v>0.12638975501113586</v>
      </c>
      <c r="N46" s="113">
        <f t="shared" ref="N46:N47" si="17">I46</f>
        <v>427</v>
      </c>
      <c r="O46" s="119">
        <v>1</v>
      </c>
      <c r="P46" s="119">
        <v>1</v>
      </c>
      <c r="Q46" s="118">
        <v>0.81</v>
      </c>
      <c r="R46" s="120">
        <v>1.5599999999999999E-2</v>
      </c>
      <c r="S46" s="118">
        <v>73.2</v>
      </c>
      <c r="T46" s="357">
        <f>G46/366</f>
        <v>1</v>
      </c>
      <c r="U46" s="118">
        <v>0.95</v>
      </c>
      <c r="V46" s="121">
        <f t="shared" ref="V46:V47" si="18">M46*N46*O46*P46*Q46*R46*S46*T46*U46</f>
        <v>47.422456915062632</v>
      </c>
      <c r="W46" s="121">
        <f>V46+V47</f>
        <v>439.90714716759504</v>
      </c>
      <c r="X46" s="295">
        <f>W46</f>
        <v>439.90714716759504</v>
      </c>
    </row>
    <row r="47" spans="1:24" ht="17" thickBot="1">
      <c r="A47" s="132"/>
      <c r="B47" s="133"/>
      <c r="C47" s="133"/>
      <c r="D47" s="133"/>
      <c r="E47" s="134"/>
      <c r="F47" s="134"/>
      <c r="G47" s="133"/>
      <c r="H47" s="135" t="s">
        <v>68</v>
      </c>
      <c r="I47" s="133">
        <v>1767</v>
      </c>
      <c r="J47" s="136">
        <v>0.1</v>
      </c>
      <c r="K47" s="137">
        <v>0.26939999999999997</v>
      </c>
      <c r="L47" s="138">
        <v>0.40200000000000002</v>
      </c>
      <c r="M47" s="148">
        <f t="shared" si="16"/>
        <v>0.25277951002227173</v>
      </c>
      <c r="N47" s="134">
        <f t="shared" si="17"/>
        <v>1767</v>
      </c>
      <c r="O47" s="139">
        <v>1</v>
      </c>
      <c r="P47" s="139">
        <v>1</v>
      </c>
      <c r="Q47" s="138">
        <v>0.81</v>
      </c>
      <c r="R47" s="140">
        <v>1.5599999999999999E-2</v>
      </c>
      <c r="S47" s="138">
        <v>73.2</v>
      </c>
      <c r="T47" s="358">
        <f>T46</f>
        <v>1</v>
      </c>
      <c r="U47" s="138">
        <v>0.95</v>
      </c>
      <c r="V47" s="141">
        <f t="shared" si="18"/>
        <v>392.4846902525324</v>
      </c>
      <c r="W47" s="133"/>
      <c r="X47" s="299"/>
    </row>
    <row r="48" spans="1:24">
      <c r="A48" s="124">
        <v>24</v>
      </c>
      <c r="B48" s="142" t="s">
        <v>91</v>
      </c>
      <c r="C48" s="113">
        <v>2024</v>
      </c>
      <c r="D48" s="143">
        <v>42657</v>
      </c>
      <c r="E48" s="114">
        <v>45292</v>
      </c>
      <c r="F48" s="114">
        <v>45657</v>
      </c>
      <c r="G48">
        <f>F48-E48+1</f>
        <v>366</v>
      </c>
      <c r="H48" s="23" t="s">
        <v>67</v>
      </c>
      <c r="I48">
        <v>993</v>
      </c>
      <c r="J48" s="125">
        <v>0.1</v>
      </c>
      <c r="K48" s="117">
        <v>0.26939999999999997</v>
      </c>
      <c r="L48" s="126">
        <v>0.20100000000000001</v>
      </c>
      <c r="M48" s="146">
        <f t="shared" si="15"/>
        <v>0.12638975501113586</v>
      </c>
      <c r="N48" s="27">
        <f t="shared" si="3"/>
        <v>993</v>
      </c>
      <c r="O48" s="127">
        <v>1</v>
      </c>
      <c r="P48" s="127">
        <v>1</v>
      </c>
      <c r="Q48" s="126">
        <v>0.81</v>
      </c>
      <c r="R48" s="128">
        <v>1.5599999999999999E-2</v>
      </c>
      <c r="S48" s="126">
        <v>73.2</v>
      </c>
      <c r="T48" s="359">
        <f>G48/366</f>
        <v>1</v>
      </c>
      <c r="U48" s="126">
        <v>0.95</v>
      </c>
      <c r="V48" s="122">
        <f t="shared" si="11"/>
        <v>110.28220074158594</v>
      </c>
      <c r="W48" s="122">
        <f>V48+V49</f>
        <v>135.15955518883192</v>
      </c>
      <c r="X48" s="296">
        <f>W48</f>
        <v>135.15955518883192</v>
      </c>
    </row>
    <row r="49" spans="1:24" ht="17" thickBot="1">
      <c r="A49" s="124"/>
      <c r="C49" s="133"/>
      <c r="E49" s="134"/>
      <c r="F49" s="134"/>
      <c r="H49" s="23" t="s">
        <v>68</v>
      </c>
      <c r="I49">
        <v>112</v>
      </c>
      <c r="J49" s="125">
        <v>0.1</v>
      </c>
      <c r="K49" s="137">
        <v>0.26939999999999997</v>
      </c>
      <c r="L49" s="126">
        <v>0.40200000000000002</v>
      </c>
      <c r="M49" s="146">
        <f t="shared" si="15"/>
        <v>0.25277951002227173</v>
      </c>
      <c r="N49" s="27">
        <f t="shared" si="3"/>
        <v>112</v>
      </c>
      <c r="O49" s="127">
        <v>1</v>
      </c>
      <c r="P49" s="127">
        <v>1</v>
      </c>
      <c r="Q49" s="126">
        <v>0.81</v>
      </c>
      <c r="R49" s="128">
        <v>1.5599999999999999E-2</v>
      </c>
      <c r="S49" s="126">
        <v>73.2</v>
      </c>
      <c r="T49" s="359">
        <f>T48</f>
        <v>1</v>
      </c>
      <c r="U49" s="126">
        <v>0.95</v>
      </c>
      <c r="V49" s="122">
        <f t="shared" si="11"/>
        <v>24.87735444724597</v>
      </c>
      <c r="X49" s="298"/>
    </row>
    <row r="50" spans="1:24">
      <c r="A50" s="111">
        <v>25</v>
      </c>
      <c r="B50" s="144" t="s">
        <v>92</v>
      </c>
      <c r="C50" s="113">
        <v>2024</v>
      </c>
      <c r="D50" s="145">
        <v>42914</v>
      </c>
      <c r="E50" s="114">
        <v>45292</v>
      </c>
      <c r="F50" s="114">
        <v>45657</v>
      </c>
      <c r="G50" s="112">
        <f>F50-E50+1</f>
        <v>366</v>
      </c>
      <c r="H50" s="115" t="s">
        <v>67</v>
      </c>
      <c r="I50" s="112">
        <v>2662</v>
      </c>
      <c r="J50" s="116">
        <v>0.1</v>
      </c>
      <c r="K50" s="117">
        <v>0.26939999999999997</v>
      </c>
      <c r="L50" s="118">
        <v>0.20100000000000001</v>
      </c>
      <c r="M50" s="147">
        <f t="shared" si="15"/>
        <v>0.12638975501113586</v>
      </c>
      <c r="N50" s="113">
        <f t="shared" si="3"/>
        <v>2662</v>
      </c>
      <c r="O50" s="119">
        <v>1</v>
      </c>
      <c r="P50" s="119">
        <v>1</v>
      </c>
      <c r="Q50" s="118">
        <v>0.81</v>
      </c>
      <c r="R50" s="120">
        <v>1.5599999999999999E-2</v>
      </c>
      <c r="S50" s="118">
        <v>73.2</v>
      </c>
      <c r="T50" s="357">
        <f>G50/366</f>
        <v>1</v>
      </c>
      <c r="U50" s="118">
        <v>0.95</v>
      </c>
      <c r="V50" s="121">
        <f t="shared" si="11"/>
        <v>295.64070329718203</v>
      </c>
      <c r="W50" s="121">
        <f>V50+V51</f>
        <v>295.64070329718203</v>
      </c>
      <c r="X50" s="295">
        <f>W50</f>
        <v>295.64070329718203</v>
      </c>
    </row>
    <row r="51" spans="1:24" ht="17" thickBot="1">
      <c r="A51" s="132" t="s">
        <v>5</v>
      </c>
      <c r="B51" s="133"/>
      <c r="C51" s="133"/>
      <c r="D51" s="133"/>
      <c r="E51" s="134"/>
      <c r="F51" s="134"/>
      <c r="G51" s="133"/>
      <c r="H51" s="135" t="s">
        <v>68</v>
      </c>
      <c r="I51" s="133">
        <v>0</v>
      </c>
      <c r="J51" s="136">
        <v>0.1</v>
      </c>
      <c r="K51" s="137">
        <v>0.26939999999999997</v>
      </c>
      <c r="L51" s="138">
        <v>0.40200000000000002</v>
      </c>
      <c r="M51" s="148">
        <f t="shared" si="15"/>
        <v>0.25277951002227173</v>
      </c>
      <c r="N51" s="134">
        <f t="shared" si="3"/>
        <v>0</v>
      </c>
      <c r="O51" s="139">
        <v>1</v>
      </c>
      <c r="P51" s="139">
        <v>1</v>
      </c>
      <c r="Q51" s="138">
        <v>0.81</v>
      </c>
      <c r="R51" s="140">
        <v>1.5599999999999999E-2</v>
      </c>
      <c r="S51" s="138">
        <v>73.2</v>
      </c>
      <c r="T51" s="358">
        <f>T50</f>
        <v>1</v>
      </c>
      <c r="U51" s="138">
        <v>0.95</v>
      </c>
      <c r="V51" s="141">
        <f t="shared" si="11"/>
        <v>0</v>
      </c>
      <c r="W51" s="133"/>
      <c r="X51" s="299"/>
    </row>
    <row r="52" spans="1:24">
      <c r="A52" s="124">
        <v>26</v>
      </c>
      <c r="B52" s="142" t="s">
        <v>93</v>
      </c>
      <c r="C52" s="113">
        <v>2024</v>
      </c>
      <c r="D52" s="143">
        <v>43869</v>
      </c>
      <c r="E52" s="114">
        <v>45292</v>
      </c>
      <c r="F52" s="114">
        <v>45657</v>
      </c>
      <c r="G52">
        <f>F52-E52+1</f>
        <v>366</v>
      </c>
      <c r="H52" s="23" t="s">
        <v>67</v>
      </c>
      <c r="I52">
        <v>850</v>
      </c>
      <c r="J52" s="125">
        <v>0.1</v>
      </c>
      <c r="K52" s="117">
        <v>0.26939999999999997</v>
      </c>
      <c r="L52" s="126">
        <v>0.20100000000000001</v>
      </c>
      <c r="M52" s="146">
        <f t="shared" si="15"/>
        <v>0.12638975501113586</v>
      </c>
      <c r="N52" s="27">
        <f>I52</f>
        <v>850</v>
      </c>
      <c r="O52" s="127">
        <v>1</v>
      </c>
      <c r="P52" s="127">
        <v>1</v>
      </c>
      <c r="Q52" s="126">
        <v>0.81</v>
      </c>
      <c r="R52" s="128">
        <v>1.5599999999999999E-2</v>
      </c>
      <c r="S52" s="126">
        <v>73.2</v>
      </c>
      <c r="T52" s="359">
        <f>G52/366</f>
        <v>1</v>
      </c>
      <c r="U52" s="126">
        <v>0.95</v>
      </c>
      <c r="V52" s="122">
        <f t="shared" si="11"/>
        <v>94.400675357853018</v>
      </c>
      <c r="W52" s="122">
        <f>SUM(V52,V53)</f>
        <v>143.26690730780047</v>
      </c>
      <c r="X52" s="296">
        <f>W52</f>
        <v>143.26690730780047</v>
      </c>
    </row>
    <row r="53" spans="1:24" ht="17" thickBot="1">
      <c r="A53" s="124" t="s">
        <v>5</v>
      </c>
      <c r="C53" s="133"/>
      <c r="E53" s="134"/>
      <c r="F53" s="134"/>
      <c r="H53" s="23" t="s">
        <v>68</v>
      </c>
      <c r="I53">
        <v>220</v>
      </c>
      <c r="J53" s="125">
        <v>0.1</v>
      </c>
      <c r="K53" s="137">
        <v>0.26939999999999997</v>
      </c>
      <c r="L53" s="126">
        <v>0.40200000000000002</v>
      </c>
      <c r="M53" s="146">
        <f t="shared" si="15"/>
        <v>0.25277951002227173</v>
      </c>
      <c r="N53" s="27">
        <f>I53</f>
        <v>220</v>
      </c>
      <c r="O53" s="127">
        <v>1</v>
      </c>
      <c r="P53" s="127">
        <v>1</v>
      </c>
      <c r="Q53" s="126">
        <v>0.81</v>
      </c>
      <c r="R53" s="128">
        <v>1.5599999999999999E-2</v>
      </c>
      <c r="S53" s="126">
        <v>73.2</v>
      </c>
      <c r="T53" s="359">
        <f>T52</f>
        <v>1</v>
      </c>
      <c r="U53" s="126">
        <v>0.95</v>
      </c>
      <c r="V53" s="122">
        <f t="shared" si="11"/>
        <v>48.866231949947441</v>
      </c>
      <c r="X53" s="298"/>
    </row>
    <row r="54" spans="1:24">
      <c r="A54" s="111">
        <v>27</v>
      </c>
      <c r="B54" s="144" t="s">
        <v>94</v>
      </c>
      <c r="C54" s="113">
        <v>2024</v>
      </c>
      <c r="D54" s="145">
        <v>44331</v>
      </c>
      <c r="E54" s="114">
        <v>45292</v>
      </c>
      <c r="F54" s="114">
        <v>45657</v>
      </c>
      <c r="G54" s="112">
        <f>F54-E54+1</f>
        <v>366</v>
      </c>
      <c r="H54" s="115" t="s">
        <v>67</v>
      </c>
      <c r="I54" s="112">
        <v>1782</v>
      </c>
      <c r="J54" s="116">
        <v>0.1</v>
      </c>
      <c r="K54" s="117">
        <v>0.26939999999999997</v>
      </c>
      <c r="L54" s="118">
        <v>0.20100000000000001</v>
      </c>
      <c r="M54" s="147">
        <f t="shared" si="15"/>
        <v>0.12638975501113586</v>
      </c>
      <c r="N54" s="113">
        <f t="shared" ref="N54:N95" si="19">I54</f>
        <v>1782</v>
      </c>
      <c r="O54" s="119">
        <v>1</v>
      </c>
      <c r="P54" s="119">
        <v>1</v>
      </c>
      <c r="Q54" s="118">
        <v>0.81</v>
      </c>
      <c r="R54" s="120">
        <v>1.5599999999999999E-2</v>
      </c>
      <c r="S54" s="118">
        <v>73.2</v>
      </c>
      <c r="T54" s="357">
        <f>G54/366</f>
        <v>1</v>
      </c>
      <c r="U54" s="118">
        <v>0.95</v>
      </c>
      <c r="V54" s="121">
        <f t="shared" si="11"/>
        <v>197.90823939728716</v>
      </c>
      <c r="W54" s="121">
        <f>V54+V55</f>
        <v>197.90823939728716</v>
      </c>
      <c r="X54" s="295">
        <f>W54</f>
        <v>197.90823939728716</v>
      </c>
    </row>
    <row r="55" spans="1:24" ht="17" thickBot="1">
      <c r="A55" s="132" t="s">
        <v>5</v>
      </c>
      <c r="B55" s="133"/>
      <c r="C55" s="133"/>
      <c r="D55" s="133"/>
      <c r="E55" s="134"/>
      <c r="F55" s="134"/>
      <c r="G55" s="133"/>
      <c r="H55" s="135" t="s">
        <v>68</v>
      </c>
      <c r="I55" s="133">
        <v>0</v>
      </c>
      <c r="J55" s="136">
        <v>0.1</v>
      </c>
      <c r="K55" s="137">
        <v>0.26939999999999997</v>
      </c>
      <c r="L55" s="138">
        <v>0.40200000000000002</v>
      </c>
      <c r="M55" s="148">
        <f t="shared" si="15"/>
        <v>0.25277951002227173</v>
      </c>
      <c r="N55" s="134">
        <f t="shared" si="19"/>
        <v>0</v>
      </c>
      <c r="O55" s="139">
        <v>1</v>
      </c>
      <c r="P55" s="139">
        <v>1</v>
      </c>
      <c r="Q55" s="138">
        <v>0.81</v>
      </c>
      <c r="R55" s="140">
        <v>1.5599999999999999E-2</v>
      </c>
      <c r="S55" s="138">
        <v>73.2</v>
      </c>
      <c r="T55" s="358">
        <f>T54</f>
        <v>1</v>
      </c>
      <c r="U55" s="138">
        <v>0.95</v>
      </c>
      <c r="V55" s="141">
        <f t="shared" si="11"/>
        <v>0</v>
      </c>
      <c r="W55" s="133"/>
      <c r="X55" s="299"/>
    </row>
    <row r="56" spans="1:24">
      <c r="A56" s="111">
        <v>28</v>
      </c>
      <c r="B56" s="144" t="s">
        <v>1585</v>
      </c>
      <c r="C56" s="113">
        <v>2024</v>
      </c>
      <c r="D56" s="145">
        <v>45381</v>
      </c>
      <c r="E56" s="114">
        <v>45292</v>
      </c>
      <c r="F56" s="114">
        <v>45657</v>
      </c>
      <c r="G56" s="112">
        <f>F56-D56+1</f>
        <v>277</v>
      </c>
      <c r="H56" s="115" t="s">
        <v>67</v>
      </c>
      <c r="I56" s="112">
        <v>487</v>
      </c>
      <c r="J56" s="116">
        <v>0.1</v>
      </c>
      <c r="K56" s="117">
        <v>0.26939999999999997</v>
      </c>
      <c r="L56" s="118">
        <v>0.20100000000000001</v>
      </c>
      <c r="M56" s="147">
        <f t="shared" ref="M56:M57" si="20">L56*(1-J56/K56)</f>
        <v>0.12638975501113586</v>
      </c>
      <c r="N56" s="113">
        <f t="shared" ref="N56:N57" si="21">I56</f>
        <v>487</v>
      </c>
      <c r="O56" s="119">
        <v>1</v>
      </c>
      <c r="P56" s="119">
        <v>1</v>
      </c>
      <c r="Q56" s="118">
        <v>0.81</v>
      </c>
      <c r="R56" s="120">
        <v>1.5599999999999999E-2</v>
      </c>
      <c r="S56" s="118">
        <v>73.2</v>
      </c>
      <c r="T56" s="366">
        <f>G56/366</f>
        <v>0.75683060109289613</v>
      </c>
      <c r="U56" s="118">
        <v>0.95</v>
      </c>
      <c r="V56" s="121">
        <f t="shared" ref="V56:V57" si="22">M56*N56*O56*P56*Q56*R56*S56*T56*U56</f>
        <v>40.933965622304768</v>
      </c>
      <c r="W56" s="121">
        <f>V56+V57</f>
        <v>40.933965622304768</v>
      </c>
      <c r="X56" s="295">
        <f>W56</f>
        <v>40.933965622304768</v>
      </c>
    </row>
    <row r="57" spans="1:24" ht="17" thickBot="1">
      <c r="A57" s="132"/>
      <c r="B57" s="133"/>
      <c r="C57" s="133"/>
      <c r="D57" s="133"/>
      <c r="E57" s="134"/>
      <c r="F57" s="134"/>
      <c r="G57" s="133"/>
      <c r="H57" s="135" t="s">
        <v>68</v>
      </c>
      <c r="I57" s="133">
        <v>0</v>
      </c>
      <c r="J57" s="136">
        <v>0.1</v>
      </c>
      <c r="K57" s="137">
        <v>0.26939999999999997</v>
      </c>
      <c r="L57" s="138">
        <v>0.40200000000000002</v>
      </c>
      <c r="M57" s="148">
        <f t="shared" si="20"/>
        <v>0.25277951002227173</v>
      </c>
      <c r="N57" s="134">
        <f t="shared" si="21"/>
        <v>0</v>
      </c>
      <c r="O57" s="139">
        <v>1</v>
      </c>
      <c r="P57" s="139">
        <v>1</v>
      </c>
      <c r="Q57" s="138">
        <v>0.81</v>
      </c>
      <c r="R57" s="140">
        <v>1.5599999999999999E-2</v>
      </c>
      <c r="S57" s="138">
        <v>73.2</v>
      </c>
      <c r="T57" s="367">
        <f>T56</f>
        <v>0.75683060109289613</v>
      </c>
      <c r="U57" s="138">
        <v>0.95</v>
      </c>
      <c r="V57" s="141">
        <f t="shared" si="22"/>
        <v>0</v>
      </c>
      <c r="W57" s="133"/>
      <c r="X57" s="299"/>
    </row>
    <row r="58" spans="1:24">
      <c r="A58" s="124">
        <v>29</v>
      </c>
      <c r="B58" s="142" t="s">
        <v>95</v>
      </c>
      <c r="C58" s="27">
        <v>2024</v>
      </c>
      <c r="D58" s="143">
        <v>44264</v>
      </c>
      <c r="E58" s="28">
        <v>45292</v>
      </c>
      <c r="F58" s="28">
        <v>45657</v>
      </c>
      <c r="G58">
        <f>F58-E58+1</f>
        <v>366</v>
      </c>
      <c r="H58" s="23" t="s">
        <v>67</v>
      </c>
      <c r="I58">
        <v>1051</v>
      </c>
      <c r="J58" s="125">
        <v>0.1</v>
      </c>
      <c r="K58" s="117">
        <v>0.26939999999999997</v>
      </c>
      <c r="L58" s="126">
        <v>0.20100000000000001</v>
      </c>
      <c r="M58" s="146">
        <f t="shared" si="15"/>
        <v>0.12638975501113586</v>
      </c>
      <c r="N58" s="27">
        <f t="shared" si="19"/>
        <v>1051</v>
      </c>
      <c r="O58" s="127">
        <v>1</v>
      </c>
      <c r="P58" s="127">
        <v>1</v>
      </c>
      <c r="Q58" s="126">
        <v>0.81</v>
      </c>
      <c r="R58" s="128">
        <v>1.5599999999999999E-2</v>
      </c>
      <c r="S58" s="126">
        <v>73.2</v>
      </c>
      <c r="T58" s="359">
        <f>G58/366</f>
        <v>1</v>
      </c>
      <c r="U58" s="126">
        <v>0.95</v>
      </c>
      <c r="V58" s="122">
        <f t="shared" si="11"/>
        <v>116.72365858953354</v>
      </c>
      <c r="W58" s="122">
        <f>V58+V59</f>
        <v>116.72365858953354</v>
      </c>
      <c r="X58" s="296">
        <f>W58</f>
        <v>116.72365858953354</v>
      </c>
    </row>
    <row r="59" spans="1:24" ht="17" thickBot="1">
      <c r="A59" s="124"/>
      <c r="C59" s="133"/>
      <c r="E59" s="134"/>
      <c r="F59" s="134"/>
      <c r="H59" s="23" t="s">
        <v>68</v>
      </c>
      <c r="I59">
        <v>0</v>
      </c>
      <c r="J59" s="125">
        <v>0.1</v>
      </c>
      <c r="K59" s="137">
        <v>0.26939999999999997</v>
      </c>
      <c r="L59" s="126">
        <v>0.40200000000000002</v>
      </c>
      <c r="M59" s="146">
        <f t="shared" si="15"/>
        <v>0.25277951002227173</v>
      </c>
      <c r="N59" s="27">
        <f t="shared" si="19"/>
        <v>0</v>
      </c>
      <c r="O59" s="127">
        <v>1</v>
      </c>
      <c r="P59" s="127">
        <v>1</v>
      </c>
      <c r="Q59" s="126">
        <v>0.81</v>
      </c>
      <c r="R59" s="128">
        <v>1.5599999999999999E-2</v>
      </c>
      <c r="S59" s="126">
        <v>73.2</v>
      </c>
      <c r="T59" s="359">
        <f>T58</f>
        <v>1</v>
      </c>
      <c r="U59" s="126">
        <v>0.95</v>
      </c>
      <c r="V59" s="122">
        <f t="shared" si="11"/>
        <v>0</v>
      </c>
      <c r="X59" s="298"/>
    </row>
    <row r="60" spans="1:24">
      <c r="A60" s="111">
        <v>30</v>
      </c>
      <c r="B60" s="144" t="s">
        <v>96</v>
      </c>
      <c r="C60" s="113">
        <v>2024</v>
      </c>
      <c r="D60" s="145">
        <v>43326</v>
      </c>
      <c r="E60" s="114">
        <v>45292</v>
      </c>
      <c r="F60" s="114">
        <v>45657</v>
      </c>
      <c r="G60" s="112">
        <f>F60-E60+1</f>
        <v>366</v>
      </c>
      <c r="H60" s="115" t="s">
        <v>67</v>
      </c>
      <c r="I60" s="112">
        <v>577</v>
      </c>
      <c r="J60" s="116">
        <v>0.1</v>
      </c>
      <c r="K60" s="117">
        <v>0.26939999999999997</v>
      </c>
      <c r="L60" s="118">
        <v>0.20100000000000001</v>
      </c>
      <c r="M60" s="147">
        <f t="shared" si="15"/>
        <v>0.12638975501113586</v>
      </c>
      <c r="N60" s="113">
        <f t="shared" si="19"/>
        <v>577</v>
      </c>
      <c r="O60" s="119">
        <v>1</v>
      </c>
      <c r="P60" s="119">
        <v>1</v>
      </c>
      <c r="Q60" s="118">
        <v>0.81</v>
      </c>
      <c r="R60" s="120">
        <v>1.5599999999999999E-2</v>
      </c>
      <c r="S60" s="118">
        <v>73.2</v>
      </c>
      <c r="T60" s="357">
        <f>G60/366</f>
        <v>1</v>
      </c>
      <c r="U60" s="118">
        <v>0.95</v>
      </c>
      <c r="V60" s="121">
        <f t="shared" si="11"/>
        <v>64.081399625271985</v>
      </c>
      <c r="W60" s="121">
        <f>V60+V61</f>
        <v>87.181800183428948</v>
      </c>
      <c r="X60" s="295">
        <f>W60</f>
        <v>87.181800183428948</v>
      </c>
    </row>
    <row r="61" spans="1:24" ht="17" thickBot="1">
      <c r="A61" s="132" t="s">
        <v>5</v>
      </c>
      <c r="B61" s="133"/>
      <c r="C61" s="133"/>
      <c r="D61" s="133"/>
      <c r="E61" s="134"/>
      <c r="F61" s="134"/>
      <c r="G61" s="133"/>
      <c r="H61" s="135" t="s">
        <v>68</v>
      </c>
      <c r="I61" s="133">
        <v>104</v>
      </c>
      <c r="J61" s="136">
        <v>0.1</v>
      </c>
      <c r="K61" s="137">
        <v>0.26939999999999997</v>
      </c>
      <c r="L61" s="138">
        <v>0.40200000000000002</v>
      </c>
      <c r="M61" s="148">
        <f t="shared" si="15"/>
        <v>0.25277951002227173</v>
      </c>
      <c r="N61" s="134">
        <f t="shared" si="19"/>
        <v>104</v>
      </c>
      <c r="O61" s="139">
        <v>1</v>
      </c>
      <c r="P61" s="139">
        <v>1</v>
      </c>
      <c r="Q61" s="138">
        <v>0.81</v>
      </c>
      <c r="R61" s="140">
        <v>1.5599999999999999E-2</v>
      </c>
      <c r="S61" s="138">
        <v>73.2</v>
      </c>
      <c r="T61" s="358">
        <f>T60</f>
        <v>1</v>
      </c>
      <c r="U61" s="138">
        <v>0.95</v>
      </c>
      <c r="V61" s="141">
        <f t="shared" si="11"/>
        <v>23.10040055815697</v>
      </c>
      <c r="W61" s="133"/>
      <c r="X61" s="299"/>
    </row>
    <row r="62" spans="1:24">
      <c r="A62" s="111">
        <v>31</v>
      </c>
      <c r="B62" s="144" t="s">
        <v>1615</v>
      </c>
      <c r="C62" s="113">
        <v>2024</v>
      </c>
      <c r="D62" s="145">
        <v>45448</v>
      </c>
      <c r="E62" s="114">
        <v>45292</v>
      </c>
      <c r="F62" s="114">
        <v>45657</v>
      </c>
      <c r="G62" s="112">
        <f>F62-D62+1</f>
        <v>210</v>
      </c>
      <c r="H62" s="115" t="s">
        <v>67</v>
      </c>
      <c r="I62" s="112">
        <v>743</v>
      </c>
      <c r="J62" s="116">
        <v>0.1</v>
      </c>
      <c r="K62" s="117">
        <v>0.26939999999999997</v>
      </c>
      <c r="L62" s="118">
        <v>0.20100000000000001</v>
      </c>
      <c r="M62" s="147">
        <f t="shared" ref="M62:M63" si="23">L62*(1-J62/K62)</f>
        <v>0.12638975501113586</v>
      </c>
      <c r="N62" s="113">
        <f t="shared" ref="N62:N63" si="24">I62</f>
        <v>743</v>
      </c>
      <c r="O62" s="119">
        <v>1</v>
      </c>
      <c r="P62" s="119">
        <v>1</v>
      </c>
      <c r="Q62" s="118">
        <v>0.81</v>
      </c>
      <c r="R62" s="120">
        <v>1.5599999999999999E-2</v>
      </c>
      <c r="S62" s="118">
        <v>73.2</v>
      </c>
      <c r="T62" s="366">
        <f>G62/366</f>
        <v>0.57377049180327866</v>
      </c>
      <c r="U62" s="118">
        <v>0.95</v>
      </c>
      <c r="V62" s="121">
        <f t="shared" ref="V62:V63" si="25">M62*N62*O62*P62*Q62*R62*S62*T62*U62</f>
        <v>47.345989637048554</v>
      </c>
      <c r="W62" s="121">
        <f>V62+V63</f>
        <v>48.747889733973274</v>
      </c>
      <c r="X62" s="295">
        <f>W62</f>
        <v>48.747889733973274</v>
      </c>
    </row>
    <row r="63" spans="1:24" ht="17" thickBot="1">
      <c r="A63" s="132" t="s">
        <v>5</v>
      </c>
      <c r="B63" s="133"/>
      <c r="C63" s="133"/>
      <c r="D63" s="133"/>
      <c r="E63" s="134"/>
      <c r="F63" s="134"/>
      <c r="G63" s="133"/>
      <c r="H63" s="135" t="s">
        <v>68</v>
      </c>
      <c r="I63" s="133">
        <v>11</v>
      </c>
      <c r="J63" s="136">
        <v>0.1</v>
      </c>
      <c r="K63" s="137">
        <v>0.26939999999999997</v>
      </c>
      <c r="L63" s="138">
        <v>0.40200000000000002</v>
      </c>
      <c r="M63" s="148">
        <f t="shared" si="23"/>
        <v>0.25277951002227173</v>
      </c>
      <c r="N63" s="134">
        <f t="shared" si="24"/>
        <v>11</v>
      </c>
      <c r="O63" s="139">
        <v>1</v>
      </c>
      <c r="P63" s="139">
        <v>1</v>
      </c>
      <c r="Q63" s="138">
        <v>0.81</v>
      </c>
      <c r="R63" s="140">
        <v>1.5599999999999999E-2</v>
      </c>
      <c r="S63" s="138">
        <v>73.2</v>
      </c>
      <c r="T63" s="367">
        <f>T62</f>
        <v>0.57377049180327866</v>
      </c>
      <c r="U63" s="138">
        <v>0.95</v>
      </c>
      <c r="V63" s="141">
        <f t="shared" si="25"/>
        <v>1.4019000969247217</v>
      </c>
      <c r="W63" s="133"/>
      <c r="X63" s="299"/>
    </row>
    <row r="64" spans="1:24">
      <c r="A64" s="124">
        <v>32</v>
      </c>
      <c r="B64" s="142" t="s">
        <v>97</v>
      </c>
      <c r="C64" s="113">
        <v>2024</v>
      </c>
      <c r="D64" s="143">
        <v>43775</v>
      </c>
      <c r="E64" s="114">
        <v>45292</v>
      </c>
      <c r="F64" s="114">
        <v>45657</v>
      </c>
      <c r="G64">
        <f>F64-E64+1</f>
        <v>366</v>
      </c>
      <c r="H64" s="23" t="s">
        <v>67</v>
      </c>
      <c r="I64">
        <v>811</v>
      </c>
      <c r="J64" s="125">
        <v>0.1</v>
      </c>
      <c r="K64" s="117">
        <v>0.26939999999999997</v>
      </c>
      <c r="L64" s="126">
        <v>0.20100000000000001</v>
      </c>
      <c r="M64" s="146">
        <f t="shared" si="15"/>
        <v>0.12638975501113586</v>
      </c>
      <c r="N64" s="27">
        <f t="shared" si="19"/>
        <v>811</v>
      </c>
      <c r="O64" s="127">
        <v>1</v>
      </c>
      <c r="P64" s="127">
        <v>1</v>
      </c>
      <c r="Q64" s="126">
        <v>0.81</v>
      </c>
      <c r="R64" s="128">
        <v>1.5599999999999999E-2</v>
      </c>
      <c r="S64" s="126">
        <v>73.2</v>
      </c>
      <c r="T64" s="359">
        <f>G64/366</f>
        <v>1</v>
      </c>
      <c r="U64" s="126">
        <v>0.95</v>
      </c>
      <c r="V64" s="122">
        <f t="shared" si="11"/>
        <v>90.069350253198579</v>
      </c>
      <c r="W64" s="122">
        <f>V64+V65</f>
        <v>129.60657428542879</v>
      </c>
      <c r="X64" s="296">
        <f>W64</f>
        <v>129.60657428542879</v>
      </c>
    </row>
    <row r="65" spans="1:24" ht="17" thickBot="1">
      <c r="A65" s="124"/>
      <c r="C65" s="133"/>
      <c r="E65" s="134"/>
      <c r="F65" s="134"/>
      <c r="H65" s="23" t="s">
        <v>68</v>
      </c>
      <c r="I65">
        <v>178</v>
      </c>
      <c r="J65" s="125">
        <v>0.1</v>
      </c>
      <c r="K65" s="137">
        <v>0.26939999999999997</v>
      </c>
      <c r="L65" s="126">
        <v>0.40200000000000002</v>
      </c>
      <c r="M65" s="146">
        <f t="shared" si="15"/>
        <v>0.25277951002227173</v>
      </c>
      <c r="N65" s="27">
        <f t="shared" si="19"/>
        <v>178</v>
      </c>
      <c r="O65" s="127">
        <v>1</v>
      </c>
      <c r="P65" s="127">
        <v>1</v>
      </c>
      <c r="Q65" s="126">
        <v>0.81</v>
      </c>
      <c r="R65" s="128">
        <v>1.5599999999999999E-2</v>
      </c>
      <c r="S65" s="126">
        <v>73.2</v>
      </c>
      <c r="T65" s="359">
        <f>T64</f>
        <v>1</v>
      </c>
      <c r="U65" s="126">
        <v>0.95</v>
      </c>
      <c r="V65" s="122">
        <f t="shared" si="11"/>
        <v>39.537224032230199</v>
      </c>
      <c r="X65" s="298"/>
    </row>
    <row r="66" spans="1:24">
      <c r="A66" s="111">
        <v>33</v>
      </c>
      <c r="B66" s="144" t="s">
        <v>1645</v>
      </c>
      <c r="C66" s="113">
        <v>2024</v>
      </c>
      <c r="D66" s="145">
        <v>45583</v>
      </c>
      <c r="E66" s="114">
        <v>45292</v>
      </c>
      <c r="F66" s="114">
        <v>45657</v>
      </c>
      <c r="G66" s="112">
        <f>F66-D66+1</f>
        <v>75</v>
      </c>
      <c r="H66" s="115" t="s">
        <v>67</v>
      </c>
      <c r="I66" s="112">
        <v>64</v>
      </c>
      <c r="J66" s="116">
        <v>0.1</v>
      </c>
      <c r="K66" s="117">
        <v>0.26939999999999997</v>
      </c>
      <c r="L66" s="118">
        <v>0.20100000000000001</v>
      </c>
      <c r="M66" s="147">
        <f t="shared" si="15"/>
        <v>0.12638975501113586</v>
      </c>
      <c r="N66" s="113">
        <f t="shared" si="19"/>
        <v>64</v>
      </c>
      <c r="O66" s="119">
        <v>1</v>
      </c>
      <c r="P66" s="119">
        <v>1</v>
      </c>
      <c r="Q66" s="118">
        <v>0.81</v>
      </c>
      <c r="R66" s="120">
        <v>1.5599999999999999E-2</v>
      </c>
      <c r="S66" s="118">
        <v>73.2</v>
      </c>
      <c r="T66" s="366">
        <f>G66/366</f>
        <v>0.20491803278688525</v>
      </c>
      <c r="U66" s="118">
        <v>0.95</v>
      </c>
      <c r="V66" s="121">
        <f t="shared" si="11"/>
        <v>1.4565195812204899</v>
      </c>
      <c r="W66" s="121">
        <f>V66+V67</f>
        <v>28.083518175407576</v>
      </c>
      <c r="X66" s="295">
        <f>W66</f>
        <v>28.083518175407576</v>
      </c>
    </row>
    <row r="67" spans="1:24" ht="17" thickBot="1">
      <c r="A67" s="132" t="s">
        <v>5</v>
      </c>
      <c r="B67" s="133"/>
      <c r="C67" s="133"/>
      <c r="D67" s="133"/>
      <c r="E67" s="134"/>
      <c r="F67" s="134"/>
      <c r="G67" s="133"/>
      <c r="H67" s="135" t="s">
        <v>68</v>
      </c>
      <c r="I67" s="133">
        <v>585</v>
      </c>
      <c r="J67" s="136">
        <v>0.1</v>
      </c>
      <c r="K67" s="137">
        <v>0.26939999999999997</v>
      </c>
      <c r="L67" s="138">
        <v>0.40200000000000002</v>
      </c>
      <c r="M67" s="148">
        <f t="shared" si="15"/>
        <v>0.25277951002227173</v>
      </c>
      <c r="N67" s="134">
        <f t="shared" si="19"/>
        <v>585</v>
      </c>
      <c r="O67" s="139">
        <v>1</v>
      </c>
      <c r="P67" s="139">
        <v>1</v>
      </c>
      <c r="Q67" s="138">
        <v>0.81</v>
      </c>
      <c r="R67" s="140">
        <v>1.5599999999999999E-2</v>
      </c>
      <c r="S67" s="138">
        <v>73.2</v>
      </c>
      <c r="T67" s="367">
        <f>T66</f>
        <v>0.20491803278688525</v>
      </c>
      <c r="U67" s="138">
        <v>0.95</v>
      </c>
      <c r="V67" s="141">
        <f t="shared" si="11"/>
        <v>26.626998594187086</v>
      </c>
      <c r="W67" s="133"/>
      <c r="X67" s="299"/>
    </row>
    <row r="68" spans="1:24">
      <c r="A68" s="111">
        <v>34</v>
      </c>
      <c r="B68" s="144" t="s">
        <v>98</v>
      </c>
      <c r="C68" s="113">
        <v>2024</v>
      </c>
      <c r="D68" s="145">
        <v>44310</v>
      </c>
      <c r="E68" s="114">
        <v>45292</v>
      </c>
      <c r="F68" s="114">
        <v>45657</v>
      </c>
      <c r="G68" s="112">
        <f>F68-E68+1</f>
        <v>366</v>
      </c>
      <c r="H68" s="115" t="s">
        <v>67</v>
      </c>
      <c r="I68" s="112">
        <v>1134</v>
      </c>
      <c r="J68" s="116">
        <v>0.1</v>
      </c>
      <c r="K68" s="117">
        <v>0.26939999999999997</v>
      </c>
      <c r="L68" s="118">
        <v>0.20100000000000001</v>
      </c>
      <c r="M68" s="147">
        <f t="shared" si="15"/>
        <v>0.12638975501113586</v>
      </c>
      <c r="N68" s="113">
        <f t="shared" si="19"/>
        <v>1134</v>
      </c>
      <c r="O68" s="119">
        <v>1</v>
      </c>
      <c r="P68" s="119">
        <v>1</v>
      </c>
      <c r="Q68" s="118">
        <v>0.81</v>
      </c>
      <c r="R68" s="120">
        <v>1.5599999999999999E-2</v>
      </c>
      <c r="S68" s="118">
        <v>73.2</v>
      </c>
      <c r="T68" s="357">
        <f>G68/366</f>
        <v>1</v>
      </c>
      <c r="U68" s="118">
        <v>0.95</v>
      </c>
      <c r="V68" s="121">
        <f t="shared" ref="V68:V115" si="26">M68*N68*O68*P68*Q68*R68*S68*T68*U68</f>
        <v>125.94160688918274</v>
      </c>
      <c r="W68" s="121">
        <f>V68+V69</f>
        <v>125.94160688918274</v>
      </c>
      <c r="X68" s="295">
        <f>W68</f>
        <v>125.94160688918274</v>
      </c>
    </row>
    <row r="69" spans="1:24" ht="17" thickBot="1">
      <c r="A69" s="132"/>
      <c r="B69" s="133"/>
      <c r="C69" s="133"/>
      <c r="D69" s="133"/>
      <c r="E69" s="134"/>
      <c r="F69" s="134"/>
      <c r="G69" s="133"/>
      <c r="H69" s="135" t="s">
        <v>68</v>
      </c>
      <c r="I69" s="133">
        <v>0</v>
      </c>
      <c r="J69" s="136">
        <v>0.1</v>
      </c>
      <c r="K69" s="137">
        <v>0.26939999999999997</v>
      </c>
      <c r="L69" s="138">
        <v>0.40200000000000002</v>
      </c>
      <c r="M69" s="148">
        <f t="shared" si="15"/>
        <v>0.25277951002227173</v>
      </c>
      <c r="N69" s="134">
        <f t="shared" si="19"/>
        <v>0</v>
      </c>
      <c r="O69" s="139">
        <v>1</v>
      </c>
      <c r="P69" s="139">
        <v>1</v>
      </c>
      <c r="Q69" s="138">
        <v>0.81</v>
      </c>
      <c r="R69" s="140">
        <v>1.5599999999999999E-2</v>
      </c>
      <c r="S69" s="138">
        <v>73.2</v>
      </c>
      <c r="T69" s="358">
        <f>T68</f>
        <v>1</v>
      </c>
      <c r="U69" s="138">
        <v>0.95</v>
      </c>
      <c r="V69" s="141">
        <f t="shared" si="26"/>
        <v>0</v>
      </c>
      <c r="W69" s="133"/>
      <c r="X69" s="299"/>
    </row>
    <row r="70" spans="1:24">
      <c r="A70" s="111">
        <v>35</v>
      </c>
      <c r="B70" s="144" t="s">
        <v>99</v>
      </c>
      <c r="C70" s="113">
        <v>2024</v>
      </c>
      <c r="D70" s="145">
        <v>43864</v>
      </c>
      <c r="E70" s="114">
        <v>45292</v>
      </c>
      <c r="F70" s="114">
        <v>45657</v>
      </c>
      <c r="G70" s="112">
        <f>F70-E70+1</f>
        <v>366</v>
      </c>
      <c r="H70" s="115" t="s">
        <v>67</v>
      </c>
      <c r="I70" s="112">
        <v>350</v>
      </c>
      <c r="J70" s="116">
        <v>0.1</v>
      </c>
      <c r="K70" s="117">
        <v>0.26939999999999997</v>
      </c>
      <c r="L70" s="118">
        <v>0.20100000000000001</v>
      </c>
      <c r="M70" s="147">
        <f t="shared" si="15"/>
        <v>0.12638975501113586</v>
      </c>
      <c r="N70" s="113">
        <f t="shared" si="19"/>
        <v>350</v>
      </c>
      <c r="O70" s="119">
        <v>1</v>
      </c>
      <c r="P70" s="119">
        <v>1</v>
      </c>
      <c r="Q70" s="118">
        <v>0.81</v>
      </c>
      <c r="R70" s="120">
        <v>1.5599999999999999E-2</v>
      </c>
      <c r="S70" s="118">
        <v>73.2</v>
      </c>
      <c r="T70" s="357">
        <f>G70/366</f>
        <v>1</v>
      </c>
      <c r="U70" s="118">
        <v>0.95</v>
      </c>
      <c r="V70" s="121">
        <f t="shared" si="26"/>
        <v>38.870866323821822</v>
      </c>
      <c r="W70" s="121">
        <f>SUM(V70,V71)</f>
        <v>80.185044245141015</v>
      </c>
      <c r="X70" s="295">
        <f>W70</f>
        <v>80.185044245141015</v>
      </c>
    </row>
    <row r="71" spans="1:24" ht="17" thickBot="1">
      <c r="A71" s="132"/>
      <c r="B71" s="133"/>
      <c r="C71" s="133"/>
      <c r="D71" s="133"/>
      <c r="E71" s="134"/>
      <c r="F71" s="134"/>
      <c r="G71" s="133"/>
      <c r="H71" s="135" t="s">
        <v>68</v>
      </c>
      <c r="I71" s="133">
        <v>186</v>
      </c>
      <c r="J71" s="136">
        <v>0.1</v>
      </c>
      <c r="K71" s="137">
        <v>0.26939999999999997</v>
      </c>
      <c r="L71" s="138">
        <v>0.40200000000000002</v>
      </c>
      <c r="M71" s="148">
        <f t="shared" si="15"/>
        <v>0.25277951002227173</v>
      </c>
      <c r="N71" s="134">
        <f t="shared" si="19"/>
        <v>186</v>
      </c>
      <c r="O71" s="139">
        <v>1</v>
      </c>
      <c r="P71" s="139">
        <v>1</v>
      </c>
      <c r="Q71" s="138">
        <v>0.81</v>
      </c>
      <c r="R71" s="140">
        <v>1.5599999999999999E-2</v>
      </c>
      <c r="S71" s="138">
        <v>73.2</v>
      </c>
      <c r="T71" s="358">
        <f>T70</f>
        <v>1</v>
      </c>
      <c r="U71" s="138">
        <v>0.95</v>
      </c>
      <c r="V71" s="141">
        <f t="shared" si="26"/>
        <v>41.314177921319192</v>
      </c>
      <c r="W71" s="133"/>
      <c r="X71" s="299"/>
    </row>
    <row r="72" spans="1:24">
      <c r="A72" s="124">
        <v>36</v>
      </c>
      <c r="B72" s="142" t="s">
        <v>100</v>
      </c>
      <c r="C72" s="113">
        <v>2024</v>
      </c>
      <c r="D72" s="143">
        <v>42674</v>
      </c>
      <c r="E72" s="114">
        <v>45292</v>
      </c>
      <c r="F72" s="114">
        <v>45657</v>
      </c>
      <c r="G72">
        <f>F72-E72+1</f>
        <v>366</v>
      </c>
      <c r="H72" s="23" t="s">
        <v>67</v>
      </c>
      <c r="I72">
        <v>1851</v>
      </c>
      <c r="J72" s="125">
        <v>0.1</v>
      </c>
      <c r="K72" s="117">
        <v>0.26939999999999997</v>
      </c>
      <c r="L72" s="126">
        <v>0.20100000000000001</v>
      </c>
      <c r="M72" s="146">
        <f t="shared" si="15"/>
        <v>0.12638975501113586</v>
      </c>
      <c r="N72" s="27">
        <f>I72</f>
        <v>1851</v>
      </c>
      <c r="O72" s="127">
        <v>1</v>
      </c>
      <c r="P72" s="127">
        <v>1</v>
      </c>
      <c r="Q72" s="126">
        <v>0.81</v>
      </c>
      <c r="R72" s="128">
        <v>1.5599999999999999E-2</v>
      </c>
      <c r="S72" s="126">
        <v>73.2</v>
      </c>
      <c r="T72" s="359">
        <f>G72/366</f>
        <v>1</v>
      </c>
      <c r="U72" s="126">
        <v>0.95</v>
      </c>
      <c r="V72" s="122">
        <f t="shared" si="26"/>
        <v>205.57135304398344</v>
      </c>
      <c r="W72" s="122">
        <f>V72+V73</f>
        <v>205.57135304398344</v>
      </c>
      <c r="X72" s="296">
        <f>W72</f>
        <v>205.57135304398344</v>
      </c>
    </row>
    <row r="73" spans="1:24" ht="17" thickBot="1">
      <c r="A73" s="124"/>
      <c r="C73" s="133"/>
      <c r="E73" s="134"/>
      <c r="F73" s="134"/>
      <c r="H73" s="23" t="s">
        <v>68</v>
      </c>
      <c r="I73">
        <v>0</v>
      </c>
      <c r="J73" s="125">
        <v>0.1</v>
      </c>
      <c r="K73" s="137">
        <v>0.26939999999999997</v>
      </c>
      <c r="L73" s="126">
        <v>0.40200000000000002</v>
      </c>
      <c r="M73" s="146">
        <f t="shared" si="15"/>
        <v>0.25277951002227173</v>
      </c>
      <c r="N73" s="27">
        <f>I73</f>
        <v>0</v>
      </c>
      <c r="O73" s="127">
        <v>1</v>
      </c>
      <c r="P73" s="127">
        <v>1</v>
      </c>
      <c r="Q73" s="126">
        <v>0.81</v>
      </c>
      <c r="R73" s="128">
        <v>1.5599999999999999E-2</v>
      </c>
      <c r="S73" s="126">
        <v>73.2</v>
      </c>
      <c r="T73" s="359">
        <f>T72</f>
        <v>1</v>
      </c>
      <c r="U73" s="126">
        <v>0.95</v>
      </c>
      <c r="V73" s="122">
        <f t="shared" si="26"/>
        <v>0</v>
      </c>
      <c r="X73" s="298"/>
    </row>
    <row r="74" spans="1:24">
      <c r="A74" s="111">
        <v>37</v>
      </c>
      <c r="B74" s="144" t="s">
        <v>101</v>
      </c>
      <c r="C74" s="113">
        <v>2024</v>
      </c>
      <c r="D74" s="145">
        <v>43750</v>
      </c>
      <c r="E74" s="114">
        <v>45292</v>
      </c>
      <c r="F74" s="114">
        <v>45657</v>
      </c>
      <c r="G74" s="112">
        <f>F74-E74+1</f>
        <v>366</v>
      </c>
      <c r="H74" s="115" t="s">
        <v>67</v>
      </c>
      <c r="I74" s="112">
        <v>1181</v>
      </c>
      <c r="J74" s="116">
        <v>0.1</v>
      </c>
      <c r="K74" s="117">
        <v>0.26939999999999997</v>
      </c>
      <c r="L74" s="118">
        <v>0.20100000000000001</v>
      </c>
      <c r="M74" s="147">
        <f t="shared" si="15"/>
        <v>0.12638975501113586</v>
      </c>
      <c r="N74" s="113">
        <f t="shared" si="19"/>
        <v>1181</v>
      </c>
      <c r="O74" s="119">
        <v>1</v>
      </c>
      <c r="P74" s="119">
        <v>1</v>
      </c>
      <c r="Q74" s="118">
        <v>0.81</v>
      </c>
      <c r="R74" s="120">
        <v>1.5599999999999999E-2</v>
      </c>
      <c r="S74" s="118">
        <v>73.2</v>
      </c>
      <c r="T74" s="357">
        <f>G74/366</f>
        <v>1</v>
      </c>
      <c r="U74" s="118">
        <v>0.95</v>
      </c>
      <c r="V74" s="121">
        <f t="shared" si="26"/>
        <v>131.16140893838164</v>
      </c>
      <c r="W74" s="121">
        <f>V74+V75</f>
        <v>131.16140893838164</v>
      </c>
      <c r="X74" s="295">
        <f>W74</f>
        <v>131.16140893838164</v>
      </c>
    </row>
    <row r="75" spans="1:24" ht="17" thickBot="1">
      <c r="A75" s="132"/>
      <c r="B75" s="133"/>
      <c r="C75" s="133"/>
      <c r="D75" s="133"/>
      <c r="E75" s="134"/>
      <c r="F75" s="134"/>
      <c r="G75" s="133"/>
      <c r="H75" s="135" t="s">
        <v>68</v>
      </c>
      <c r="I75" s="133">
        <v>0</v>
      </c>
      <c r="J75" s="136">
        <v>0.1</v>
      </c>
      <c r="K75" s="137">
        <v>0.26939999999999997</v>
      </c>
      <c r="L75" s="138">
        <v>0.40200000000000002</v>
      </c>
      <c r="M75" s="148">
        <f t="shared" si="15"/>
        <v>0.25277951002227173</v>
      </c>
      <c r="N75" s="134">
        <f t="shared" si="19"/>
        <v>0</v>
      </c>
      <c r="O75" s="139">
        <v>1</v>
      </c>
      <c r="P75" s="139">
        <v>1</v>
      </c>
      <c r="Q75" s="138">
        <v>0.81</v>
      </c>
      <c r="R75" s="140">
        <v>1.5599999999999999E-2</v>
      </c>
      <c r="S75" s="138">
        <v>73.2</v>
      </c>
      <c r="T75" s="358">
        <f>T74</f>
        <v>1</v>
      </c>
      <c r="U75" s="138">
        <v>0.95</v>
      </c>
      <c r="V75" s="141">
        <f t="shared" si="26"/>
        <v>0</v>
      </c>
      <c r="W75" s="133"/>
      <c r="X75" s="299"/>
    </row>
    <row r="76" spans="1:24">
      <c r="A76" s="124">
        <v>38</v>
      </c>
      <c r="B76" s="142" t="s">
        <v>102</v>
      </c>
      <c r="C76" s="113">
        <v>2024</v>
      </c>
      <c r="D76" s="143">
        <v>42807</v>
      </c>
      <c r="E76" s="114">
        <v>45292</v>
      </c>
      <c r="F76" s="114">
        <v>45657</v>
      </c>
      <c r="G76">
        <f>F76-E76+1</f>
        <v>366</v>
      </c>
      <c r="H76" s="23" t="s">
        <v>67</v>
      </c>
      <c r="I76">
        <v>2300</v>
      </c>
      <c r="J76" s="125">
        <v>0.1</v>
      </c>
      <c r="K76" s="117">
        <v>0.26939999999999997</v>
      </c>
      <c r="L76" s="126">
        <v>0.20100000000000001</v>
      </c>
      <c r="M76" s="146">
        <f t="shared" si="15"/>
        <v>0.12638975501113586</v>
      </c>
      <c r="N76" s="27">
        <f>I76</f>
        <v>2300</v>
      </c>
      <c r="O76" s="127">
        <v>1</v>
      </c>
      <c r="P76" s="127">
        <v>1</v>
      </c>
      <c r="Q76" s="126">
        <v>0.81</v>
      </c>
      <c r="R76" s="128">
        <v>1.5599999999999999E-2</v>
      </c>
      <c r="S76" s="126">
        <v>73.2</v>
      </c>
      <c r="T76" s="359">
        <f>G76/366</f>
        <v>1</v>
      </c>
      <c r="U76" s="126">
        <v>0.95</v>
      </c>
      <c r="V76" s="122">
        <f t="shared" si="26"/>
        <v>255.43712155654347</v>
      </c>
      <c r="W76" s="122">
        <f>V76+V77</f>
        <v>255.43712155654347</v>
      </c>
      <c r="X76" s="296">
        <f>W76</f>
        <v>255.43712155654347</v>
      </c>
    </row>
    <row r="77" spans="1:24" ht="17" thickBot="1">
      <c r="A77" s="124"/>
      <c r="C77" s="133"/>
      <c r="E77" s="134"/>
      <c r="F77" s="134"/>
      <c r="H77" s="23" t="s">
        <v>68</v>
      </c>
      <c r="I77">
        <v>0</v>
      </c>
      <c r="J77" s="125">
        <v>0.1</v>
      </c>
      <c r="K77" s="137">
        <v>0.26939999999999997</v>
      </c>
      <c r="L77" s="126">
        <v>0.40200000000000002</v>
      </c>
      <c r="M77" s="146">
        <f t="shared" si="15"/>
        <v>0.25277951002227173</v>
      </c>
      <c r="N77" s="27">
        <f t="shared" si="19"/>
        <v>0</v>
      </c>
      <c r="O77" s="127">
        <v>1</v>
      </c>
      <c r="P77" s="127">
        <v>1</v>
      </c>
      <c r="Q77" s="126">
        <v>0.81</v>
      </c>
      <c r="R77" s="128">
        <v>1.5599999999999999E-2</v>
      </c>
      <c r="S77" s="126">
        <v>73.2</v>
      </c>
      <c r="T77" s="359">
        <f>T76</f>
        <v>1</v>
      </c>
      <c r="U77" s="126">
        <v>0.95</v>
      </c>
      <c r="V77" s="122">
        <f t="shared" si="26"/>
        <v>0</v>
      </c>
      <c r="X77" s="298"/>
    </row>
    <row r="78" spans="1:24">
      <c r="A78" s="111">
        <v>39</v>
      </c>
      <c r="B78" s="144" t="s">
        <v>103</v>
      </c>
      <c r="C78" s="113">
        <v>2024</v>
      </c>
      <c r="D78" s="145">
        <v>42860</v>
      </c>
      <c r="E78" s="114">
        <v>45292</v>
      </c>
      <c r="F78" s="114">
        <v>45657</v>
      </c>
      <c r="G78" s="112">
        <f>F78-E78+1</f>
        <v>366</v>
      </c>
      <c r="H78" s="115" t="s">
        <v>67</v>
      </c>
      <c r="I78" s="112">
        <v>1756</v>
      </c>
      <c r="J78" s="116">
        <v>0.1</v>
      </c>
      <c r="K78" s="117">
        <v>0.26939999999999997</v>
      </c>
      <c r="L78" s="118">
        <v>0.20100000000000001</v>
      </c>
      <c r="M78" s="147">
        <f t="shared" si="15"/>
        <v>0.12638975501113586</v>
      </c>
      <c r="N78" s="113">
        <f t="shared" si="19"/>
        <v>1756</v>
      </c>
      <c r="O78" s="119">
        <v>1</v>
      </c>
      <c r="P78" s="119">
        <v>1</v>
      </c>
      <c r="Q78" s="118">
        <v>0.81</v>
      </c>
      <c r="R78" s="120">
        <v>1.5599999999999999E-2</v>
      </c>
      <c r="S78" s="118">
        <v>73.2</v>
      </c>
      <c r="T78" s="357">
        <f>G78/366</f>
        <v>1</v>
      </c>
      <c r="U78" s="118">
        <v>0.95</v>
      </c>
      <c r="V78" s="121">
        <f t="shared" si="26"/>
        <v>195.02068932751746</v>
      </c>
      <c r="W78" s="121">
        <f>V78+V79</f>
        <v>217.01049370499379</v>
      </c>
      <c r="X78" s="295">
        <f>W78</f>
        <v>217.01049370499379</v>
      </c>
    </row>
    <row r="79" spans="1:24" ht="17" thickBot="1">
      <c r="A79" s="132"/>
      <c r="B79" s="133"/>
      <c r="C79" s="133"/>
      <c r="D79" s="133"/>
      <c r="E79" s="134"/>
      <c r="F79" s="134"/>
      <c r="G79" s="133"/>
      <c r="H79" s="135" t="s">
        <v>68</v>
      </c>
      <c r="I79" s="133">
        <v>99</v>
      </c>
      <c r="J79" s="136">
        <v>0.1</v>
      </c>
      <c r="K79" s="137">
        <v>0.26939999999999997</v>
      </c>
      <c r="L79" s="138">
        <v>0.40200000000000002</v>
      </c>
      <c r="M79" s="148">
        <f t="shared" si="15"/>
        <v>0.25277951002227173</v>
      </c>
      <c r="N79" s="134">
        <f t="shared" si="19"/>
        <v>99</v>
      </c>
      <c r="O79" s="139">
        <v>1</v>
      </c>
      <c r="P79" s="139">
        <v>1</v>
      </c>
      <c r="Q79" s="138">
        <v>0.81</v>
      </c>
      <c r="R79" s="140">
        <v>1.5599999999999999E-2</v>
      </c>
      <c r="S79" s="138">
        <v>73.2</v>
      </c>
      <c r="T79" s="358">
        <f>T78</f>
        <v>1</v>
      </c>
      <c r="U79" s="138">
        <v>0.95</v>
      </c>
      <c r="V79" s="141">
        <f t="shared" si="26"/>
        <v>21.989804377476343</v>
      </c>
      <c r="W79" s="133"/>
      <c r="X79" s="299"/>
    </row>
    <row r="80" spans="1:24">
      <c r="A80" s="124">
        <v>40</v>
      </c>
      <c r="B80" s="142" t="s">
        <v>104</v>
      </c>
      <c r="C80" s="113">
        <v>2024</v>
      </c>
      <c r="D80" s="143">
        <v>42485</v>
      </c>
      <c r="E80" s="114">
        <v>45292</v>
      </c>
      <c r="F80" s="114">
        <v>45657</v>
      </c>
      <c r="G80">
        <f>F80-E80+1</f>
        <v>366</v>
      </c>
      <c r="H80" s="23" t="s">
        <v>67</v>
      </c>
      <c r="I80">
        <v>2842</v>
      </c>
      <c r="J80" s="125">
        <v>0.1</v>
      </c>
      <c r="K80" s="117">
        <v>0.26939999999999997</v>
      </c>
      <c r="L80" s="126">
        <v>0.20100000000000001</v>
      </c>
      <c r="M80" s="146">
        <f t="shared" si="15"/>
        <v>0.12638975501113586</v>
      </c>
      <c r="N80" s="27">
        <f t="shared" si="19"/>
        <v>2842</v>
      </c>
      <c r="O80" s="127">
        <v>1</v>
      </c>
      <c r="P80" s="127">
        <v>1</v>
      </c>
      <c r="Q80" s="126">
        <v>0.81</v>
      </c>
      <c r="R80" s="128">
        <v>1.5599999999999999E-2</v>
      </c>
      <c r="S80" s="126">
        <v>73.2</v>
      </c>
      <c r="T80" s="359">
        <f>G80/366</f>
        <v>1</v>
      </c>
      <c r="U80" s="126">
        <v>0.95</v>
      </c>
      <c r="V80" s="122">
        <f t="shared" si="26"/>
        <v>315.63143454943327</v>
      </c>
      <c r="W80" s="122">
        <f>V80+V81</f>
        <v>535.30735908806059</v>
      </c>
      <c r="X80" s="296">
        <f>W80</f>
        <v>535.30735908806059</v>
      </c>
    </row>
    <row r="81" spans="1:24" ht="17" thickBot="1">
      <c r="A81" s="124"/>
      <c r="C81" s="133"/>
      <c r="E81" s="134"/>
      <c r="F81" s="134"/>
      <c r="H81" s="23" t="s">
        <v>68</v>
      </c>
      <c r="I81">
        <v>989</v>
      </c>
      <c r="J81" s="125">
        <v>0.1</v>
      </c>
      <c r="K81" s="137">
        <v>0.26939999999999997</v>
      </c>
      <c r="L81" s="126">
        <v>0.40200000000000002</v>
      </c>
      <c r="M81" s="146">
        <f t="shared" si="15"/>
        <v>0.25277951002227173</v>
      </c>
      <c r="N81" s="27">
        <f t="shared" si="19"/>
        <v>989</v>
      </c>
      <c r="O81" s="127">
        <v>1</v>
      </c>
      <c r="P81" s="127">
        <v>1</v>
      </c>
      <c r="Q81" s="126">
        <v>0.81</v>
      </c>
      <c r="R81" s="128">
        <v>1.5599999999999999E-2</v>
      </c>
      <c r="S81" s="126">
        <v>73.2</v>
      </c>
      <c r="T81" s="359">
        <f>T80</f>
        <v>1</v>
      </c>
      <c r="U81" s="126">
        <v>0.95</v>
      </c>
      <c r="V81" s="122">
        <f t="shared" si="26"/>
        <v>219.67592453862736</v>
      </c>
      <c r="X81" s="298"/>
    </row>
    <row r="82" spans="1:24">
      <c r="A82" s="111">
        <v>41</v>
      </c>
      <c r="B82" s="144" t="s">
        <v>105</v>
      </c>
      <c r="C82" s="113">
        <v>2024</v>
      </c>
      <c r="D82" s="145">
        <v>44951</v>
      </c>
      <c r="E82" s="114">
        <v>45292</v>
      </c>
      <c r="F82" s="114">
        <v>45657</v>
      </c>
      <c r="G82" s="112">
        <f>F82-E82+1</f>
        <v>366</v>
      </c>
      <c r="H82" s="115" t="s">
        <v>67</v>
      </c>
      <c r="I82" s="112">
        <v>1031</v>
      </c>
      <c r="J82" s="116">
        <v>0.1</v>
      </c>
      <c r="K82" s="117">
        <v>0.26939999999999997</v>
      </c>
      <c r="L82" s="118">
        <v>0.20100000000000001</v>
      </c>
      <c r="M82" s="147">
        <f t="shared" ref="M82:M83" si="27">L82*(1-J82/K82)</f>
        <v>0.12638975501113586</v>
      </c>
      <c r="N82" s="113">
        <f t="shared" ref="N82:N83" si="28">I82</f>
        <v>1031</v>
      </c>
      <c r="O82" s="119">
        <v>1</v>
      </c>
      <c r="P82" s="119">
        <v>1</v>
      </c>
      <c r="Q82" s="118">
        <v>0.81</v>
      </c>
      <c r="R82" s="120">
        <v>1.5599999999999999E-2</v>
      </c>
      <c r="S82" s="118">
        <v>73.2</v>
      </c>
      <c r="T82" s="357">
        <f>G82/366</f>
        <v>1</v>
      </c>
      <c r="U82" s="118">
        <v>0.95</v>
      </c>
      <c r="V82" s="121">
        <f t="shared" ref="V82:V83" si="29">M82*N82*O82*P82*Q82*R82*S82*T82*U82</f>
        <v>114.5024662281723</v>
      </c>
      <c r="W82" s="121">
        <f>V82+V83</f>
        <v>114.5024662281723</v>
      </c>
      <c r="X82" s="295">
        <f>W82</f>
        <v>114.5024662281723</v>
      </c>
    </row>
    <row r="83" spans="1:24" ht="17" thickBot="1">
      <c r="A83" s="132"/>
      <c r="B83" s="133"/>
      <c r="C83" s="133"/>
      <c r="D83" s="133"/>
      <c r="E83" s="134"/>
      <c r="F83" s="134"/>
      <c r="G83" s="133"/>
      <c r="H83" s="135" t="s">
        <v>68</v>
      </c>
      <c r="I83" s="133">
        <v>0</v>
      </c>
      <c r="J83" s="136">
        <v>0.1</v>
      </c>
      <c r="K83" s="137">
        <v>0.26939999999999997</v>
      </c>
      <c r="L83" s="138">
        <v>0.40200000000000002</v>
      </c>
      <c r="M83" s="148">
        <f t="shared" si="27"/>
        <v>0.25277951002227173</v>
      </c>
      <c r="N83" s="134">
        <f t="shared" si="28"/>
        <v>0</v>
      </c>
      <c r="O83" s="139">
        <v>1</v>
      </c>
      <c r="P83" s="139">
        <v>1</v>
      </c>
      <c r="Q83" s="138">
        <v>0.81</v>
      </c>
      <c r="R83" s="140">
        <v>1.5599999999999999E-2</v>
      </c>
      <c r="S83" s="138">
        <v>73.2</v>
      </c>
      <c r="T83" s="358">
        <f>T82</f>
        <v>1</v>
      </c>
      <c r="U83" s="138">
        <v>0.95</v>
      </c>
      <c r="V83" s="141">
        <f t="shared" si="29"/>
        <v>0</v>
      </c>
      <c r="W83" s="133"/>
      <c r="X83" s="299"/>
    </row>
    <row r="84" spans="1:24">
      <c r="A84" s="111">
        <v>42</v>
      </c>
      <c r="B84" s="144" t="s">
        <v>106</v>
      </c>
      <c r="C84" s="113">
        <v>2024</v>
      </c>
      <c r="D84" s="145">
        <v>42661</v>
      </c>
      <c r="E84" s="114">
        <v>45292</v>
      </c>
      <c r="F84" s="114">
        <v>45657</v>
      </c>
      <c r="G84" s="112">
        <f>F84-E84+1</f>
        <v>366</v>
      </c>
      <c r="H84" s="115" t="s">
        <v>67</v>
      </c>
      <c r="I84" s="112">
        <v>611</v>
      </c>
      <c r="J84" s="116">
        <v>0.1</v>
      </c>
      <c r="K84" s="117">
        <v>0.26939999999999997</v>
      </c>
      <c r="L84" s="118">
        <v>0.20100000000000001</v>
      </c>
      <c r="M84" s="147">
        <f t="shared" si="15"/>
        <v>0.12638975501113586</v>
      </c>
      <c r="N84" s="113">
        <f t="shared" si="19"/>
        <v>611</v>
      </c>
      <c r="O84" s="119">
        <v>1</v>
      </c>
      <c r="P84" s="119">
        <v>1</v>
      </c>
      <c r="Q84" s="118">
        <v>0.81</v>
      </c>
      <c r="R84" s="120">
        <v>1.5599999999999999E-2</v>
      </c>
      <c r="S84" s="118">
        <v>73.2</v>
      </c>
      <c r="T84" s="357">
        <f>G84/366</f>
        <v>1</v>
      </c>
      <c r="U84" s="118">
        <v>0.95</v>
      </c>
      <c r="V84" s="121">
        <f t="shared" si="26"/>
        <v>67.857426639586095</v>
      </c>
      <c r="W84" s="121">
        <f>V84+V85</f>
        <v>67.857426639586095</v>
      </c>
      <c r="X84" s="295">
        <f>W84</f>
        <v>67.857426639586095</v>
      </c>
    </row>
    <row r="85" spans="1:24" ht="17" thickBot="1">
      <c r="A85" s="132"/>
      <c r="B85" s="133"/>
      <c r="C85" s="133"/>
      <c r="D85" s="133"/>
      <c r="E85" s="134"/>
      <c r="F85" s="134"/>
      <c r="G85" s="133"/>
      <c r="H85" s="135" t="s">
        <v>68</v>
      </c>
      <c r="I85" s="133">
        <v>0</v>
      </c>
      <c r="J85" s="136">
        <v>0.1</v>
      </c>
      <c r="K85" s="137">
        <v>0.26939999999999997</v>
      </c>
      <c r="L85" s="138">
        <v>0.40200000000000002</v>
      </c>
      <c r="M85" s="148">
        <f t="shared" ref="M85:M159" si="30">L85*(1-J85/K85)</f>
        <v>0.25277951002227173</v>
      </c>
      <c r="N85" s="134">
        <f t="shared" si="19"/>
        <v>0</v>
      </c>
      <c r="O85" s="139">
        <v>1</v>
      </c>
      <c r="P85" s="139">
        <v>1</v>
      </c>
      <c r="Q85" s="138">
        <v>0.81</v>
      </c>
      <c r="R85" s="140">
        <v>1.5599999999999999E-2</v>
      </c>
      <c r="S85" s="138">
        <v>73.2</v>
      </c>
      <c r="T85" s="358">
        <f>T84</f>
        <v>1</v>
      </c>
      <c r="U85" s="138">
        <v>0.95</v>
      </c>
      <c r="V85" s="141">
        <f t="shared" si="26"/>
        <v>0</v>
      </c>
      <c r="W85" s="133"/>
      <c r="X85" s="299"/>
    </row>
    <row r="86" spans="1:24">
      <c r="A86" s="124">
        <v>43</v>
      </c>
      <c r="B86" s="142" t="s">
        <v>107</v>
      </c>
      <c r="C86" s="113">
        <v>2024</v>
      </c>
      <c r="D86" s="143">
        <v>44277</v>
      </c>
      <c r="E86" s="114">
        <v>45292</v>
      </c>
      <c r="F86" s="114">
        <v>45657</v>
      </c>
      <c r="G86">
        <f>F86-E86+1</f>
        <v>366</v>
      </c>
      <c r="H86" s="23" t="s">
        <v>67</v>
      </c>
      <c r="I86">
        <v>394</v>
      </c>
      <c r="J86" s="125">
        <v>0.1</v>
      </c>
      <c r="K86" s="117">
        <v>0.26939999999999997</v>
      </c>
      <c r="L86" s="126">
        <v>0.20100000000000001</v>
      </c>
      <c r="M86" s="146">
        <f t="shared" si="30"/>
        <v>0.12638975501113586</v>
      </c>
      <c r="N86" s="27">
        <f t="shared" si="19"/>
        <v>394</v>
      </c>
      <c r="O86" s="127">
        <v>1</v>
      </c>
      <c r="P86" s="127">
        <v>1</v>
      </c>
      <c r="Q86" s="126">
        <v>0.81</v>
      </c>
      <c r="R86" s="128">
        <v>1.5599999999999999E-2</v>
      </c>
      <c r="S86" s="126">
        <v>73.2</v>
      </c>
      <c r="T86" s="359">
        <f>G86/366</f>
        <v>1</v>
      </c>
      <c r="U86" s="126">
        <v>0.95</v>
      </c>
      <c r="V86" s="122">
        <f t="shared" si="26"/>
        <v>43.75748951881657</v>
      </c>
      <c r="W86" s="122">
        <f>V86+V87</f>
        <v>43.75748951881657</v>
      </c>
      <c r="X86" s="296">
        <f>W86</f>
        <v>43.75748951881657</v>
      </c>
    </row>
    <row r="87" spans="1:24" ht="17" thickBot="1">
      <c r="A87" s="124"/>
      <c r="C87" s="133"/>
      <c r="E87" s="134"/>
      <c r="F87" s="134"/>
      <c r="H87" s="23" t="s">
        <v>68</v>
      </c>
      <c r="I87">
        <v>0</v>
      </c>
      <c r="J87" s="125">
        <v>0.1</v>
      </c>
      <c r="K87" s="137">
        <v>0.26939999999999997</v>
      </c>
      <c r="L87" s="126">
        <v>0.40200000000000002</v>
      </c>
      <c r="M87" s="146">
        <f t="shared" si="30"/>
        <v>0.25277951002227173</v>
      </c>
      <c r="N87" s="27">
        <f t="shared" si="19"/>
        <v>0</v>
      </c>
      <c r="O87" s="127">
        <v>1</v>
      </c>
      <c r="P87" s="127">
        <v>1</v>
      </c>
      <c r="Q87" s="126">
        <v>0.81</v>
      </c>
      <c r="R87" s="128">
        <v>1.5599999999999999E-2</v>
      </c>
      <c r="S87" s="126">
        <v>73.2</v>
      </c>
      <c r="T87" s="359">
        <f>T86</f>
        <v>1</v>
      </c>
      <c r="U87" s="126">
        <v>0.95</v>
      </c>
      <c r="V87" s="122">
        <f t="shared" si="26"/>
        <v>0</v>
      </c>
      <c r="X87" s="298"/>
    </row>
    <row r="88" spans="1:24">
      <c r="A88" s="111">
        <v>44</v>
      </c>
      <c r="B88" s="144" t="s">
        <v>108</v>
      </c>
      <c r="C88" s="113">
        <v>2024</v>
      </c>
      <c r="D88" s="145">
        <v>44806</v>
      </c>
      <c r="E88" s="114">
        <v>45292</v>
      </c>
      <c r="F88" s="114">
        <v>45657</v>
      </c>
      <c r="G88" s="112">
        <f>F88-E88+1</f>
        <v>366</v>
      </c>
      <c r="H88" s="115" t="s">
        <v>67</v>
      </c>
      <c r="I88" s="112">
        <v>443</v>
      </c>
      <c r="J88" s="116">
        <v>0.1</v>
      </c>
      <c r="K88" s="117">
        <v>0.26939999999999997</v>
      </c>
      <c r="L88" s="118">
        <v>0.20100000000000001</v>
      </c>
      <c r="M88" s="147">
        <f t="shared" si="30"/>
        <v>0.12638975501113586</v>
      </c>
      <c r="N88" s="113">
        <f t="shared" si="19"/>
        <v>443</v>
      </c>
      <c r="O88" s="119">
        <v>1</v>
      </c>
      <c r="P88" s="119">
        <v>1</v>
      </c>
      <c r="Q88" s="118">
        <v>0.81</v>
      </c>
      <c r="R88" s="120">
        <v>1.5599999999999999E-2</v>
      </c>
      <c r="S88" s="118">
        <v>73.2</v>
      </c>
      <c r="T88" s="357">
        <f>G88/366</f>
        <v>1</v>
      </c>
      <c r="U88" s="118">
        <v>0.95</v>
      </c>
      <c r="V88" s="121">
        <f t="shared" si="26"/>
        <v>49.199410804151633</v>
      </c>
      <c r="W88" s="121">
        <f>V88+V89</f>
        <v>70.300738237083479</v>
      </c>
      <c r="X88" s="295">
        <f>W88</f>
        <v>70.300738237083479</v>
      </c>
    </row>
    <row r="89" spans="1:24" ht="17" thickBot="1">
      <c r="A89" s="132"/>
      <c r="B89" s="133"/>
      <c r="C89" s="133"/>
      <c r="D89" s="133"/>
      <c r="E89" s="134"/>
      <c r="F89" s="134"/>
      <c r="G89" s="133"/>
      <c r="H89" s="135" t="s">
        <v>68</v>
      </c>
      <c r="I89" s="133">
        <v>95</v>
      </c>
      <c r="J89" s="136">
        <v>0.1</v>
      </c>
      <c r="K89" s="137">
        <v>0.26939999999999997</v>
      </c>
      <c r="L89" s="138">
        <v>0.40200000000000002</v>
      </c>
      <c r="M89" s="148">
        <f t="shared" si="30"/>
        <v>0.25277951002227173</v>
      </c>
      <c r="N89" s="134">
        <f t="shared" si="19"/>
        <v>95</v>
      </c>
      <c r="O89" s="139">
        <v>1</v>
      </c>
      <c r="P89" s="139">
        <v>1</v>
      </c>
      <c r="Q89" s="138">
        <v>0.81</v>
      </c>
      <c r="R89" s="140">
        <v>1.5599999999999999E-2</v>
      </c>
      <c r="S89" s="138">
        <v>73.2</v>
      </c>
      <c r="T89" s="358">
        <f>T88</f>
        <v>1</v>
      </c>
      <c r="U89" s="138">
        <v>0.95</v>
      </c>
      <c r="V89" s="141">
        <f t="shared" si="26"/>
        <v>21.10132743293185</v>
      </c>
      <c r="W89" s="133"/>
      <c r="X89" s="299"/>
    </row>
    <row r="90" spans="1:24">
      <c r="A90" s="111">
        <v>45</v>
      </c>
      <c r="B90" s="144" t="s">
        <v>1633</v>
      </c>
      <c r="C90" s="113">
        <v>2024</v>
      </c>
      <c r="D90" s="145">
        <v>45500</v>
      </c>
      <c r="E90" s="114">
        <v>45292</v>
      </c>
      <c r="F90" s="114">
        <v>45657</v>
      </c>
      <c r="G90" s="112">
        <f>F90-D90+1</f>
        <v>158</v>
      </c>
      <c r="H90" s="115" t="s">
        <v>67</v>
      </c>
      <c r="I90" s="112">
        <v>801</v>
      </c>
      <c r="J90" s="116">
        <v>0.1</v>
      </c>
      <c r="K90" s="117">
        <v>0.26939999999999997</v>
      </c>
      <c r="L90" s="118">
        <v>0.20100000000000001</v>
      </c>
      <c r="M90" s="147">
        <f t="shared" si="30"/>
        <v>0.12638975501113586</v>
      </c>
      <c r="N90" s="113">
        <f t="shared" si="19"/>
        <v>801</v>
      </c>
      <c r="O90" s="119">
        <v>1</v>
      </c>
      <c r="P90" s="119">
        <v>1</v>
      </c>
      <c r="Q90" s="118">
        <v>0.81</v>
      </c>
      <c r="R90" s="120">
        <v>1.5599999999999999E-2</v>
      </c>
      <c r="S90" s="118">
        <v>73.2</v>
      </c>
      <c r="T90" s="366">
        <f>G90/366</f>
        <v>0.43169398907103823</v>
      </c>
      <c r="U90" s="118">
        <v>0.95</v>
      </c>
      <c r="V90" s="121">
        <f t="shared" si="26"/>
        <v>38.402959408354739</v>
      </c>
      <c r="W90" s="121">
        <f>V90+V91</f>
        <v>49.909464099996612</v>
      </c>
      <c r="X90" s="295">
        <f>W90</f>
        <v>49.909464099996612</v>
      </c>
    </row>
    <row r="91" spans="1:24" ht="17" thickBot="1">
      <c r="A91" s="132" t="s">
        <v>5</v>
      </c>
      <c r="B91" s="133"/>
      <c r="C91" s="133"/>
      <c r="D91" s="133"/>
      <c r="E91" s="134"/>
      <c r="F91" s="134"/>
      <c r="G91" s="133"/>
      <c r="H91" s="135" t="s">
        <v>68</v>
      </c>
      <c r="I91" s="133">
        <v>120</v>
      </c>
      <c r="J91" s="136">
        <v>0.1</v>
      </c>
      <c r="K91" s="137">
        <v>0.26939999999999997</v>
      </c>
      <c r="L91" s="138">
        <v>0.40200000000000002</v>
      </c>
      <c r="M91" s="148">
        <f t="shared" si="30"/>
        <v>0.25277951002227173</v>
      </c>
      <c r="N91" s="134">
        <f t="shared" si="19"/>
        <v>120</v>
      </c>
      <c r="O91" s="139">
        <v>1</v>
      </c>
      <c r="P91" s="139">
        <v>1</v>
      </c>
      <c r="Q91" s="138">
        <v>0.81</v>
      </c>
      <c r="R91" s="140">
        <v>1.5599999999999999E-2</v>
      </c>
      <c r="S91" s="138">
        <v>73.2</v>
      </c>
      <c r="T91" s="367">
        <f>T90</f>
        <v>0.43169398907103823</v>
      </c>
      <c r="U91" s="138">
        <v>0.95</v>
      </c>
      <c r="V91" s="141">
        <f t="shared" si="26"/>
        <v>11.506504691641871</v>
      </c>
      <c r="W91" s="133"/>
      <c r="X91" s="299"/>
    </row>
    <row r="92" spans="1:24">
      <c r="A92" s="111">
        <v>46</v>
      </c>
      <c r="B92" s="144" t="s">
        <v>109</v>
      </c>
      <c r="C92" s="113">
        <v>2024</v>
      </c>
      <c r="D92" s="145">
        <v>44309</v>
      </c>
      <c r="E92" s="114">
        <v>45292</v>
      </c>
      <c r="F92" s="114">
        <v>45657</v>
      </c>
      <c r="G92" s="112">
        <f>F92-E92+1</f>
        <v>366</v>
      </c>
      <c r="H92" s="115" t="s">
        <v>67</v>
      </c>
      <c r="I92" s="112">
        <v>1718</v>
      </c>
      <c r="J92" s="116">
        <v>0.1</v>
      </c>
      <c r="K92" s="117">
        <v>0.26939999999999997</v>
      </c>
      <c r="L92" s="118">
        <v>0.20100000000000001</v>
      </c>
      <c r="M92" s="147">
        <f t="shared" si="30"/>
        <v>0.12638975501113586</v>
      </c>
      <c r="N92" s="113">
        <v>1650</v>
      </c>
      <c r="O92" s="119">
        <v>1</v>
      </c>
      <c r="P92" s="119">
        <v>1</v>
      </c>
      <c r="Q92" s="118">
        <v>0.81</v>
      </c>
      <c r="R92" s="120">
        <v>1.5599999999999999E-2</v>
      </c>
      <c r="S92" s="118">
        <v>73.2</v>
      </c>
      <c r="T92" s="357">
        <f>G92/366</f>
        <v>1</v>
      </c>
      <c r="U92" s="118">
        <v>0.95</v>
      </c>
      <c r="V92" s="121">
        <f t="shared" si="26"/>
        <v>183.24836981230291</v>
      </c>
      <c r="W92" s="121">
        <f>V92+V93</f>
        <v>183.24836981230291</v>
      </c>
      <c r="X92" s="295">
        <f>W92</f>
        <v>183.24836981230291</v>
      </c>
    </row>
    <row r="93" spans="1:24" ht="17" thickBot="1">
      <c r="A93" s="132" t="s">
        <v>5</v>
      </c>
      <c r="B93" s="133"/>
      <c r="C93" s="133"/>
      <c r="D93" s="133"/>
      <c r="E93" s="134"/>
      <c r="F93" s="134"/>
      <c r="G93" s="133"/>
      <c r="H93" s="135" t="s">
        <v>68</v>
      </c>
      <c r="I93" s="133">
        <v>0</v>
      </c>
      <c r="J93" s="136">
        <v>0.1</v>
      </c>
      <c r="K93" s="137">
        <v>0.26939999999999997</v>
      </c>
      <c r="L93" s="138">
        <v>0.40200000000000002</v>
      </c>
      <c r="M93" s="148">
        <f t="shared" si="30"/>
        <v>0.25277951002227173</v>
      </c>
      <c r="N93" s="134">
        <f t="shared" si="19"/>
        <v>0</v>
      </c>
      <c r="O93" s="139">
        <v>1</v>
      </c>
      <c r="P93" s="139">
        <v>1</v>
      </c>
      <c r="Q93" s="138">
        <v>0.81</v>
      </c>
      <c r="R93" s="140">
        <v>1.5599999999999999E-2</v>
      </c>
      <c r="S93" s="138">
        <v>73.2</v>
      </c>
      <c r="T93" s="358">
        <f>T92</f>
        <v>1</v>
      </c>
      <c r="U93" s="138">
        <v>0.95</v>
      </c>
      <c r="V93" s="141">
        <f t="shared" si="26"/>
        <v>0</v>
      </c>
      <c r="W93" s="133"/>
      <c r="X93" s="299"/>
    </row>
    <row r="94" spans="1:24">
      <c r="A94" s="111">
        <v>47</v>
      </c>
      <c r="B94" s="144" t="s">
        <v>110</v>
      </c>
      <c r="C94" s="113">
        <v>2024</v>
      </c>
      <c r="D94" s="145">
        <v>44275</v>
      </c>
      <c r="E94" s="114">
        <v>45292</v>
      </c>
      <c r="F94" s="114">
        <v>45657</v>
      </c>
      <c r="G94" s="112">
        <f>F94-E94+1</f>
        <v>366</v>
      </c>
      <c r="H94" s="115" t="s">
        <v>67</v>
      </c>
      <c r="I94" s="112">
        <v>1220</v>
      </c>
      <c r="J94" s="116">
        <v>0.1</v>
      </c>
      <c r="K94" s="117">
        <v>0.26939999999999997</v>
      </c>
      <c r="L94" s="118">
        <v>0.20100000000000001</v>
      </c>
      <c r="M94" s="147">
        <f t="shared" si="30"/>
        <v>0.12638975501113586</v>
      </c>
      <c r="N94" s="113">
        <f t="shared" si="19"/>
        <v>1220</v>
      </c>
      <c r="O94" s="119">
        <v>1</v>
      </c>
      <c r="P94" s="119">
        <v>1</v>
      </c>
      <c r="Q94" s="118">
        <v>0.81</v>
      </c>
      <c r="R94" s="120">
        <v>1.5599999999999999E-2</v>
      </c>
      <c r="S94" s="118">
        <v>73.2</v>
      </c>
      <c r="T94" s="357">
        <f>G94/366</f>
        <v>1</v>
      </c>
      <c r="U94" s="118">
        <v>0.95</v>
      </c>
      <c r="V94" s="121">
        <f t="shared" si="26"/>
        <v>135.49273404303608</v>
      </c>
      <c r="W94" s="121">
        <f>V94+V95</f>
        <v>153.48439217006216</v>
      </c>
      <c r="X94" s="295">
        <f>W94</f>
        <v>153.48439217006216</v>
      </c>
    </row>
    <row r="95" spans="1:24" ht="17" thickBot="1">
      <c r="A95" s="124"/>
      <c r="C95" s="133"/>
      <c r="E95" s="134"/>
      <c r="F95" s="134"/>
      <c r="H95" s="23" t="s">
        <v>68</v>
      </c>
      <c r="I95">
        <v>81</v>
      </c>
      <c r="J95" s="125">
        <v>0.1</v>
      </c>
      <c r="K95" s="137">
        <v>0.26939999999999997</v>
      </c>
      <c r="L95" s="126">
        <v>0.40200000000000002</v>
      </c>
      <c r="M95" s="146">
        <f t="shared" si="30"/>
        <v>0.25277951002227173</v>
      </c>
      <c r="N95" s="27">
        <f t="shared" si="19"/>
        <v>81</v>
      </c>
      <c r="O95" s="127">
        <v>1</v>
      </c>
      <c r="P95" s="127">
        <v>1</v>
      </c>
      <c r="Q95" s="126">
        <v>0.81</v>
      </c>
      <c r="R95" s="128">
        <v>1.5599999999999999E-2</v>
      </c>
      <c r="S95" s="126">
        <v>73.2</v>
      </c>
      <c r="T95" s="359">
        <f>T94</f>
        <v>1</v>
      </c>
      <c r="U95" s="126">
        <v>0.95</v>
      </c>
      <c r="V95" s="122">
        <f t="shared" si="26"/>
        <v>17.991658127026099</v>
      </c>
      <c r="X95" s="298"/>
    </row>
    <row r="96" spans="1:24">
      <c r="A96" s="111">
        <v>48</v>
      </c>
      <c r="B96" s="144" t="s">
        <v>111</v>
      </c>
      <c r="C96" s="113">
        <v>2024</v>
      </c>
      <c r="D96" s="145">
        <v>44282</v>
      </c>
      <c r="E96" s="114">
        <v>45292</v>
      </c>
      <c r="F96" s="114">
        <v>45657</v>
      </c>
      <c r="G96" s="112">
        <f>F96-E96+1</f>
        <v>366</v>
      </c>
      <c r="H96" s="115" t="s">
        <v>67</v>
      </c>
      <c r="I96" s="112">
        <v>787</v>
      </c>
      <c r="J96" s="116">
        <v>0.1</v>
      </c>
      <c r="K96" s="117">
        <v>0.26939999999999997</v>
      </c>
      <c r="L96" s="118">
        <v>0.20100000000000001</v>
      </c>
      <c r="M96" s="147">
        <f t="shared" si="30"/>
        <v>0.12638975501113586</v>
      </c>
      <c r="N96" s="113">
        <f t="shared" ref="N96:N137" si="31">I96</f>
        <v>787</v>
      </c>
      <c r="O96" s="119">
        <v>1</v>
      </c>
      <c r="P96" s="119">
        <v>1</v>
      </c>
      <c r="Q96" s="118">
        <v>0.81</v>
      </c>
      <c r="R96" s="120">
        <v>1.5599999999999999E-2</v>
      </c>
      <c r="S96" s="118">
        <v>73.2</v>
      </c>
      <c r="T96" s="357">
        <f>G96/366</f>
        <v>1</v>
      </c>
      <c r="U96" s="118">
        <v>0.95</v>
      </c>
      <c r="V96" s="121">
        <f t="shared" si="26"/>
        <v>87.403919419565099</v>
      </c>
      <c r="W96" s="121">
        <f>V96+V97</f>
        <v>103.17438518522995</v>
      </c>
      <c r="X96" s="295">
        <f>W96</f>
        <v>103.17438518522995</v>
      </c>
    </row>
    <row r="97" spans="1:24" ht="17" thickBot="1">
      <c r="A97" s="132"/>
      <c r="B97" s="133"/>
      <c r="C97" s="133"/>
      <c r="D97" s="133"/>
      <c r="E97" s="134"/>
      <c r="F97" s="134"/>
      <c r="G97" s="133"/>
      <c r="H97" s="135" t="s">
        <v>68</v>
      </c>
      <c r="I97" s="133">
        <v>71</v>
      </c>
      <c r="J97" s="136">
        <v>0.1</v>
      </c>
      <c r="K97" s="137">
        <v>0.26939999999999997</v>
      </c>
      <c r="L97" s="138">
        <v>0.40200000000000002</v>
      </c>
      <c r="M97" s="148">
        <f t="shared" si="30"/>
        <v>0.25277951002227173</v>
      </c>
      <c r="N97" s="134">
        <f t="shared" si="31"/>
        <v>71</v>
      </c>
      <c r="O97" s="139">
        <v>1</v>
      </c>
      <c r="P97" s="139">
        <v>1</v>
      </c>
      <c r="Q97" s="138">
        <v>0.81</v>
      </c>
      <c r="R97" s="140">
        <v>1.5599999999999999E-2</v>
      </c>
      <c r="S97" s="138">
        <v>73.2</v>
      </c>
      <c r="T97" s="358">
        <f>T96</f>
        <v>1</v>
      </c>
      <c r="U97" s="138">
        <v>0.95</v>
      </c>
      <c r="V97" s="141">
        <f t="shared" si="26"/>
        <v>15.770465765664856</v>
      </c>
      <c r="W97" s="133"/>
      <c r="X97" s="299"/>
    </row>
    <row r="98" spans="1:24">
      <c r="A98" s="124">
        <v>49</v>
      </c>
      <c r="B98" s="142" t="s">
        <v>112</v>
      </c>
      <c r="C98" s="113">
        <v>2024</v>
      </c>
      <c r="D98" s="143">
        <v>43347</v>
      </c>
      <c r="E98" s="114">
        <v>45292</v>
      </c>
      <c r="F98" s="114">
        <v>45657</v>
      </c>
      <c r="G98">
        <f>F98-E98+1</f>
        <v>366</v>
      </c>
      <c r="H98" s="23" t="s">
        <v>67</v>
      </c>
      <c r="I98">
        <v>614</v>
      </c>
      <c r="J98" s="125">
        <v>0.1</v>
      </c>
      <c r="K98" s="117">
        <v>0.26939999999999997</v>
      </c>
      <c r="L98" s="126">
        <v>0.20100000000000001</v>
      </c>
      <c r="M98" s="146">
        <f t="shared" si="30"/>
        <v>0.12638975501113586</v>
      </c>
      <c r="N98" s="27">
        <f t="shared" si="31"/>
        <v>614</v>
      </c>
      <c r="O98" s="127">
        <v>1</v>
      </c>
      <c r="P98" s="127">
        <v>1</v>
      </c>
      <c r="Q98" s="126">
        <v>0.81</v>
      </c>
      <c r="R98" s="128">
        <v>1.5599999999999999E-2</v>
      </c>
      <c r="S98" s="126">
        <v>73.2</v>
      </c>
      <c r="T98" s="359">
        <f>G98/366</f>
        <v>1</v>
      </c>
      <c r="U98" s="126">
        <v>0.95</v>
      </c>
      <c r="V98" s="122">
        <f t="shared" si="26"/>
        <v>68.190605493790287</v>
      </c>
      <c r="W98" s="122">
        <f>V98+V99</f>
        <v>68.190605493790287</v>
      </c>
      <c r="X98" s="296">
        <f>W98</f>
        <v>68.190605493790287</v>
      </c>
    </row>
    <row r="99" spans="1:24" ht="17" thickBot="1">
      <c r="A99" s="124"/>
      <c r="C99" s="133"/>
      <c r="E99" s="134"/>
      <c r="F99" s="134"/>
      <c r="H99" s="23" t="s">
        <v>68</v>
      </c>
      <c r="I99">
        <v>0</v>
      </c>
      <c r="J99" s="125">
        <v>0.1</v>
      </c>
      <c r="K99" s="137">
        <v>0.26939999999999997</v>
      </c>
      <c r="L99" s="126">
        <v>0.40200000000000002</v>
      </c>
      <c r="M99" s="146">
        <f t="shared" si="30"/>
        <v>0.25277951002227173</v>
      </c>
      <c r="N99" s="27">
        <f t="shared" si="31"/>
        <v>0</v>
      </c>
      <c r="O99" s="127">
        <v>1</v>
      </c>
      <c r="P99" s="127">
        <v>1</v>
      </c>
      <c r="Q99" s="126">
        <v>0.81</v>
      </c>
      <c r="R99" s="128">
        <v>1.5599999999999999E-2</v>
      </c>
      <c r="S99" s="126">
        <v>73.2</v>
      </c>
      <c r="T99" s="359">
        <f>T98</f>
        <v>1</v>
      </c>
      <c r="U99" s="126">
        <v>0.95</v>
      </c>
      <c r="V99" s="122">
        <f t="shared" si="26"/>
        <v>0</v>
      </c>
      <c r="X99" s="298"/>
    </row>
    <row r="100" spans="1:24">
      <c r="A100" s="111">
        <v>50</v>
      </c>
      <c r="B100" s="144" t="s">
        <v>113</v>
      </c>
      <c r="C100" s="113">
        <v>2024</v>
      </c>
      <c r="D100" s="145">
        <v>44639</v>
      </c>
      <c r="E100" s="114">
        <v>45292</v>
      </c>
      <c r="F100" s="114">
        <v>45657</v>
      </c>
      <c r="G100" s="112">
        <f>F100-E100+1</f>
        <v>366</v>
      </c>
      <c r="H100" s="115" t="s">
        <v>67</v>
      </c>
      <c r="I100" s="112">
        <v>419</v>
      </c>
      <c r="J100" s="116">
        <v>0.1</v>
      </c>
      <c r="K100" s="117">
        <v>0.26939999999999997</v>
      </c>
      <c r="L100" s="118">
        <v>0.20100000000000001</v>
      </c>
      <c r="M100" s="147">
        <f t="shared" si="30"/>
        <v>0.12638975501113586</v>
      </c>
      <c r="N100" s="113">
        <f t="shared" si="31"/>
        <v>419</v>
      </c>
      <c r="O100" s="119">
        <v>1</v>
      </c>
      <c r="P100" s="119">
        <v>1</v>
      </c>
      <c r="Q100" s="118">
        <v>0.81</v>
      </c>
      <c r="R100" s="120">
        <v>1.5599999999999999E-2</v>
      </c>
      <c r="S100" s="118">
        <v>73.2</v>
      </c>
      <c r="T100" s="357">
        <f>G100/366</f>
        <v>1</v>
      </c>
      <c r="U100" s="118">
        <v>0.95</v>
      </c>
      <c r="V100" s="121">
        <f t="shared" si="26"/>
        <v>46.533979970518125</v>
      </c>
      <c r="W100" s="121">
        <f>V100+V101</f>
        <v>60.527491847093984</v>
      </c>
      <c r="X100" s="295">
        <f>W100</f>
        <v>60.527491847093984</v>
      </c>
    </row>
    <row r="101" spans="1:24" ht="17" thickBot="1">
      <c r="A101" s="132"/>
      <c r="B101" s="133"/>
      <c r="C101" s="133"/>
      <c r="D101" s="133"/>
      <c r="E101" s="134"/>
      <c r="F101" s="134"/>
      <c r="G101" s="133"/>
      <c r="H101" s="135" t="s">
        <v>68</v>
      </c>
      <c r="I101" s="133">
        <v>63</v>
      </c>
      <c r="J101" s="136">
        <v>0.1</v>
      </c>
      <c r="K101" s="137">
        <v>0.26939999999999997</v>
      </c>
      <c r="L101" s="138">
        <v>0.40200000000000002</v>
      </c>
      <c r="M101" s="148">
        <f t="shared" si="30"/>
        <v>0.25277951002227173</v>
      </c>
      <c r="N101" s="134">
        <f t="shared" si="31"/>
        <v>63</v>
      </c>
      <c r="O101" s="139">
        <v>1</v>
      </c>
      <c r="P101" s="139">
        <v>1</v>
      </c>
      <c r="Q101" s="138">
        <v>0.81</v>
      </c>
      <c r="R101" s="140">
        <v>1.5599999999999999E-2</v>
      </c>
      <c r="S101" s="138">
        <v>73.2</v>
      </c>
      <c r="T101" s="358">
        <f>T100</f>
        <v>1</v>
      </c>
      <c r="U101" s="138">
        <v>0.95</v>
      </c>
      <c r="V101" s="141">
        <f t="shared" si="26"/>
        <v>13.993511876575857</v>
      </c>
      <c r="W101" s="133"/>
      <c r="X101" s="299"/>
    </row>
    <row r="102" spans="1:24">
      <c r="A102" s="111">
        <v>51</v>
      </c>
      <c r="B102" s="144" t="s">
        <v>114</v>
      </c>
      <c r="C102" s="113">
        <v>2024</v>
      </c>
      <c r="D102" s="145">
        <v>44954</v>
      </c>
      <c r="E102" s="114">
        <v>45292</v>
      </c>
      <c r="F102" s="114">
        <v>45657</v>
      </c>
      <c r="G102" s="112">
        <f>F102-E102+1</f>
        <v>366</v>
      </c>
      <c r="H102" s="115" t="s">
        <v>67</v>
      </c>
      <c r="I102" s="112">
        <v>87</v>
      </c>
      <c r="J102" s="116">
        <v>0.1</v>
      </c>
      <c r="K102" s="117">
        <v>0.26939999999999997</v>
      </c>
      <c r="L102" s="118">
        <v>0.20100000000000001</v>
      </c>
      <c r="M102" s="147">
        <f t="shared" ref="M102:M103" si="32">L102*(1-J102/K102)</f>
        <v>0.12638975501113586</v>
      </c>
      <c r="N102" s="113">
        <f t="shared" ref="N102:N103" si="33">I102</f>
        <v>87</v>
      </c>
      <c r="O102" s="119">
        <v>1</v>
      </c>
      <c r="P102" s="119">
        <v>1</v>
      </c>
      <c r="Q102" s="118">
        <v>0.81</v>
      </c>
      <c r="R102" s="120">
        <v>1.5599999999999999E-2</v>
      </c>
      <c r="S102" s="118">
        <v>73.2</v>
      </c>
      <c r="T102" s="357">
        <f>G102/366</f>
        <v>1</v>
      </c>
      <c r="U102" s="118">
        <v>0.95</v>
      </c>
      <c r="V102" s="121">
        <f t="shared" ref="V102:V103" si="34">M102*N102*O102*P102*Q102*R102*S102*T102*U102</f>
        <v>9.6621867719214247</v>
      </c>
      <c r="W102" s="121">
        <f>V102+V103</f>
        <v>94.067496503648826</v>
      </c>
      <c r="X102" s="295">
        <f>W102</f>
        <v>94.067496503648826</v>
      </c>
    </row>
    <row r="103" spans="1:24" ht="17" thickBot="1">
      <c r="A103" s="132"/>
      <c r="B103" s="133"/>
      <c r="C103" s="133"/>
      <c r="D103" s="133"/>
      <c r="E103" s="134"/>
      <c r="F103" s="134"/>
      <c r="G103" s="133"/>
      <c r="H103" s="135" t="s">
        <v>68</v>
      </c>
      <c r="I103" s="133">
        <v>380</v>
      </c>
      <c r="J103" s="136">
        <v>0.1</v>
      </c>
      <c r="K103" s="137">
        <v>0.26939999999999997</v>
      </c>
      <c r="L103" s="138">
        <v>0.40200000000000002</v>
      </c>
      <c r="M103" s="148">
        <f t="shared" si="32"/>
        <v>0.25277951002227173</v>
      </c>
      <c r="N103" s="134">
        <f t="shared" si="33"/>
        <v>380</v>
      </c>
      <c r="O103" s="139">
        <v>1</v>
      </c>
      <c r="P103" s="139">
        <v>1</v>
      </c>
      <c r="Q103" s="138">
        <v>0.81</v>
      </c>
      <c r="R103" s="140">
        <v>1.5599999999999999E-2</v>
      </c>
      <c r="S103" s="138">
        <v>73.2</v>
      </c>
      <c r="T103" s="358">
        <f>T102</f>
        <v>1</v>
      </c>
      <c r="U103" s="138">
        <v>0.95</v>
      </c>
      <c r="V103" s="141">
        <f t="shared" si="34"/>
        <v>84.405309731727399</v>
      </c>
      <c r="W103" s="133"/>
      <c r="X103" s="299"/>
    </row>
    <row r="104" spans="1:24">
      <c r="A104" s="111">
        <v>52</v>
      </c>
      <c r="B104" s="144" t="s">
        <v>115</v>
      </c>
      <c r="C104" s="113">
        <v>2024</v>
      </c>
      <c r="D104" s="145">
        <v>43413</v>
      </c>
      <c r="E104" s="114">
        <v>45292</v>
      </c>
      <c r="F104" s="114">
        <v>45657</v>
      </c>
      <c r="G104" s="112">
        <f>F104-E104+1</f>
        <v>366</v>
      </c>
      <c r="H104" s="115" t="s">
        <v>67</v>
      </c>
      <c r="I104" s="112">
        <v>834</v>
      </c>
      <c r="J104" s="116">
        <v>0.1</v>
      </c>
      <c r="K104" s="117">
        <v>0.26939999999999997</v>
      </c>
      <c r="L104" s="118">
        <v>0.20100000000000001</v>
      </c>
      <c r="M104" s="147">
        <f t="shared" si="30"/>
        <v>0.12638975501113586</v>
      </c>
      <c r="N104" s="113">
        <f t="shared" si="31"/>
        <v>834</v>
      </c>
      <c r="O104" s="119">
        <v>1</v>
      </c>
      <c r="P104" s="119">
        <v>1</v>
      </c>
      <c r="Q104" s="118">
        <v>0.81</v>
      </c>
      <c r="R104" s="120">
        <v>1.5599999999999999E-2</v>
      </c>
      <c r="S104" s="118">
        <v>73.2</v>
      </c>
      <c r="T104" s="357">
        <f>G104/366</f>
        <v>1</v>
      </c>
      <c r="U104" s="118">
        <v>0.95</v>
      </c>
      <c r="V104" s="121">
        <f t="shared" si="26"/>
        <v>92.623721468764018</v>
      </c>
      <c r="W104" s="121">
        <f>V104+V105</f>
        <v>92.623721468764018</v>
      </c>
      <c r="X104" s="295">
        <f>W104</f>
        <v>92.623721468764018</v>
      </c>
    </row>
    <row r="105" spans="1:24" ht="17" thickBot="1">
      <c r="A105" s="132"/>
      <c r="B105" s="133"/>
      <c r="C105" s="133"/>
      <c r="D105" s="133"/>
      <c r="E105" s="134"/>
      <c r="F105" s="134"/>
      <c r="G105" s="133"/>
      <c r="H105" s="135" t="s">
        <v>68</v>
      </c>
      <c r="I105" s="133">
        <v>0</v>
      </c>
      <c r="J105" s="136">
        <v>0.1</v>
      </c>
      <c r="K105" s="137">
        <v>0.26939999999999997</v>
      </c>
      <c r="L105" s="138">
        <v>0.40200000000000002</v>
      </c>
      <c r="M105" s="148">
        <f t="shared" si="30"/>
        <v>0.25277951002227173</v>
      </c>
      <c r="N105" s="134">
        <f t="shared" si="31"/>
        <v>0</v>
      </c>
      <c r="O105" s="139">
        <v>1</v>
      </c>
      <c r="P105" s="139">
        <v>1</v>
      </c>
      <c r="Q105" s="138">
        <v>0.81</v>
      </c>
      <c r="R105" s="140">
        <v>1.5599999999999999E-2</v>
      </c>
      <c r="S105" s="138">
        <v>73.2</v>
      </c>
      <c r="T105" s="358">
        <f>T104</f>
        <v>1</v>
      </c>
      <c r="U105" s="138">
        <v>0.95</v>
      </c>
      <c r="V105" s="141">
        <f t="shared" si="26"/>
        <v>0</v>
      </c>
      <c r="W105" s="133"/>
      <c r="X105" s="299"/>
    </row>
    <row r="106" spans="1:24">
      <c r="A106" s="111">
        <v>53</v>
      </c>
      <c r="B106" s="144" t="s">
        <v>1583</v>
      </c>
      <c r="C106" s="113">
        <v>2024</v>
      </c>
      <c r="D106" s="145">
        <v>45432</v>
      </c>
      <c r="E106" s="114">
        <v>45292</v>
      </c>
      <c r="F106" s="114">
        <v>45657</v>
      </c>
      <c r="G106" s="112">
        <f>F106-D106+1</f>
        <v>226</v>
      </c>
      <c r="H106" s="115" t="s">
        <v>67</v>
      </c>
      <c r="I106" s="112">
        <v>98</v>
      </c>
      <c r="J106" s="116">
        <v>0.1</v>
      </c>
      <c r="K106" s="117">
        <v>0.26939999999999997</v>
      </c>
      <c r="L106" s="118">
        <v>0.20100000000000001</v>
      </c>
      <c r="M106" s="147">
        <f t="shared" si="30"/>
        <v>0.12638975501113586</v>
      </c>
      <c r="N106" s="113">
        <f t="shared" si="31"/>
        <v>98</v>
      </c>
      <c r="O106" s="119">
        <v>1</v>
      </c>
      <c r="P106" s="119">
        <v>1</v>
      </c>
      <c r="Q106" s="118">
        <v>0.81</v>
      </c>
      <c r="R106" s="120">
        <v>1.5599999999999999E-2</v>
      </c>
      <c r="S106" s="118">
        <v>73.2</v>
      </c>
      <c r="T106" s="366">
        <f>G106/366</f>
        <v>0.61748633879781423</v>
      </c>
      <c r="U106" s="118">
        <v>0.95</v>
      </c>
      <c r="V106" s="121">
        <f t="shared" si="26"/>
        <v>6.7206241010148782</v>
      </c>
      <c r="W106" s="121">
        <f>V106+V107</f>
        <v>158.68902214029012</v>
      </c>
      <c r="X106" s="295">
        <f>W106</f>
        <v>158.68902214029012</v>
      </c>
    </row>
    <row r="107" spans="1:24" ht="17" thickBot="1">
      <c r="A107" s="132" t="s">
        <v>5</v>
      </c>
      <c r="B107" s="133"/>
      <c r="C107" s="133"/>
      <c r="D107" s="133"/>
      <c r="E107" s="134"/>
      <c r="F107" s="134"/>
      <c r="G107" s="133"/>
      <c r="H107" s="135" t="s">
        <v>68</v>
      </c>
      <c r="I107" s="133">
        <v>1108</v>
      </c>
      <c r="J107" s="136">
        <v>0.1</v>
      </c>
      <c r="K107" s="137">
        <v>0.26939999999999997</v>
      </c>
      <c r="L107" s="138">
        <v>0.40200000000000002</v>
      </c>
      <c r="M107" s="148">
        <f t="shared" si="30"/>
        <v>0.25277951002227173</v>
      </c>
      <c r="N107" s="134">
        <f t="shared" si="31"/>
        <v>1108</v>
      </c>
      <c r="O107" s="139">
        <v>1</v>
      </c>
      <c r="P107" s="139">
        <v>1</v>
      </c>
      <c r="Q107" s="138">
        <v>0.81</v>
      </c>
      <c r="R107" s="140">
        <v>1.5599999999999999E-2</v>
      </c>
      <c r="S107" s="138">
        <v>73.2</v>
      </c>
      <c r="T107" s="367">
        <f>T106</f>
        <v>0.61748633879781423</v>
      </c>
      <c r="U107" s="138">
        <v>0.95</v>
      </c>
      <c r="V107" s="141">
        <f t="shared" si="26"/>
        <v>151.96839803927523</v>
      </c>
      <c r="W107" s="133"/>
      <c r="X107" s="299"/>
    </row>
    <row r="108" spans="1:24">
      <c r="A108" s="111">
        <v>54</v>
      </c>
      <c r="B108" s="144" t="s">
        <v>1584</v>
      </c>
      <c r="C108" s="113">
        <v>2024</v>
      </c>
      <c r="D108" s="145">
        <v>45437</v>
      </c>
      <c r="E108" s="114">
        <v>45292</v>
      </c>
      <c r="F108" s="114">
        <v>45657</v>
      </c>
      <c r="G108" s="112">
        <f>F108-D108+1</f>
        <v>221</v>
      </c>
      <c r="H108" s="115" t="s">
        <v>67</v>
      </c>
      <c r="I108" s="112">
        <v>249</v>
      </c>
      <c r="J108" s="116">
        <v>0.1</v>
      </c>
      <c r="K108" s="117">
        <v>0.26939999999999997</v>
      </c>
      <c r="L108" s="118">
        <v>0.20100000000000001</v>
      </c>
      <c r="M108" s="147">
        <f t="shared" ref="M108:M109" si="35">L108*(1-J108/K108)</f>
        <v>0.12638975501113586</v>
      </c>
      <c r="N108" s="113">
        <f t="shared" ref="N108:N109" si="36">I108</f>
        <v>249</v>
      </c>
      <c r="O108" s="119">
        <v>1</v>
      </c>
      <c r="P108" s="119">
        <v>1</v>
      </c>
      <c r="Q108" s="118">
        <v>0.81</v>
      </c>
      <c r="R108" s="120">
        <v>1.5599999999999999E-2</v>
      </c>
      <c r="S108" s="118">
        <v>73.2</v>
      </c>
      <c r="T108" s="366">
        <f>G108/366</f>
        <v>0.60382513661202186</v>
      </c>
      <c r="U108" s="118">
        <v>0.95</v>
      </c>
      <c r="V108" s="121">
        <f t="shared" ref="V108:V109" si="37">M108*N108*O108*P108*Q108*R108*S108*T108*U108</f>
        <v>16.698086673954652</v>
      </c>
      <c r="W108" s="121">
        <f>V108+V109</f>
        <v>72.358375587136834</v>
      </c>
      <c r="X108" s="295">
        <f>W108</f>
        <v>72.358375587136834</v>
      </c>
    </row>
    <row r="109" spans="1:24" ht="17" thickBot="1">
      <c r="A109" s="132" t="s">
        <v>5</v>
      </c>
      <c r="B109" s="133"/>
      <c r="C109" s="133"/>
      <c r="D109" s="133"/>
      <c r="E109" s="134"/>
      <c r="F109" s="134"/>
      <c r="G109" s="133"/>
      <c r="H109" s="135" t="s">
        <v>68</v>
      </c>
      <c r="I109" s="133">
        <v>415</v>
      </c>
      <c r="J109" s="136">
        <v>0.1</v>
      </c>
      <c r="K109" s="137">
        <v>0.26939999999999997</v>
      </c>
      <c r="L109" s="138">
        <v>0.40200000000000002</v>
      </c>
      <c r="M109" s="148">
        <f t="shared" si="35"/>
        <v>0.25277951002227173</v>
      </c>
      <c r="N109" s="134">
        <f t="shared" si="36"/>
        <v>415</v>
      </c>
      <c r="O109" s="139">
        <v>1</v>
      </c>
      <c r="P109" s="139">
        <v>1</v>
      </c>
      <c r="Q109" s="138">
        <v>0.81</v>
      </c>
      <c r="R109" s="140">
        <v>1.5599999999999999E-2</v>
      </c>
      <c r="S109" s="138">
        <v>73.2</v>
      </c>
      <c r="T109" s="367">
        <f>T108</f>
        <v>0.60382513661202186</v>
      </c>
      <c r="U109" s="138">
        <v>0.95</v>
      </c>
      <c r="V109" s="141">
        <f t="shared" si="37"/>
        <v>55.660288913182178</v>
      </c>
      <c r="W109" s="133"/>
      <c r="X109" s="299"/>
    </row>
    <row r="110" spans="1:24">
      <c r="A110" s="111">
        <v>55</v>
      </c>
      <c r="B110" s="144" t="s">
        <v>1626</v>
      </c>
      <c r="C110" s="113">
        <v>2024</v>
      </c>
      <c r="D110" s="145">
        <v>45534</v>
      </c>
      <c r="E110" s="114">
        <v>45292</v>
      </c>
      <c r="F110" s="114">
        <v>45657</v>
      </c>
      <c r="G110" s="112">
        <f>F110-D110+1</f>
        <v>124</v>
      </c>
      <c r="H110" s="115" t="s">
        <v>67</v>
      </c>
      <c r="I110" s="112">
        <v>152</v>
      </c>
      <c r="J110" s="116">
        <v>0.1</v>
      </c>
      <c r="K110" s="117">
        <v>0.26939999999999997</v>
      </c>
      <c r="L110" s="118">
        <v>0.20100000000000001</v>
      </c>
      <c r="M110" s="147">
        <f t="shared" ref="M110:M111" si="38">L110*(1-J110/K110)</f>
        <v>0.12638975501113586</v>
      </c>
      <c r="N110" s="113">
        <f t="shared" ref="N110:N111" si="39">I110</f>
        <v>152</v>
      </c>
      <c r="O110" s="119">
        <v>1</v>
      </c>
      <c r="P110" s="119">
        <v>1</v>
      </c>
      <c r="Q110" s="118">
        <v>0.81</v>
      </c>
      <c r="R110" s="120">
        <v>1.5599999999999999E-2</v>
      </c>
      <c r="S110" s="118">
        <v>73.2</v>
      </c>
      <c r="T110" s="366">
        <f>G110/366</f>
        <v>0.33879781420765026</v>
      </c>
      <c r="U110" s="118">
        <v>0.95</v>
      </c>
      <c r="V110" s="121">
        <f t="shared" ref="V110:V111" si="40">M110*N110*O110*P110*Q110*R110*S110*T110*U110</f>
        <v>5.71926688892579</v>
      </c>
      <c r="W110" s="121">
        <f>V110+V111</f>
        <v>216.42909963882332</v>
      </c>
      <c r="X110" s="295">
        <f>W110</f>
        <v>216.42909963882332</v>
      </c>
    </row>
    <row r="111" spans="1:24" ht="17" thickBot="1">
      <c r="A111" s="132" t="s">
        <v>485</v>
      </c>
      <c r="B111" s="133"/>
      <c r="C111" s="133"/>
      <c r="D111" s="133"/>
      <c r="E111" s="134"/>
      <c r="F111" s="134"/>
      <c r="G111" s="133"/>
      <c r="H111" s="135" t="s">
        <v>68</v>
      </c>
      <c r="I111" s="133">
        <v>2800</v>
      </c>
      <c r="J111" s="136">
        <v>0.1</v>
      </c>
      <c r="K111" s="137">
        <v>0.26939999999999997</v>
      </c>
      <c r="L111" s="138">
        <v>0.40200000000000002</v>
      </c>
      <c r="M111" s="148">
        <f t="shared" si="38"/>
        <v>0.25277951002227173</v>
      </c>
      <c r="N111" s="134">
        <f t="shared" si="39"/>
        <v>2800</v>
      </c>
      <c r="O111" s="139">
        <v>1</v>
      </c>
      <c r="P111" s="139">
        <v>1</v>
      </c>
      <c r="Q111" s="138">
        <v>0.81</v>
      </c>
      <c r="R111" s="140">
        <v>1.5599999999999999E-2</v>
      </c>
      <c r="S111" s="138">
        <v>73.2</v>
      </c>
      <c r="T111" s="367">
        <f>T110</f>
        <v>0.33879781420765026</v>
      </c>
      <c r="U111" s="138">
        <v>0.95</v>
      </c>
      <c r="V111" s="141">
        <f t="shared" si="40"/>
        <v>210.70983274989752</v>
      </c>
      <c r="W111" s="133"/>
      <c r="X111" s="299"/>
    </row>
    <row r="112" spans="1:24">
      <c r="A112" s="111">
        <v>56</v>
      </c>
      <c r="B112" s="144" t="s">
        <v>116</v>
      </c>
      <c r="C112" s="113">
        <v>2024</v>
      </c>
      <c r="D112" s="145">
        <v>42457</v>
      </c>
      <c r="E112" s="114">
        <v>45292</v>
      </c>
      <c r="F112" s="114">
        <v>45657</v>
      </c>
      <c r="G112" s="112">
        <f>F112-E112+1</f>
        <v>366</v>
      </c>
      <c r="H112" s="115" t="s">
        <v>67</v>
      </c>
      <c r="I112" s="112">
        <v>974</v>
      </c>
      <c r="J112" s="116">
        <v>0.1</v>
      </c>
      <c r="K112" s="117">
        <v>0.26939999999999997</v>
      </c>
      <c r="L112" s="118">
        <v>0.20100000000000001</v>
      </c>
      <c r="M112" s="147">
        <f t="shared" si="30"/>
        <v>0.12638975501113586</v>
      </c>
      <c r="N112" s="113">
        <f t="shared" si="31"/>
        <v>974</v>
      </c>
      <c r="O112" s="119">
        <v>1</v>
      </c>
      <c r="P112" s="119">
        <v>1</v>
      </c>
      <c r="Q112" s="118">
        <v>0.81</v>
      </c>
      <c r="R112" s="120">
        <v>1.5599999999999999E-2</v>
      </c>
      <c r="S112" s="118">
        <v>73.2</v>
      </c>
      <c r="T112" s="357">
        <f>G112/366</f>
        <v>1</v>
      </c>
      <c r="U112" s="118">
        <v>0.95</v>
      </c>
      <c r="V112" s="121">
        <f t="shared" si="26"/>
        <v>108.17206799829276</v>
      </c>
      <c r="W112" s="121">
        <f>V112+V113</f>
        <v>108.17206799829276</v>
      </c>
      <c r="X112" s="295">
        <f>W112</f>
        <v>108.17206799829276</v>
      </c>
    </row>
    <row r="113" spans="1:24" ht="17" thickBot="1">
      <c r="A113" s="132" t="s">
        <v>5</v>
      </c>
      <c r="B113" s="133"/>
      <c r="C113" s="133"/>
      <c r="D113" s="133"/>
      <c r="E113" s="134"/>
      <c r="F113" s="134"/>
      <c r="G113" s="133"/>
      <c r="H113" s="135" t="s">
        <v>68</v>
      </c>
      <c r="I113" s="133">
        <v>0</v>
      </c>
      <c r="J113" s="136">
        <v>0.1</v>
      </c>
      <c r="K113" s="137">
        <v>0.26939999999999997</v>
      </c>
      <c r="L113" s="138">
        <v>0.40200000000000002</v>
      </c>
      <c r="M113" s="148">
        <f t="shared" si="30"/>
        <v>0.25277951002227173</v>
      </c>
      <c r="N113" s="134">
        <f t="shared" si="31"/>
        <v>0</v>
      </c>
      <c r="O113" s="139">
        <v>1</v>
      </c>
      <c r="P113" s="139">
        <v>1</v>
      </c>
      <c r="Q113" s="138">
        <v>0.81</v>
      </c>
      <c r="R113" s="140">
        <v>1.5599999999999999E-2</v>
      </c>
      <c r="S113" s="138">
        <v>73.2</v>
      </c>
      <c r="T113" s="358">
        <f>T112</f>
        <v>1</v>
      </c>
      <c r="U113" s="138">
        <v>0.95</v>
      </c>
      <c r="V113" s="141">
        <f t="shared" si="26"/>
        <v>0</v>
      </c>
      <c r="W113" s="133"/>
      <c r="X113" s="299"/>
    </row>
    <row r="114" spans="1:24">
      <c r="A114" s="124">
        <v>57</v>
      </c>
      <c r="B114" s="142" t="s">
        <v>117</v>
      </c>
      <c r="C114" s="113">
        <v>2024</v>
      </c>
      <c r="D114" s="143">
        <v>44118</v>
      </c>
      <c r="E114" s="114">
        <v>45292</v>
      </c>
      <c r="F114" s="114">
        <v>45657</v>
      </c>
      <c r="G114">
        <f>F114-E114+1</f>
        <v>366</v>
      </c>
      <c r="H114" s="23" t="s">
        <v>67</v>
      </c>
      <c r="I114">
        <v>819</v>
      </c>
      <c r="J114" s="125">
        <v>0.1</v>
      </c>
      <c r="K114" s="117">
        <v>0.26939999999999997</v>
      </c>
      <c r="L114" s="126">
        <v>0.20100000000000001</v>
      </c>
      <c r="M114" s="146">
        <f t="shared" si="30"/>
        <v>0.12638975501113586</v>
      </c>
      <c r="N114" s="27">
        <f t="shared" si="31"/>
        <v>819</v>
      </c>
      <c r="O114" s="127">
        <v>1</v>
      </c>
      <c r="P114" s="127">
        <v>1</v>
      </c>
      <c r="Q114" s="126">
        <v>0.81</v>
      </c>
      <c r="R114" s="128">
        <v>1.5599999999999999E-2</v>
      </c>
      <c r="S114" s="126">
        <v>73.2</v>
      </c>
      <c r="T114" s="359">
        <f>G114/366</f>
        <v>1</v>
      </c>
      <c r="U114" s="126">
        <v>0.95</v>
      </c>
      <c r="V114" s="122">
        <f t="shared" si="26"/>
        <v>90.957827197743086</v>
      </c>
      <c r="W114" s="122">
        <f>V114+V115</f>
        <v>128.49597810474816</v>
      </c>
      <c r="X114" s="296">
        <f>W114</f>
        <v>128.49597810474816</v>
      </c>
    </row>
    <row r="115" spans="1:24" ht="17" thickBot="1">
      <c r="A115" s="124" t="s">
        <v>5</v>
      </c>
      <c r="B115" s="142"/>
      <c r="C115" s="133"/>
      <c r="D115" s="143"/>
      <c r="E115" s="134"/>
      <c r="F115" s="134"/>
      <c r="H115" s="23" t="s">
        <v>68</v>
      </c>
      <c r="I115">
        <v>169</v>
      </c>
      <c r="J115" s="125">
        <v>0.1</v>
      </c>
      <c r="K115" s="137">
        <v>0.26939999999999997</v>
      </c>
      <c r="L115" s="126">
        <v>0.40200000000000002</v>
      </c>
      <c r="M115" s="146">
        <f t="shared" si="30"/>
        <v>0.25277951002227173</v>
      </c>
      <c r="N115" s="27">
        <f>I115</f>
        <v>169</v>
      </c>
      <c r="O115" s="127">
        <v>1</v>
      </c>
      <c r="P115" s="127">
        <v>1</v>
      </c>
      <c r="Q115" s="126">
        <v>0.81</v>
      </c>
      <c r="R115" s="128">
        <v>1.5599999999999999E-2</v>
      </c>
      <c r="S115" s="126">
        <v>73.2</v>
      </c>
      <c r="T115" s="359">
        <f>T114</f>
        <v>1</v>
      </c>
      <c r="U115" s="126">
        <v>0.95</v>
      </c>
      <c r="V115" s="122">
        <f t="shared" si="26"/>
        <v>37.538150907005075</v>
      </c>
      <c r="W115" s="122"/>
      <c r="X115" s="296"/>
    </row>
    <row r="116" spans="1:24">
      <c r="A116" s="111">
        <v>58</v>
      </c>
      <c r="B116" s="144" t="s">
        <v>118</v>
      </c>
      <c r="C116" s="113">
        <v>2024</v>
      </c>
      <c r="D116" s="145">
        <v>44501</v>
      </c>
      <c r="E116" s="114">
        <v>45292</v>
      </c>
      <c r="F116" s="114">
        <v>45657</v>
      </c>
      <c r="G116" s="112">
        <f>F116-E116+1</f>
        <v>366</v>
      </c>
      <c r="H116" s="115" t="s">
        <v>67</v>
      </c>
      <c r="I116" s="112">
        <v>160</v>
      </c>
      <c r="J116" s="116">
        <v>0.1</v>
      </c>
      <c r="K116" s="117">
        <v>0.26939999999999997</v>
      </c>
      <c r="L116" s="118">
        <v>0.20100000000000001</v>
      </c>
      <c r="M116" s="147">
        <f>L116*(1-J116/K116)</f>
        <v>0.12638975501113586</v>
      </c>
      <c r="N116" s="113">
        <f>I116</f>
        <v>160</v>
      </c>
      <c r="O116" s="119">
        <v>1</v>
      </c>
      <c r="P116" s="119">
        <v>1</v>
      </c>
      <c r="Q116" s="118">
        <v>0.81</v>
      </c>
      <c r="R116" s="120">
        <v>1.5599999999999999E-2</v>
      </c>
      <c r="S116" s="118">
        <v>73.2</v>
      </c>
      <c r="T116" s="357">
        <f>G116/366</f>
        <v>1</v>
      </c>
      <c r="U116" s="118">
        <v>0.95</v>
      </c>
      <c r="V116" s="121">
        <f>M116*N116*O116*P116*Q116*R116*S116*T116*U116</f>
        <v>17.769538890889983</v>
      </c>
      <c r="W116" s="121">
        <f>V116+V117</f>
        <v>63.526101534931676</v>
      </c>
      <c r="X116" s="295">
        <f>W116</f>
        <v>63.526101534931676</v>
      </c>
    </row>
    <row r="117" spans="1:24" ht="17" thickBot="1">
      <c r="A117" s="124" t="s">
        <v>5</v>
      </c>
      <c r="B117" s="142"/>
      <c r="C117" s="133"/>
      <c r="D117" s="143"/>
      <c r="E117" s="134"/>
      <c r="F117" s="134"/>
      <c r="H117" s="23" t="s">
        <v>68</v>
      </c>
      <c r="I117">
        <v>206</v>
      </c>
      <c r="J117" s="125">
        <v>0.1</v>
      </c>
      <c r="K117" s="137">
        <v>0.26939999999999997</v>
      </c>
      <c r="L117" s="126">
        <v>0.40200000000000002</v>
      </c>
      <c r="M117" s="146">
        <f>L117*(1-J117/K117)</f>
        <v>0.25277951002227173</v>
      </c>
      <c r="N117" s="27">
        <f>I117</f>
        <v>206</v>
      </c>
      <c r="O117" s="127">
        <v>1</v>
      </c>
      <c r="P117" s="127">
        <v>1</v>
      </c>
      <c r="Q117" s="126">
        <v>0.81</v>
      </c>
      <c r="R117" s="128">
        <v>1.5599999999999999E-2</v>
      </c>
      <c r="S117" s="126">
        <v>73.2</v>
      </c>
      <c r="T117" s="359">
        <f>T116</f>
        <v>1</v>
      </c>
      <c r="U117" s="126">
        <v>0.95</v>
      </c>
      <c r="V117" s="122">
        <f>M117*N117*O117*P117*Q117*R117*S117*T117*U117</f>
        <v>45.756562644041693</v>
      </c>
      <c r="W117" s="122"/>
      <c r="X117" s="296"/>
    </row>
    <row r="118" spans="1:24">
      <c r="A118" s="111">
        <v>59</v>
      </c>
      <c r="B118" s="144" t="s">
        <v>119</v>
      </c>
      <c r="C118" s="113">
        <v>2024</v>
      </c>
      <c r="D118" s="145">
        <v>44324</v>
      </c>
      <c r="E118" s="114">
        <v>45292</v>
      </c>
      <c r="F118" s="114">
        <v>45657</v>
      </c>
      <c r="G118" s="112">
        <f>F118-E118+1</f>
        <v>366</v>
      </c>
      <c r="H118" s="115" t="s">
        <v>67</v>
      </c>
      <c r="I118" s="112">
        <v>1041</v>
      </c>
      <c r="J118" s="116">
        <v>0.1</v>
      </c>
      <c r="K118" s="117">
        <v>0.26939999999999997</v>
      </c>
      <c r="L118" s="118">
        <v>0.2</v>
      </c>
      <c r="M118" s="147">
        <f t="shared" si="30"/>
        <v>0.12576095025983666</v>
      </c>
      <c r="N118" s="113">
        <f t="shared" si="31"/>
        <v>1041</v>
      </c>
      <c r="O118" s="119">
        <v>1</v>
      </c>
      <c r="P118" s="119">
        <v>1</v>
      </c>
      <c r="Q118" s="118">
        <v>0.81</v>
      </c>
      <c r="R118" s="120">
        <v>1.5599999999999999E-2</v>
      </c>
      <c r="S118" s="118">
        <v>73.2</v>
      </c>
      <c r="T118" s="357">
        <f>G118/366</f>
        <v>1</v>
      </c>
      <c r="U118" s="118">
        <v>0.95</v>
      </c>
      <c r="V118" s="121">
        <f t="shared" ref="V118:V173" si="41">M118*N118*O118*P118*Q118*R118*S118*T118*U118</f>
        <v>115.03787304363473</v>
      </c>
      <c r="W118" s="121">
        <f>V118+V119</f>
        <v>115.03787304363473</v>
      </c>
      <c r="X118" s="295">
        <f>W118</f>
        <v>115.03787304363473</v>
      </c>
    </row>
    <row r="119" spans="1:24" ht="17" thickBot="1">
      <c r="A119" s="132" t="s">
        <v>5</v>
      </c>
      <c r="B119" s="133"/>
      <c r="C119" s="133"/>
      <c r="D119" s="133"/>
      <c r="E119" s="134"/>
      <c r="F119" s="134"/>
      <c r="G119" s="133"/>
      <c r="H119" s="135" t="s">
        <v>68</v>
      </c>
      <c r="I119" s="133">
        <v>0</v>
      </c>
      <c r="J119" s="136">
        <v>0.1</v>
      </c>
      <c r="K119" s="137">
        <v>0.26939999999999997</v>
      </c>
      <c r="L119" s="138">
        <v>0.4</v>
      </c>
      <c r="M119" s="148">
        <f t="shared" si="30"/>
        <v>0.25152190051967332</v>
      </c>
      <c r="N119" s="134">
        <f t="shared" si="31"/>
        <v>0</v>
      </c>
      <c r="O119" s="139">
        <v>1</v>
      </c>
      <c r="P119" s="139">
        <v>1</v>
      </c>
      <c r="Q119" s="138">
        <v>0.81</v>
      </c>
      <c r="R119" s="140">
        <v>1.5599999999999999E-2</v>
      </c>
      <c r="S119" s="138">
        <v>73.2</v>
      </c>
      <c r="T119" s="358">
        <f>T118</f>
        <v>1</v>
      </c>
      <c r="U119" s="138">
        <v>0.95</v>
      </c>
      <c r="V119" s="141">
        <f t="shared" si="41"/>
        <v>0</v>
      </c>
      <c r="W119" s="133"/>
      <c r="X119" s="299"/>
    </row>
    <row r="120" spans="1:24">
      <c r="A120" s="111">
        <v>60</v>
      </c>
      <c r="B120" s="144" t="s">
        <v>120</v>
      </c>
      <c r="C120" s="113">
        <v>2024</v>
      </c>
      <c r="D120" s="145">
        <v>44246</v>
      </c>
      <c r="E120" s="114">
        <v>45292</v>
      </c>
      <c r="F120" s="114">
        <v>45657</v>
      </c>
      <c r="G120" s="112">
        <f>F120-E120+1</f>
        <v>366</v>
      </c>
      <c r="H120" s="115" t="s">
        <v>67</v>
      </c>
      <c r="I120" s="294">
        <v>790</v>
      </c>
      <c r="J120" s="116">
        <v>0.1</v>
      </c>
      <c r="K120" s="117">
        <v>0.26939999999999997</v>
      </c>
      <c r="L120" s="118">
        <v>0.20100000000000001</v>
      </c>
      <c r="M120" s="147">
        <f t="shared" si="30"/>
        <v>0.12638975501113586</v>
      </c>
      <c r="N120" s="113">
        <f t="shared" si="31"/>
        <v>790</v>
      </c>
      <c r="O120" s="119">
        <v>1</v>
      </c>
      <c r="P120" s="119">
        <v>1</v>
      </c>
      <c r="Q120" s="118">
        <v>0.81</v>
      </c>
      <c r="R120" s="120">
        <v>1.5599999999999999E-2</v>
      </c>
      <c r="S120" s="118">
        <v>73.2</v>
      </c>
      <c r="T120" s="357">
        <f>G120/366</f>
        <v>1</v>
      </c>
      <c r="U120" s="118">
        <v>0.95</v>
      </c>
      <c r="V120" s="121">
        <f t="shared" si="41"/>
        <v>87.737098273769263</v>
      </c>
      <c r="W120" s="121">
        <f>V120+V121</f>
        <v>87.737098273769263</v>
      </c>
      <c r="X120" s="295">
        <f>W120</f>
        <v>87.737098273769263</v>
      </c>
    </row>
    <row r="121" spans="1:24" ht="17" thickBot="1">
      <c r="A121" s="124" t="s">
        <v>5</v>
      </c>
      <c r="C121" s="133"/>
      <c r="E121" s="134"/>
      <c r="F121" s="134"/>
      <c r="H121" s="23" t="s">
        <v>68</v>
      </c>
      <c r="I121">
        <v>0</v>
      </c>
      <c r="J121" s="125">
        <v>0.1</v>
      </c>
      <c r="K121" s="137">
        <v>0.26939999999999997</v>
      </c>
      <c r="L121" s="126">
        <v>0.40200000000000002</v>
      </c>
      <c r="M121" s="146">
        <f t="shared" si="30"/>
        <v>0.25277951002227173</v>
      </c>
      <c r="N121" s="27">
        <f t="shared" si="31"/>
        <v>0</v>
      </c>
      <c r="O121" s="127">
        <v>1</v>
      </c>
      <c r="P121" s="127">
        <v>1</v>
      </c>
      <c r="Q121" s="126">
        <v>0.81</v>
      </c>
      <c r="R121" s="128">
        <v>1.5599999999999999E-2</v>
      </c>
      <c r="S121" s="126">
        <v>73.2</v>
      </c>
      <c r="T121" s="359">
        <f>T120</f>
        <v>1</v>
      </c>
      <c r="U121" s="126">
        <v>0.95</v>
      </c>
      <c r="V121" s="122">
        <f t="shared" si="41"/>
        <v>0</v>
      </c>
      <c r="X121" s="298"/>
    </row>
    <row r="122" spans="1:24">
      <c r="A122" s="111">
        <v>61</v>
      </c>
      <c r="B122" s="144" t="s">
        <v>121</v>
      </c>
      <c r="C122" s="113">
        <v>2024</v>
      </c>
      <c r="D122" s="145">
        <v>42913</v>
      </c>
      <c r="E122" s="114">
        <v>45292</v>
      </c>
      <c r="F122" s="114">
        <v>45657</v>
      </c>
      <c r="G122" s="112">
        <f>F122-E122+1</f>
        <v>366</v>
      </c>
      <c r="H122" s="115" t="s">
        <v>67</v>
      </c>
      <c r="I122" s="112">
        <v>2422</v>
      </c>
      <c r="J122" s="116">
        <v>0.1</v>
      </c>
      <c r="K122" s="117">
        <v>0.26939999999999997</v>
      </c>
      <c r="L122" s="118">
        <v>0.20100000000000001</v>
      </c>
      <c r="M122" s="147">
        <f t="shared" si="30"/>
        <v>0.12638975501113586</v>
      </c>
      <c r="N122" s="113">
        <f t="shared" si="31"/>
        <v>2422</v>
      </c>
      <c r="O122" s="119">
        <v>1</v>
      </c>
      <c r="P122" s="119">
        <v>1</v>
      </c>
      <c r="Q122" s="118">
        <v>0.81</v>
      </c>
      <c r="R122" s="120">
        <v>1.5599999999999999E-2</v>
      </c>
      <c r="S122" s="118">
        <v>73.2</v>
      </c>
      <c r="T122" s="357">
        <f>G122/366</f>
        <v>1</v>
      </c>
      <c r="U122" s="118">
        <v>0.95</v>
      </c>
      <c r="V122" s="121">
        <f t="shared" si="41"/>
        <v>268.98639496084706</v>
      </c>
      <c r="W122" s="121">
        <f>V122+V123</f>
        <v>286.75593385173704</v>
      </c>
      <c r="X122" s="295">
        <f>W122</f>
        <v>286.75593385173704</v>
      </c>
    </row>
    <row r="123" spans="1:24" ht="17" thickBot="1">
      <c r="A123" s="124" t="s">
        <v>5</v>
      </c>
      <c r="C123" s="133"/>
      <c r="E123" s="134"/>
      <c r="F123" s="134"/>
      <c r="H123" s="23" t="s">
        <v>68</v>
      </c>
      <c r="I123">
        <v>80</v>
      </c>
      <c r="J123" s="125">
        <v>0.1</v>
      </c>
      <c r="K123" s="137">
        <v>0.26939999999999997</v>
      </c>
      <c r="L123" s="126">
        <v>0.40200000000000002</v>
      </c>
      <c r="M123" s="146">
        <f t="shared" si="30"/>
        <v>0.25277951002227173</v>
      </c>
      <c r="N123" s="27">
        <f t="shared" si="31"/>
        <v>80</v>
      </c>
      <c r="O123" s="127">
        <v>1</v>
      </c>
      <c r="P123" s="127">
        <v>1</v>
      </c>
      <c r="Q123" s="126">
        <v>0.81</v>
      </c>
      <c r="R123" s="128">
        <v>1.5599999999999999E-2</v>
      </c>
      <c r="S123" s="126">
        <v>73.2</v>
      </c>
      <c r="T123" s="359">
        <f>T122</f>
        <v>1</v>
      </c>
      <c r="U123" s="126">
        <v>0.95</v>
      </c>
      <c r="V123" s="122">
        <f t="shared" si="41"/>
        <v>17.769538890889983</v>
      </c>
      <c r="X123" s="298"/>
    </row>
    <row r="124" spans="1:24">
      <c r="A124" s="111">
        <v>62</v>
      </c>
      <c r="B124" s="144" t="s">
        <v>122</v>
      </c>
      <c r="C124" s="113">
        <v>2024</v>
      </c>
      <c r="D124" s="145">
        <v>44247</v>
      </c>
      <c r="E124" s="114">
        <v>45292</v>
      </c>
      <c r="F124" s="114">
        <v>45657</v>
      </c>
      <c r="G124" s="112">
        <f>F124-E124+1</f>
        <v>366</v>
      </c>
      <c r="H124" s="115" t="s">
        <v>67</v>
      </c>
      <c r="I124" s="112">
        <v>294</v>
      </c>
      <c r="J124" s="116">
        <v>0.1</v>
      </c>
      <c r="K124" s="117">
        <v>0.26939999999999997</v>
      </c>
      <c r="L124" s="118">
        <v>0.20100000000000001</v>
      </c>
      <c r="M124" s="147">
        <f t="shared" si="30"/>
        <v>0.12638975501113586</v>
      </c>
      <c r="N124" s="113">
        <f t="shared" si="31"/>
        <v>294</v>
      </c>
      <c r="O124" s="119">
        <v>1</v>
      </c>
      <c r="P124" s="119">
        <v>1</v>
      </c>
      <c r="Q124" s="118">
        <v>0.81</v>
      </c>
      <c r="R124" s="120">
        <v>1.5599999999999999E-2</v>
      </c>
      <c r="S124" s="118">
        <v>73.2</v>
      </c>
      <c r="T124" s="357">
        <f>G124/366</f>
        <v>1</v>
      </c>
      <c r="U124" s="118">
        <v>0.95</v>
      </c>
      <c r="V124" s="121">
        <f t="shared" si="41"/>
        <v>32.651527712010342</v>
      </c>
      <c r="W124" s="121">
        <f>V124+V125</f>
        <v>32.651527712010342</v>
      </c>
      <c r="X124" s="295">
        <f>W124</f>
        <v>32.651527712010342</v>
      </c>
    </row>
    <row r="125" spans="1:24" ht="17" thickBot="1">
      <c r="A125" s="132"/>
      <c r="B125" s="133"/>
      <c r="C125" s="133"/>
      <c r="D125" s="133"/>
      <c r="E125" s="134"/>
      <c r="F125" s="134"/>
      <c r="G125" s="133"/>
      <c r="H125" s="135" t="s">
        <v>68</v>
      </c>
      <c r="I125" s="133">
        <v>0</v>
      </c>
      <c r="J125" s="136">
        <v>0.1</v>
      </c>
      <c r="K125" s="137">
        <v>0.26939999999999997</v>
      </c>
      <c r="L125" s="138">
        <v>0.40200000000000002</v>
      </c>
      <c r="M125" s="148">
        <f t="shared" si="30"/>
        <v>0.25277951002227173</v>
      </c>
      <c r="N125" s="134">
        <f t="shared" si="31"/>
        <v>0</v>
      </c>
      <c r="O125" s="139">
        <v>1</v>
      </c>
      <c r="P125" s="139">
        <v>1</v>
      </c>
      <c r="Q125" s="138">
        <v>0.81</v>
      </c>
      <c r="R125" s="140">
        <v>1.5599999999999999E-2</v>
      </c>
      <c r="S125" s="138">
        <v>73.2</v>
      </c>
      <c r="T125" s="358">
        <f>T124</f>
        <v>1</v>
      </c>
      <c r="U125" s="138">
        <v>0.95</v>
      </c>
      <c r="V125" s="141">
        <f t="shared" si="41"/>
        <v>0</v>
      </c>
      <c r="W125" s="133"/>
      <c r="X125" s="299"/>
    </row>
    <row r="126" spans="1:24">
      <c r="A126" s="124">
        <v>63</v>
      </c>
      <c r="B126" s="142" t="s">
        <v>123</v>
      </c>
      <c r="C126" s="113">
        <v>2024</v>
      </c>
      <c r="D126" s="143">
        <v>42937</v>
      </c>
      <c r="E126" s="114">
        <v>45292</v>
      </c>
      <c r="F126" s="114">
        <v>45657</v>
      </c>
      <c r="G126">
        <f>F126-E126+1</f>
        <v>366</v>
      </c>
      <c r="H126" s="23" t="s">
        <v>67</v>
      </c>
      <c r="I126">
        <v>1314</v>
      </c>
      <c r="J126" s="125">
        <v>0.1</v>
      </c>
      <c r="K126" s="117">
        <v>0.26939999999999997</v>
      </c>
      <c r="L126" s="126">
        <v>0.20100000000000001</v>
      </c>
      <c r="M126" s="146">
        <f t="shared" si="30"/>
        <v>0.12638975501113586</v>
      </c>
      <c r="N126" s="27">
        <f t="shared" si="31"/>
        <v>1314</v>
      </c>
      <c r="O126" s="127">
        <v>1</v>
      </c>
      <c r="P126" s="127">
        <v>1</v>
      </c>
      <c r="Q126" s="126">
        <v>0.81</v>
      </c>
      <c r="R126" s="128">
        <v>1.5599999999999999E-2</v>
      </c>
      <c r="S126" s="126">
        <v>73.2</v>
      </c>
      <c r="T126" s="359">
        <f>G126/366</f>
        <v>1</v>
      </c>
      <c r="U126" s="126">
        <v>0.95</v>
      </c>
      <c r="V126" s="122">
        <f t="shared" si="41"/>
        <v>145.93233814143395</v>
      </c>
      <c r="W126" s="122">
        <f>V126+V127</f>
        <v>145.93233814143395</v>
      </c>
      <c r="X126" s="296">
        <f>W126</f>
        <v>145.93233814143395</v>
      </c>
    </row>
    <row r="127" spans="1:24" ht="17" thickBot="1">
      <c r="A127" s="124"/>
      <c r="C127" s="133"/>
      <c r="E127" s="134"/>
      <c r="F127" s="134"/>
      <c r="H127" s="23" t="s">
        <v>68</v>
      </c>
      <c r="I127">
        <v>0</v>
      </c>
      <c r="J127" s="125">
        <v>0.1</v>
      </c>
      <c r="K127" s="137">
        <v>0.26939999999999997</v>
      </c>
      <c r="L127" s="126">
        <v>0.40200000000000002</v>
      </c>
      <c r="M127" s="146">
        <f t="shared" si="30"/>
        <v>0.25277951002227173</v>
      </c>
      <c r="N127" s="27">
        <f t="shared" si="31"/>
        <v>0</v>
      </c>
      <c r="O127" s="127">
        <v>1</v>
      </c>
      <c r="P127" s="127">
        <v>1</v>
      </c>
      <c r="Q127" s="126">
        <v>0.81</v>
      </c>
      <c r="R127" s="128">
        <v>1.5599999999999999E-2</v>
      </c>
      <c r="S127" s="126">
        <v>73.2</v>
      </c>
      <c r="T127" s="359">
        <f>T126</f>
        <v>1</v>
      </c>
      <c r="U127" s="126">
        <v>0.95</v>
      </c>
      <c r="V127" s="122">
        <f t="shared" si="41"/>
        <v>0</v>
      </c>
      <c r="X127" s="298"/>
    </row>
    <row r="128" spans="1:24">
      <c r="A128" s="111">
        <v>64</v>
      </c>
      <c r="B128" s="144" t="s">
        <v>124</v>
      </c>
      <c r="C128" s="113">
        <v>2024</v>
      </c>
      <c r="D128" s="145">
        <v>43936</v>
      </c>
      <c r="E128" s="114">
        <v>45292</v>
      </c>
      <c r="F128" s="114">
        <v>45657</v>
      </c>
      <c r="G128" s="112">
        <f>F128-E128+1</f>
        <v>366</v>
      </c>
      <c r="H128" s="115" t="s">
        <v>67</v>
      </c>
      <c r="I128" s="112">
        <v>267</v>
      </c>
      <c r="J128" s="116">
        <v>0.1</v>
      </c>
      <c r="K128" s="117">
        <v>0.26939999999999997</v>
      </c>
      <c r="L128" s="118">
        <v>0.20100000000000001</v>
      </c>
      <c r="M128" s="147">
        <f t="shared" si="30"/>
        <v>0.12638975501113586</v>
      </c>
      <c r="N128" s="113">
        <f t="shared" si="31"/>
        <v>267</v>
      </c>
      <c r="O128" s="119">
        <v>1</v>
      </c>
      <c r="P128" s="119">
        <v>1</v>
      </c>
      <c r="Q128" s="118">
        <v>0.81</v>
      </c>
      <c r="R128" s="120">
        <v>1.5599999999999999E-2</v>
      </c>
      <c r="S128" s="118">
        <v>73.2</v>
      </c>
      <c r="T128" s="357">
        <f>G128/366</f>
        <v>1</v>
      </c>
      <c r="U128" s="118">
        <v>0.95</v>
      </c>
      <c r="V128" s="121">
        <f t="shared" si="41"/>
        <v>29.652918024172649</v>
      </c>
      <c r="W128" s="121">
        <f>V128+V129</f>
        <v>46.311860734382009</v>
      </c>
      <c r="X128" s="295">
        <f>W128</f>
        <v>46.311860734382009</v>
      </c>
    </row>
    <row r="129" spans="1:24" ht="17" thickBot="1">
      <c r="A129" s="132"/>
      <c r="B129" s="133"/>
      <c r="C129" s="133"/>
      <c r="D129" s="133"/>
      <c r="E129" s="134"/>
      <c r="F129" s="134"/>
      <c r="G129" s="133"/>
      <c r="H129" s="135" t="s">
        <v>68</v>
      </c>
      <c r="I129" s="133">
        <v>75</v>
      </c>
      <c r="J129" s="136">
        <v>0.1</v>
      </c>
      <c r="K129" s="137">
        <v>0.26939999999999997</v>
      </c>
      <c r="L129" s="138">
        <v>0.40200000000000002</v>
      </c>
      <c r="M129" s="148">
        <f t="shared" si="30"/>
        <v>0.25277951002227173</v>
      </c>
      <c r="N129" s="134">
        <f t="shared" si="31"/>
        <v>75</v>
      </c>
      <c r="O129" s="139">
        <v>1</v>
      </c>
      <c r="P129" s="139">
        <v>1</v>
      </c>
      <c r="Q129" s="138">
        <v>0.81</v>
      </c>
      <c r="R129" s="140">
        <v>1.5599999999999999E-2</v>
      </c>
      <c r="S129" s="138">
        <v>73.2</v>
      </c>
      <c r="T129" s="358">
        <f>T128</f>
        <v>1</v>
      </c>
      <c r="U129" s="138">
        <v>0.95</v>
      </c>
      <c r="V129" s="141">
        <f t="shared" si="41"/>
        <v>16.658942710209356</v>
      </c>
      <c r="W129" s="133"/>
      <c r="X129" s="299"/>
    </row>
    <row r="130" spans="1:24">
      <c r="A130" s="124">
        <v>65</v>
      </c>
      <c r="B130" s="142" t="s">
        <v>125</v>
      </c>
      <c r="C130" s="113">
        <v>2024</v>
      </c>
      <c r="D130" s="143">
        <v>44296</v>
      </c>
      <c r="E130" s="114">
        <v>45292</v>
      </c>
      <c r="F130" s="114">
        <v>45657</v>
      </c>
      <c r="G130">
        <f>F130-E130+1</f>
        <v>366</v>
      </c>
      <c r="H130" s="23" t="s">
        <v>67</v>
      </c>
      <c r="I130">
        <v>2058</v>
      </c>
      <c r="J130" s="125">
        <v>0.1</v>
      </c>
      <c r="K130" s="117">
        <v>0.26939999999999997</v>
      </c>
      <c r="L130" s="126">
        <v>0.20100000000000001</v>
      </c>
      <c r="M130" s="146">
        <f t="shared" si="30"/>
        <v>0.12638975501113586</v>
      </c>
      <c r="N130" s="27">
        <f t="shared" si="31"/>
        <v>2058</v>
      </c>
      <c r="O130" s="127">
        <v>1</v>
      </c>
      <c r="P130" s="127">
        <v>1</v>
      </c>
      <c r="Q130" s="126">
        <v>0.81</v>
      </c>
      <c r="R130" s="128">
        <v>1.5599999999999999E-2</v>
      </c>
      <c r="S130" s="126">
        <v>73.2</v>
      </c>
      <c r="T130" s="359">
        <f>G130/366</f>
        <v>1</v>
      </c>
      <c r="U130" s="126">
        <v>0.95</v>
      </c>
      <c r="V130" s="122">
        <f t="shared" si="41"/>
        <v>228.5606939840724</v>
      </c>
      <c r="W130" s="122">
        <f>V130+V131</f>
        <v>228.5606939840724</v>
      </c>
      <c r="X130" s="296">
        <f>W130</f>
        <v>228.5606939840724</v>
      </c>
    </row>
    <row r="131" spans="1:24" ht="17" thickBot="1">
      <c r="A131" s="124"/>
      <c r="C131" s="133"/>
      <c r="E131" s="134"/>
      <c r="F131" s="134"/>
      <c r="H131" s="23" t="s">
        <v>68</v>
      </c>
      <c r="I131">
        <v>0</v>
      </c>
      <c r="J131" s="125">
        <v>0.1</v>
      </c>
      <c r="K131" s="137">
        <v>0.26939999999999997</v>
      </c>
      <c r="L131" s="126">
        <v>0.40200000000000002</v>
      </c>
      <c r="M131" s="146">
        <f t="shared" si="30"/>
        <v>0.25277951002227173</v>
      </c>
      <c r="N131" s="27">
        <f t="shared" si="31"/>
        <v>0</v>
      </c>
      <c r="O131" s="127">
        <v>1</v>
      </c>
      <c r="P131" s="127">
        <v>1</v>
      </c>
      <c r="Q131" s="126">
        <v>0.81</v>
      </c>
      <c r="R131" s="128">
        <v>1.5599999999999999E-2</v>
      </c>
      <c r="S131" s="126">
        <v>73.2</v>
      </c>
      <c r="T131" s="359">
        <f>T130</f>
        <v>1</v>
      </c>
      <c r="U131" s="126">
        <v>0.95</v>
      </c>
      <c r="V131" s="122">
        <f t="shared" si="41"/>
        <v>0</v>
      </c>
      <c r="X131" s="298"/>
    </row>
    <row r="132" spans="1:24">
      <c r="A132" s="111">
        <v>66</v>
      </c>
      <c r="B132" s="144" t="s">
        <v>126</v>
      </c>
      <c r="C132" s="113">
        <v>2024</v>
      </c>
      <c r="D132" s="145">
        <v>43299</v>
      </c>
      <c r="E132" s="114">
        <v>45292</v>
      </c>
      <c r="F132" s="114">
        <v>45657</v>
      </c>
      <c r="G132" s="112">
        <f>F132-E132+1</f>
        <v>366</v>
      </c>
      <c r="H132" s="115" t="s">
        <v>67</v>
      </c>
      <c r="I132" s="112">
        <v>1879</v>
      </c>
      <c r="J132" s="116">
        <v>0.1</v>
      </c>
      <c r="K132" s="117">
        <v>0.26939999999999997</v>
      </c>
      <c r="L132" s="118">
        <v>0.20100000000000001</v>
      </c>
      <c r="M132" s="147">
        <f t="shared" si="30"/>
        <v>0.12638975501113586</v>
      </c>
      <c r="N132" s="113">
        <f t="shared" si="31"/>
        <v>1879</v>
      </c>
      <c r="O132" s="119">
        <v>1</v>
      </c>
      <c r="P132" s="119">
        <v>1</v>
      </c>
      <c r="Q132" s="118">
        <v>0.81</v>
      </c>
      <c r="R132" s="120">
        <v>1.5599999999999999E-2</v>
      </c>
      <c r="S132" s="118">
        <v>73.2</v>
      </c>
      <c r="T132" s="357">
        <f>G132/366</f>
        <v>1</v>
      </c>
      <c r="U132" s="118">
        <v>0.95</v>
      </c>
      <c r="V132" s="121">
        <f t="shared" si="41"/>
        <v>208.68102234988916</v>
      </c>
      <c r="W132" s="121">
        <f>V132+V133</f>
        <v>208.68102234988916</v>
      </c>
      <c r="X132" s="295">
        <f>W132</f>
        <v>208.68102234988916</v>
      </c>
    </row>
    <row r="133" spans="1:24" ht="17" thickBot="1">
      <c r="A133" s="132"/>
      <c r="B133" s="133"/>
      <c r="C133" s="133"/>
      <c r="D133" s="133"/>
      <c r="E133" s="134"/>
      <c r="F133" s="134"/>
      <c r="G133" s="133"/>
      <c r="H133" s="135" t="s">
        <v>68</v>
      </c>
      <c r="I133" s="133">
        <v>0</v>
      </c>
      <c r="J133" s="136">
        <v>0.1</v>
      </c>
      <c r="K133" s="137">
        <v>0.26939999999999997</v>
      </c>
      <c r="L133" s="138">
        <v>0.40200000000000002</v>
      </c>
      <c r="M133" s="148">
        <f t="shared" si="30"/>
        <v>0.25277951002227173</v>
      </c>
      <c r="N133" s="134">
        <f t="shared" si="31"/>
        <v>0</v>
      </c>
      <c r="O133" s="139">
        <v>1</v>
      </c>
      <c r="P133" s="139">
        <v>1</v>
      </c>
      <c r="Q133" s="138">
        <v>0.81</v>
      </c>
      <c r="R133" s="140">
        <v>1.5599999999999999E-2</v>
      </c>
      <c r="S133" s="138">
        <v>73.2</v>
      </c>
      <c r="T133" s="358">
        <f>T132</f>
        <v>1</v>
      </c>
      <c r="U133" s="138">
        <v>0.95</v>
      </c>
      <c r="V133" s="141">
        <f t="shared" si="41"/>
        <v>0</v>
      </c>
      <c r="W133" s="133"/>
      <c r="X133" s="299"/>
    </row>
    <row r="134" spans="1:24">
      <c r="A134" s="111">
        <v>67</v>
      </c>
      <c r="B134" s="144" t="s">
        <v>1575</v>
      </c>
      <c r="C134" s="113">
        <v>2024</v>
      </c>
      <c r="D134" s="145">
        <v>45264</v>
      </c>
      <c r="E134" s="114">
        <v>45292</v>
      </c>
      <c r="F134" s="114">
        <v>45657</v>
      </c>
      <c r="G134" s="112">
        <f>F134-E134+1</f>
        <v>366</v>
      </c>
      <c r="H134" s="115" t="s">
        <v>67</v>
      </c>
      <c r="I134" s="112">
        <v>996</v>
      </c>
      <c r="J134" s="116">
        <v>0.1</v>
      </c>
      <c r="K134" s="117">
        <v>0.26939999999999997</v>
      </c>
      <c r="L134" s="118">
        <v>0.20100000000000001</v>
      </c>
      <c r="M134" s="147">
        <f t="shared" ref="M134:M137" si="42">L134*(1-J134/K134)</f>
        <v>0.12638975501113586</v>
      </c>
      <c r="N134" s="113">
        <f t="shared" si="31"/>
        <v>996</v>
      </c>
      <c r="O134" s="119">
        <v>1</v>
      </c>
      <c r="P134" s="119">
        <v>1</v>
      </c>
      <c r="Q134" s="118">
        <v>0.81</v>
      </c>
      <c r="R134" s="120">
        <v>1.5599999999999999E-2</v>
      </c>
      <c r="S134" s="118">
        <v>73.2</v>
      </c>
      <c r="T134" s="357">
        <f>G134/366</f>
        <v>1</v>
      </c>
      <c r="U134" s="118">
        <v>0.95</v>
      </c>
      <c r="V134" s="121">
        <f t="shared" ref="V134:V137" si="43">M134*N134*O134*P134*Q134*R134*S134*T134*U134</f>
        <v>110.6153795957901</v>
      </c>
      <c r="W134" s="121">
        <f>V134+V135</f>
        <v>151.26319980870093</v>
      </c>
      <c r="X134" s="295">
        <f>W134</f>
        <v>151.26319980870093</v>
      </c>
    </row>
    <row r="135" spans="1:24" ht="17" thickBot="1">
      <c r="A135" s="132"/>
      <c r="B135" s="133"/>
      <c r="C135" s="133"/>
      <c r="D135" s="133"/>
      <c r="E135" s="134"/>
      <c r="F135" s="134"/>
      <c r="G135" s="133"/>
      <c r="H135" s="135" t="s">
        <v>68</v>
      </c>
      <c r="I135" s="133">
        <v>183</v>
      </c>
      <c r="J135" s="136">
        <v>0.1</v>
      </c>
      <c r="K135" s="137">
        <v>0.26939999999999997</v>
      </c>
      <c r="L135" s="138">
        <v>0.40200000000000002</v>
      </c>
      <c r="M135" s="148">
        <f t="shared" si="42"/>
        <v>0.25277951002227173</v>
      </c>
      <c r="N135" s="134">
        <f t="shared" si="31"/>
        <v>183</v>
      </c>
      <c r="O135" s="139">
        <v>1</v>
      </c>
      <c r="P135" s="139">
        <v>1</v>
      </c>
      <c r="Q135" s="138">
        <v>0.81</v>
      </c>
      <c r="R135" s="140">
        <v>1.5599999999999999E-2</v>
      </c>
      <c r="S135" s="138">
        <v>73.2</v>
      </c>
      <c r="T135" s="358">
        <f>T134</f>
        <v>1</v>
      </c>
      <c r="U135" s="138">
        <v>0.95</v>
      </c>
      <c r="V135" s="141">
        <f t="shared" si="43"/>
        <v>40.64782021291083</v>
      </c>
      <c r="W135" s="133"/>
      <c r="X135" s="299"/>
    </row>
    <row r="136" spans="1:24">
      <c r="A136" s="111">
        <v>68</v>
      </c>
      <c r="B136" s="144" t="s">
        <v>1622</v>
      </c>
      <c r="C136" s="113">
        <v>2024</v>
      </c>
      <c r="D136" s="145">
        <v>45473</v>
      </c>
      <c r="E136" s="114">
        <v>45292</v>
      </c>
      <c r="F136" s="114">
        <v>45657</v>
      </c>
      <c r="G136" s="112">
        <f>F136-D136+1</f>
        <v>185</v>
      </c>
      <c r="H136" s="115" t="s">
        <v>67</v>
      </c>
      <c r="I136" s="112">
        <v>481</v>
      </c>
      <c r="J136" s="116">
        <v>0.1</v>
      </c>
      <c r="K136" s="117">
        <v>0.26939999999999997</v>
      </c>
      <c r="L136" s="118">
        <v>0.20100000000000001</v>
      </c>
      <c r="M136" s="147">
        <f t="shared" si="42"/>
        <v>0.12638975501113586</v>
      </c>
      <c r="N136" s="113">
        <f t="shared" si="31"/>
        <v>481</v>
      </c>
      <c r="O136" s="119">
        <v>1</v>
      </c>
      <c r="P136" s="119">
        <v>1</v>
      </c>
      <c r="Q136" s="118">
        <v>0.81</v>
      </c>
      <c r="R136" s="120">
        <v>1.5599999999999999E-2</v>
      </c>
      <c r="S136" s="118">
        <v>73.2</v>
      </c>
      <c r="T136" s="366">
        <f>G136/366</f>
        <v>0.50546448087431695</v>
      </c>
      <c r="U136" s="118">
        <v>0.95</v>
      </c>
      <c r="V136" s="121">
        <f t="shared" si="43"/>
        <v>27.00174894477194</v>
      </c>
      <c r="W136" s="121">
        <f>V136+V137</f>
        <v>27.00174894477194</v>
      </c>
      <c r="X136" s="295">
        <f>W136</f>
        <v>27.00174894477194</v>
      </c>
    </row>
    <row r="137" spans="1:24" ht="17" thickBot="1">
      <c r="A137" s="132" t="s">
        <v>5</v>
      </c>
      <c r="B137" s="133"/>
      <c r="C137" s="133"/>
      <c r="D137" s="133"/>
      <c r="E137" s="134"/>
      <c r="F137" s="134"/>
      <c r="G137" s="133"/>
      <c r="H137" s="135" t="s">
        <v>68</v>
      </c>
      <c r="I137" s="133">
        <v>0</v>
      </c>
      <c r="J137" s="136">
        <v>0.1</v>
      </c>
      <c r="K137" s="137">
        <v>0.26939999999999997</v>
      </c>
      <c r="L137" s="138">
        <v>0.40200000000000002</v>
      </c>
      <c r="M137" s="148">
        <f t="shared" si="42"/>
        <v>0.25277951002227173</v>
      </c>
      <c r="N137" s="134">
        <f t="shared" si="31"/>
        <v>0</v>
      </c>
      <c r="O137" s="139">
        <v>1</v>
      </c>
      <c r="P137" s="139">
        <v>1</v>
      </c>
      <c r="Q137" s="138">
        <v>0.81</v>
      </c>
      <c r="R137" s="140">
        <v>1.5599999999999999E-2</v>
      </c>
      <c r="S137" s="138">
        <v>73.2</v>
      </c>
      <c r="T137" s="367">
        <f>T136</f>
        <v>0.50546448087431695</v>
      </c>
      <c r="U137" s="138">
        <v>0.95</v>
      </c>
      <c r="V137" s="141">
        <f t="shared" si="43"/>
        <v>0</v>
      </c>
      <c r="W137" s="133"/>
      <c r="X137" s="299"/>
    </row>
    <row r="138" spans="1:24">
      <c r="A138" s="124">
        <v>69</v>
      </c>
      <c r="B138" s="142" t="s">
        <v>127</v>
      </c>
      <c r="C138" s="113">
        <v>2024</v>
      </c>
      <c r="D138" s="143">
        <v>42674</v>
      </c>
      <c r="E138" s="114">
        <v>45292</v>
      </c>
      <c r="F138" s="114">
        <v>45657</v>
      </c>
      <c r="G138">
        <f>F138-E138+1</f>
        <v>366</v>
      </c>
      <c r="H138" s="23" t="s">
        <v>67</v>
      </c>
      <c r="I138">
        <v>984</v>
      </c>
      <c r="J138" s="125">
        <v>0.1</v>
      </c>
      <c r="K138" s="117">
        <v>0.26939999999999997</v>
      </c>
      <c r="L138" s="126">
        <v>0.20100000000000001</v>
      </c>
      <c r="M138" s="146">
        <f t="shared" si="30"/>
        <v>0.12638975501113586</v>
      </c>
      <c r="N138" s="27">
        <f t="shared" ref="N138:N191" si="44">I138</f>
        <v>984</v>
      </c>
      <c r="O138" s="127">
        <v>1</v>
      </c>
      <c r="P138" s="127">
        <v>1</v>
      </c>
      <c r="Q138" s="126">
        <v>0.81</v>
      </c>
      <c r="R138" s="128">
        <v>1.5599999999999999E-2</v>
      </c>
      <c r="S138" s="126">
        <v>73.2</v>
      </c>
      <c r="T138" s="359">
        <f>G138/366</f>
        <v>1</v>
      </c>
      <c r="U138" s="126">
        <v>0.95</v>
      </c>
      <c r="V138" s="122">
        <f t="shared" si="41"/>
        <v>109.28266417897338</v>
      </c>
      <c r="W138" s="122">
        <f>V138+V139</f>
        <v>109.28266417897338</v>
      </c>
      <c r="X138" s="296">
        <f>W138</f>
        <v>109.28266417897338</v>
      </c>
    </row>
    <row r="139" spans="1:24" ht="17" thickBot="1">
      <c r="A139" s="124"/>
      <c r="C139" s="133"/>
      <c r="E139" s="134"/>
      <c r="F139" s="134"/>
      <c r="H139" s="23" t="s">
        <v>68</v>
      </c>
      <c r="I139">
        <v>0</v>
      </c>
      <c r="J139" s="125">
        <v>0.1</v>
      </c>
      <c r="K139" s="137">
        <v>0.26939999999999997</v>
      </c>
      <c r="L139" s="126">
        <v>0.40200000000000002</v>
      </c>
      <c r="M139" s="146">
        <f t="shared" si="30"/>
        <v>0.25277951002227173</v>
      </c>
      <c r="N139" s="27">
        <f t="shared" si="44"/>
        <v>0</v>
      </c>
      <c r="O139" s="127">
        <v>1</v>
      </c>
      <c r="P139" s="127">
        <v>1</v>
      </c>
      <c r="Q139" s="126">
        <v>0.81</v>
      </c>
      <c r="R139" s="128">
        <v>1.5599999999999999E-2</v>
      </c>
      <c r="S139" s="126">
        <v>73.2</v>
      </c>
      <c r="T139" s="359">
        <f>T138</f>
        <v>1</v>
      </c>
      <c r="U139" s="126">
        <v>0.95</v>
      </c>
      <c r="V139" s="122">
        <f t="shared" si="41"/>
        <v>0</v>
      </c>
      <c r="X139" s="298"/>
    </row>
    <row r="140" spans="1:24">
      <c r="A140" s="111">
        <v>70</v>
      </c>
      <c r="B140" s="144" t="s">
        <v>128</v>
      </c>
      <c r="C140" s="113">
        <v>2024</v>
      </c>
      <c r="D140" s="145">
        <v>44995</v>
      </c>
      <c r="E140" s="114">
        <v>45292</v>
      </c>
      <c r="F140" s="114">
        <v>45657</v>
      </c>
      <c r="G140" s="112">
        <f>F140-E140+1</f>
        <v>366</v>
      </c>
      <c r="H140" s="115" t="s">
        <v>67</v>
      </c>
      <c r="I140" s="112">
        <v>831</v>
      </c>
      <c r="J140" s="116">
        <v>0.1</v>
      </c>
      <c r="K140" s="117">
        <v>0.26939999999999997</v>
      </c>
      <c r="L140" s="118">
        <v>0.20100000000000001</v>
      </c>
      <c r="M140" s="147">
        <f t="shared" ref="M140:M141" si="45">L140*(1-J140/K140)</f>
        <v>0.12638975501113586</v>
      </c>
      <c r="N140" s="113">
        <f t="shared" ref="N140:N141" si="46">I140</f>
        <v>831</v>
      </c>
      <c r="O140" s="119">
        <v>1</v>
      </c>
      <c r="P140" s="119">
        <v>1</v>
      </c>
      <c r="Q140" s="118">
        <v>0.81</v>
      </c>
      <c r="R140" s="120">
        <v>1.5599999999999999E-2</v>
      </c>
      <c r="S140" s="118">
        <v>73.2</v>
      </c>
      <c r="T140" s="357">
        <f>G140/366</f>
        <v>1</v>
      </c>
      <c r="U140" s="118">
        <v>0.95</v>
      </c>
      <c r="V140" s="121">
        <f t="shared" ref="V140:V141" si="47">M140*N140*O140*P140*Q140*R140*S140*T140*U140</f>
        <v>92.290542614559826</v>
      </c>
      <c r="W140" s="121">
        <f>V140+V141</f>
        <v>105.61769678272731</v>
      </c>
      <c r="X140" s="295">
        <f>W140</f>
        <v>105.61769678272731</v>
      </c>
    </row>
    <row r="141" spans="1:24" ht="17" thickBot="1">
      <c r="A141" s="132"/>
      <c r="B141" s="133"/>
      <c r="C141" s="133"/>
      <c r="D141" s="133"/>
      <c r="E141" s="134"/>
      <c r="F141" s="134"/>
      <c r="G141" s="133"/>
      <c r="H141" s="135" t="s">
        <v>68</v>
      </c>
      <c r="I141" s="133">
        <v>60</v>
      </c>
      <c r="J141" s="136">
        <v>0.1</v>
      </c>
      <c r="K141" s="137">
        <v>0.26939999999999997</v>
      </c>
      <c r="L141" s="138">
        <v>0.40200000000000002</v>
      </c>
      <c r="M141" s="148">
        <f t="shared" si="45"/>
        <v>0.25277951002227173</v>
      </c>
      <c r="N141" s="134">
        <f t="shared" si="46"/>
        <v>60</v>
      </c>
      <c r="O141" s="139">
        <v>1</v>
      </c>
      <c r="P141" s="139">
        <v>1</v>
      </c>
      <c r="Q141" s="138">
        <v>0.81</v>
      </c>
      <c r="R141" s="140">
        <v>1.5599999999999999E-2</v>
      </c>
      <c r="S141" s="138">
        <v>73.2</v>
      </c>
      <c r="T141" s="358">
        <f>T140</f>
        <v>1</v>
      </c>
      <c r="U141" s="138">
        <v>0.95</v>
      </c>
      <c r="V141" s="141">
        <f t="shared" si="47"/>
        <v>13.327154168167484</v>
      </c>
      <c r="W141" s="133"/>
      <c r="X141" s="299"/>
    </row>
    <row r="142" spans="1:24">
      <c r="A142" s="111">
        <v>71</v>
      </c>
      <c r="B142" s="144" t="s">
        <v>129</v>
      </c>
      <c r="C142" s="113">
        <v>2024</v>
      </c>
      <c r="D142" s="145">
        <v>42810</v>
      </c>
      <c r="E142" s="114">
        <v>45292</v>
      </c>
      <c r="F142" s="114">
        <v>45657</v>
      </c>
      <c r="G142" s="112">
        <f>F142-E142+1</f>
        <v>366</v>
      </c>
      <c r="H142" s="115" t="s">
        <v>67</v>
      </c>
      <c r="I142" s="112">
        <v>433</v>
      </c>
      <c r="J142" s="116">
        <v>0.1</v>
      </c>
      <c r="K142" s="117">
        <v>0.26939999999999997</v>
      </c>
      <c r="L142" s="118">
        <v>0.20100000000000001</v>
      </c>
      <c r="M142" s="147">
        <f t="shared" si="30"/>
        <v>0.12638975501113586</v>
      </c>
      <c r="N142" s="113">
        <f t="shared" si="44"/>
        <v>433</v>
      </c>
      <c r="O142" s="119">
        <v>1</v>
      </c>
      <c r="P142" s="119">
        <v>1</v>
      </c>
      <c r="Q142" s="118">
        <v>0.81</v>
      </c>
      <c r="R142" s="120">
        <v>1.5599999999999999E-2</v>
      </c>
      <c r="S142" s="118">
        <v>73.2</v>
      </c>
      <c r="T142" s="357">
        <f>G142/366</f>
        <v>1</v>
      </c>
      <c r="U142" s="118">
        <v>0.95</v>
      </c>
      <c r="V142" s="121">
        <f t="shared" si="41"/>
        <v>48.088814623471002</v>
      </c>
      <c r="W142" s="121">
        <f>V142+V143</f>
        <v>48.088814623471002</v>
      </c>
      <c r="X142" s="295">
        <f>W142</f>
        <v>48.088814623471002</v>
      </c>
    </row>
    <row r="143" spans="1:24" ht="17" thickBot="1">
      <c r="A143" s="132"/>
      <c r="B143" s="133"/>
      <c r="C143" s="133"/>
      <c r="D143" s="133"/>
      <c r="E143" s="134"/>
      <c r="F143" s="134"/>
      <c r="G143" s="133"/>
      <c r="H143" s="135" t="s">
        <v>68</v>
      </c>
      <c r="I143" s="133">
        <v>0</v>
      </c>
      <c r="J143" s="136">
        <v>0.1</v>
      </c>
      <c r="K143" s="137">
        <v>0.26939999999999997</v>
      </c>
      <c r="L143" s="138">
        <v>0.40200000000000002</v>
      </c>
      <c r="M143" s="148">
        <f t="shared" si="30"/>
        <v>0.25277951002227173</v>
      </c>
      <c r="N143" s="134">
        <f t="shared" si="44"/>
        <v>0</v>
      </c>
      <c r="O143" s="139">
        <v>1</v>
      </c>
      <c r="P143" s="139">
        <v>1</v>
      </c>
      <c r="Q143" s="138">
        <v>0.81</v>
      </c>
      <c r="R143" s="140">
        <v>1.5599999999999999E-2</v>
      </c>
      <c r="S143" s="138">
        <v>73.2</v>
      </c>
      <c r="T143" s="358">
        <f>T142</f>
        <v>1</v>
      </c>
      <c r="U143" s="138">
        <v>0.95</v>
      </c>
      <c r="V143" s="141">
        <f t="shared" si="41"/>
        <v>0</v>
      </c>
      <c r="W143" s="133"/>
      <c r="X143" s="299"/>
    </row>
    <row r="144" spans="1:24">
      <c r="A144" s="111">
        <v>72</v>
      </c>
      <c r="B144" s="144" t="s">
        <v>130</v>
      </c>
      <c r="C144" s="113">
        <v>2024</v>
      </c>
      <c r="D144" s="145">
        <v>44807</v>
      </c>
      <c r="E144" s="114">
        <v>45292</v>
      </c>
      <c r="F144" s="114">
        <v>45657</v>
      </c>
      <c r="G144" s="112">
        <f>F144-E144+1</f>
        <v>366</v>
      </c>
      <c r="H144" s="115" t="s">
        <v>67</v>
      </c>
      <c r="I144" s="112">
        <v>374</v>
      </c>
      <c r="J144" s="116">
        <v>0.1</v>
      </c>
      <c r="K144" s="117">
        <v>0.26939999999999997</v>
      </c>
      <c r="L144" s="118">
        <v>0.20100000000000001</v>
      </c>
      <c r="M144" s="147">
        <f t="shared" si="30"/>
        <v>0.12638975501113586</v>
      </c>
      <c r="N144" s="113">
        <f t="shared" si="44"/>
        <v>374</v>
      </c>
      <c r="O144" s="119">
        <v>1</v>
      </c>
      <c r="P144" s="119">
        <v>1</v>
      </c>
      <c r="Q144" s="118">
        <v>0.81</v>
      </c>
      <c r="R144" s="120">
        <v>1.5599999999999999E-2</v>
      </c>
      <c r="S144" s="118">
        <v>73.2</v>
      </c>
      <c r="T144" s="357">
        <f>G144/366</f>
        <v>1</v>
      </c>
      <c r="U144" s="118">
        <v>0.95</v>
      </c>
      <c r="V144" s="121">
        <f t="shared" si="41"/>
        <v>41.53629715745533</v>
      </c>
      <c r="W144" s="121">
        <f>V144+V145</f>
        <v>69.301201674470917</v>
      </c>
      <c r="X144" s="295">
        <f>W144</f>
        <v>69.301201674470917</v>
      </c>
    </row>
    <row r="145" spans="1:24" ht="17" thickBot="1">
      <c r="A145" s="132"/>
      <c r="B145" s="133"/>
      <c r="C145" s="133"/>
      <c r="D145" s="133"/>
      <c r="E145" s="134"/>
      <c r="F145" s="134"/>
      <c r="G145" s="133"/>
      <c r="H145" s="135" t="s">
        <v>68</v>
      </c>
      <c r="I145" s="133">
        <v>125</v>
      </c>
      <c r="J145" s="136">
        <v>0.1</v>
      </c>
      <c r="K145" s="137">
        <v>0.26939999999999997</v>
      </c>
      <c r="L145" s="138">
        <v>0.40200000000000002</v>
      </c>
      <c r="M145" s="148">
        <f t="shared" si="30"/>
        <v>0.25277951002227173</v>
      </c>
      <c r="N145" s="134">
        <f t="shared" si="44"/>
        <v>125</v>
      </c>
      <c r="O145" s="139">
        <v>1</v>
      </c>
      <c r="P145" s="139">
        <v>1</v>
      </c>
      <c r="Q145" s="138">
        <v>0.81</v>
      </c>
      <c r="R145" s="140">
        <v>1.5599999999999999E-2</v>
      </c>
      <c r="S145" s="138">
        <v>73.2</v>
      </c>
      <c r="T145" s="358">
        <f>T144</f>
        <v>1</v>
      </c>
      <c r="U145" s="138">
        <v>0.95</v>
      </c>
      <c r="V145" s="141">
        <f t="shared" si="41"/>
        <v>27.764904517015591</v>
      </c>
      <c r="W145" s="133"/>
      <c r="X145" s="299"/>
    </row>
    <row r="146" spans="1:24">
      <c r="A146" s="111">
        <v>73</v>
      </c>
      <c r="B146" s="144" t="s">
        <v>131</v>
      </c>
      <c r="C146" s="113">
        <v>2024</v>
      </c>
      <c r="D146" s="145">
        <v>45143</v>
      </c>
      <c r="E146" s="114">
        <v>45292</v>
      </c>
      <c r="F146" s="114">
        <v>45657</v>
      </c>
      <c r="G146" s="112">
        <f>F146-E146+1</f>
        <v>366</v>
      </c>
      <c r="H146" s="115" t="s">
        <v>67</v>
      </c>
      <c r="I146" s="112">
        <v>2023</v>
      </c>
      <c r="J146" s="116">
        <v>0.1</v>
      </c>
      <c r="K146" s="117">
        <v>0.26939999999999997</v>
      </c>
      <c r="L146" s="118">
        <v>0.20100000000000001</v>
      </c>
      <c r="M146" s="147">
        <f t="shared" ref="M146:M147" si="48">L146*(1-J146/K146)</f>
        <v>0.12638975501113586</v>
      </c>
      <c r="N146" s="113">
        <f t="shared" ref="N146:N147" si="49">I146</f>
        <v>2023</v>
      </c>
      <c r="O146" s="119">
        <v>1</v>
      </c>
      <c r="P146" s="119">
        <v>1</v>
      </c>
      <c r="Q146" s="118">
        <v>0.81</v>
      </c>
      <c r="R146" s="120">
        <v>1.5599999999999999E-2</v>
      </c>
      <c r="S146" s="118">
        <v>73.2</v>
      </c>
      <c r="T146" s="357">
        <f>G146/366</f>
        <v>1</v>
      </c>
      <c r="U146" s="118">
        <v>0.95</v>
      </c>
      <c r="V146" s="121">
        <f t="shared" ref="V146:V147" si="50">M146*N146*O146*P146*Q146*R146*S146*T146*U146</f>
        <v>224.67360735169018</v>
      </c>
      <c r="W146" s="121">
        <f>V146+V147</f>
        <v>224.67360735169018</v>
      </c>
      <c r="X146" s="295">
        <f>W146</f>
        <v>224.67360735169018</v>
      </c>
    </row>
    <row r="147" spans="1:24" ht="17" thickBot="1">
      <c r="A147" s="132"/>
      <c r="B147" s="133"/>
      <c r="C147" s="133"/>
      <c r="D147" s="133"/>
      <c r="E147" s="134"/>
      <c r="F147" s="134"/>
      <c r="G147" s="133"/>
      <c r="H147" s="135" t="s">
        <v>68</v>
      </c>
      <c r="I147" s="133">
        <v>0</v>
      </c>
      <c r="J147" s="136">
        <v>0.1</v>
      </c>
      <c r="K147" s="137">
        <v>0.26939999999999997</v>
      </c>
      <c r="L147" s="138">
        <v>0.40200000000000002</v>
      </c>
      <c r="M147" s="148">
        <f t="shared" si="48"/>
        <v>0.25277951002227173</v>
      </c>
      <c r="N147" s="134">
        <f t="shared" si="49"/>
        <v>0</v>
      </c>
      <c r="O147" s="139">
        <v>1</v>
      </c>
      <c r="P147" s="139">
        <v>1</v>
      </c>
      <c r="Q147" s="138">
        <v>0.81</v>
      </c>
      <c r="R147" s="140">
        <v>1.5599999999999999E-2</v>
      </c>
      <c r="S147" s="138">
        <v>73.2</v>
      </c>
      <c r="T147" s="358">
        <f>T146</f>
        <v>1</v>
      </c>
      <c r="U147" s="138">
        <v>0.95</v>
      </c>
      <c r="V147" s="141">
        <f t="shared" si="50"/>
        <v>0</v>
      </c>
      <c r="W147" s="133"/>
      <c r="X147" s="299"/>
    </row>
    <row r="148" spans="1:24">
      <c r="A148" s="111">
        <v>74</v>
      </c>
      <c r="B148" s="144" t="s">
        <v>1594</v>
      </c>
      <c r="C148" s="113">
        <v>2024</v>
      </c>
      <c r="D148" s="145">
        <v>45431</v>
      </c>
      <c r="E148" s="114">
        <v>45292</v>
      </c>
      <c r="F148" s="114">
        <v>45657</v>
      </c>
      <c r="G148" s="112">
        <f>SUM(F148-D148)+1</f>
        <v>227</v>
      </c>
      <c r="H148" s="115" t="s">
        <v>67</v>
      </c>
      <c r="I148" s="112">
        <v>471</v>
      </c>
      <c r="J148" s="116">
        <v>0.1</v>
      </c>
      <c r="K148" s="117">
        <v>0.26939999999999997</v>
      </c>
      <c r="L148" s="118">
        <v>0.20100000000000001</v>
      </c>
      <c r="M148" s="147">
        <f t="shared" ref="M148:M149" si="51">L148*(1-J148/K148)</f>
        <v>0.12638975501113586</v>
      </c>
      <c r="N148" s="113">
        <f t="shared" ref="N148:N149" si="52">I148</f>
        <v>471</v>
      </c>
      <c r="O148" s="119">
        <v>1</v>
      </c>
      <c r="P148" s="119">
        <v>1</v>
      </c>
      <c r="Q148" s="118">
        <v>0.81</v>
      </c>
      <c r="R148" s="120">
        <v>1.5599999999999999E-2</v>
      </c>
      <c r="S148" s="118">
        <v>73.2</v>
      </c>
      <c r="T148" s="366">
        <f>G148/366</f>
        <v>0.6202185792349727</v>
      </c>
      <c r="U148" s="118">
        <v>0.95</v>
      </c>
      <c r="V148" s="121">
        <f t="shared" ref="V148:V149" si="53">M148*N148*O148*P148*Q148*R148*S148*T148*U148</f>
        <v>32.443063346948151</v>
      </c>
      <c r="W148" s="121">
        <f>V148+V149</f>
        <v>44.152873896802049</v>
      </c>
      <c r="X148" s="295">
        <f>W148</f>
        <v>44.152873896802049</v>
      </c>
    </row>
    <row r="149" spans="1:24" ht="17" thickBot="1">
      <c r="A149" s="132"/>
      <c r="B149" s="133"/>
      <c r="C149" s="133"/>
      <c r="D149" s="133"/>
      <c r="E149" s="134"/>
      <c r="F149" s="134"/>
      <c r="G149" s="133"/>
      <c r="H149" s="135" t="s">
        <v>68</v>
      </c>
      <c r="I149" s="133">
        <v>85</v>
      </c>
      <c r="J149" s="136">
        <v>0.1</v>
      </c>
      <c r="K149" s="137">
        <v>0.26939999999999997</v>
      </c>
      <c r="L149" s="138">
        <v>0.40200000000000002</v>
      </c>
      <c r="M149" s="148">
        <f t="shared" si="51"/>
        <v>0.25277951002227173</v>
      </c>
      <c r="N149" s="134">
        <f t="shared" si="52"/>
        <v>85</v>
      </c>
      <c r="O149" s="139">
        <v>1</v>
      </c>
      <c r="P149" s="139">
        <v>1</v>
      </c>
      <c r="Q149" s="138">
        <v>0.81</v>
      </c>
      <c r="R149" s="140">
        <v>1.5599999999999999E-2</v>
      </c>
      <c r="S149" s="138">
        <v>73.2</v>
      </c>
      <c r="T149" s="367">
        <f>T148</f>
        <v>0.6202185792349727</v>
      </c>
      <c r="U149" s="138">
        <v>0.95</v>
      </c>
      <c r="V149" s="141">
        <f t="shared" si="53"/>
        <v>11.709810549853895</v>
      </c>
      <c r="W149" s="133"/>
      <c r="X149" s="299"/>
    </row>
    <row r="150" spans="1:24">
      <c r="A150" s="111">
        <v>75</v>
      </c>
      <c r="B150" s="144" t="s">
        <v>132</v>
      </c>
      <c r="C150" s="113">
        <v>2024</v>
      </c>
      <c r="D150" s="145">
        <v>44672</v>
      </c>
      <c r="E150" s="114">
        <v>45292</v>
      </c>
      <c r="F150" s="114">
        <v>45657</v>
      </c>
      <c r="G150" s="112">
        <f>F150-E150+1</f>
        <v>366</v>
      </c>
      <c r="H150" s="115" t="s">
        <v>67</v>
      </c>
      <c r="I150" s="112">
        <v>77</v>
      </c>
      <c r="J150" s="116">
        <v>0.1</v>
      </c>
      <c r="K150" s="117">
        <v>0.26939999999999997</v>
      </c>
      <c r="L150" s="118">
        <v>0.20100000000000001</v>
      </c>
      <c r="M150" s="147">
        <f t="shared" si="30"/>
        <v>0.12638975501113586</v>
      </c>
      <c r="N150" s="113">
        <f t="shared" si="44"/>
        <v>77</v>
      </c>
      <c r="O150" s="119">
        <v>1</v>
      </c>
      <c r="P150" s="119">
        <v>1</v>
      </c>
      <c r="Q150" s="118">
        <v>0.81</v>
      </c>
      <c r="R150" s="120">
        <v>1.5599999999999999E-2</v>
      </c>
      <c r="S150" s="118">
        <v>73.2</v>
      </c>
      <c r="T150" s="357">
        <f>G150/366</f>
        <v>1</v>
      </c>
      <c r="U150" s="118">
        <v>0.95</v>
      </c>
      <c r="V150" s="121">
        <f t="shared" si="41"/>
        <v>8.5515905912408012</v>
      </c>
      <c r="W150" s="121">
        <f>V150+V151</f>
        <v>211.34645318352267</v>
      </c>
      <c r="X150" s="295">
        <f>W150</f>
        <v>211.34645318352267</v>
      </c>
    </row>
    <row r="151" spans="1:24" ht="17" thickBot="1">
      <c r="A151" s="132"/>
      <c r="B151" s="133"/>
      <c r="C151" s="133"/>
      <c r="D151" s="133"/>
      <c r="E151" s="134"/>
      <c r="F151" s="134"/>
      <c r="G151" s="133"/>
      <c r="H151" s="135" t="s">
        <v>68</v>
      </c>
      <c r="I151" s="133">
        <v>913</v>
      </c>
      <c r="J151" s="136">
        <v>0.1</v>
      </c>
      <c r="K151" s="137">
        <v>0.26939999999999997</v>
      </c>
      <c r="L151" s="138">
        <v>0.40200000000000002</v>
      </c>
      <c r="M151" s="148">
        <f t="shared" si="30"/>
        <v>0.25277951002227173</v>
      </c>
      <c r="N151" s="134">
        <f t="shared" si="44"/>
        <v>913</v>
      </c>
      <c r="O151" s="139">
        <v>1</v>
      </c>
      <c r="P151" s="139">
        <v>1</v>
      </c>
      <c r="Q151" s="138">
        <v>0.81</v>
      </c>
      <c r="R151" s="140">
        <v>1.5599999999999999E-2</v>
      </c>
      <c r="S151" s="138">
        <v>73.2</v>
      </c>
      <c r="T151" s="358">
        <f>T150</f>
        <v>1</v>
      </c>
      <c r="U151" s="138">
        <v>0.95</v>
      </c>
      <c r="V151" s="141">
        <f t="shared" si="41"/>
        <v>202.79486259228187</v>
      </c>
      <c r="W151" s="133"/>
      <c r="X151" s="299"/>
    </row>
    <row r="152" spans="1:24">
      <c r="A152" s="111">
        <v>76</v>
      </c>
      <c r="B152" s="144" t="s">
        <v>133</v>
      </c>
      <c r="C152" s="113">
        <v>2024</v>
      </c>
      <c r="D152" s="145">
        <v>44774</v>
      </c>
      <c r="E152" s="114">
        <v>45292</v>
      </c>
      <c r="F152" s="114">
        <v>45657</v>
      </c>
      <c r="G152" s="112">
        <f>F152-E152+1</f>
        <v>366</v>
      </c>
      <c r="H152" s="115" t="s">
        <v>67</v>
      </c>
      <c r="I152" s="112">
        <v>630</v>
      </c>
      <c r="J152" s="116">
        <v>0.1</v>
      </c>
      <c r="K152" s="117">
        <v>0.26939999999999997</v>
      </c>
      <c r="L152" s="118">
        <v>0.20100000000000001</v>
      </c>
      <c r="M152" s="147">
        <f>L152*(1-J152/K152)</f>
        <v>0.12638975501113586</v>
      </c>
      <c r="N152" s="113">
        <f>I152</f>
        <v>630</v>
      </c>
      <c r="O152" s="119">
        <v>1</v>
      </c>
      <c r="P152" s="119">
        <v>1</v>
      </c>
      <c r="Q152" s="118">
        <v>0.81</v>
      </c>
      <c r="R152" s="120">
        <v>1.5599999999999999E-2</v>
      </c>
      <c r="S152" s="118">
        <v>73.2</v>
      </c>
      <c r="T152" s="357">
        <f>G152/366</f>
        <v>1</v>
      </c>
      <c r="U152" s="118">
        <v>0.95</v>
      </c>
      <c r="V152" s="121">
        <f>M152*N152*O152*P152*Q152*R152*S152*T152*U152</f>
        <v>69.967559382879301</v>
      </c>
      <c r="W152" s="121">
        <f>V152+V153</f>
        <v>77.519613411507535</v>
      </c>
      <c r="X152" s="295">
        <f>W152</f>
        <v>77.519613411507535</v>
      </c>
    </row>
    <row r="153" spans="1:24" ht="17" thickBot="1">
      <c r="A153" s="132" t="s">
        <v>5</v>
      </c>
      <c r="B153" s="133"/>
      <c r="C153" s="133"/>
      <c r="D153" s="133"/>
      <c r="E153" s="134"/>
      <c r="F153" s="134"/>
      <c r="G153" s="133"/>
      <c r="H153" s="135" t="s">
        <v>68</v>
      </c>
      <c r="I153" s="133">
        <v>34</v>
      </c>
      <c r="J153" s="136">
        <v>0.1</v>
      </c>
      <c r="K153" s="137">
        <v>0.26939999999999997</v>
      </c>
      <c r="L153" s="138">
        <v>0.40200000000000002</v>
      </c>
      <c r="M153" s="148">
        <f>L153*(1-J153/K153)</f>
        <v>0.25277951002227173</v>
      </c>
      <c r="N153" s="134">
        <f>I153</f>
        <v>34</v>
      </c>
      <c r="O153" s="139">
        <v>1</v>
      </c>
      <c r="P153" s="139">
        <v>1</v>
      </c>
      <c r="Q153" s="138">
        <v>0.81</v>
      </c>
      <c r="R153" s="140">
        <v>1.5599999999999999E-2</v>
      </c>
      <c r="S153" s="138">
        <v>73.2</v>
      </c>
      <c r="T153" s="358">
        <f>T152</f>
        <v>1</v>
      </c>
      <c r="U153" s="138">
        <v>0.95</v>
      </c>
      <c r="V153" s="141">
        <f>M153*N153*O153*P153*Q153*R153*S153*T153*U153</f>
        <v>7.5520540286282403</v>
      </c>
      <c r="W153" s="133"/>
      <c r="X153" s="299"/>
    </row>
    <row r="154" spans="1:24">
      <c r="A154" s="111">
        <v>77</v>
      </c>
      <c r="B154" s="144" t="s">
        <v>134</v>
      </c>
      <c r="C154" s="113">
        <v>2024</v>
      </c>
      <c r="D154" s="145">
        <v>44625</v>
      </c>
      <c r="E154" s="114">
        <v>45292</v>
      </c>
      <c r="F154" s="114">
        <v>45657</v>
      </c>
      <c r="G154" s="112">
        <f>F154-E154+1</f>
        <v>366</v>
      </c>
      <c r="H154" s="115" t="s">
        <v>67</v>
      </c>
      <c r="I154" s="112">
        <v>376</v>
      </c>
      <c r="J154" s="116">
        <v>0.1</v>
      </c>
      <c r="K154" s="117">
        <v>0.26939999999999997</v>
      </c>
      <c r="L154" s="118">
        <v>0.20100000000000001</v>
      </c>
      <c r="M154" s="147">
        <f t="shared" si="30"/>
        <v>0.12638975501113586</v>
      </c>
      <c r="N154" s="113">
        <f t="shared" si="44"/>
        <v>376</v>
      </c>
      <c r="O154" s="119">
        <v>1</v>
      </c>
      <c r="P154" s="119">
        <v>1</v>
      </c>
      <c r="Q154" s="118">
        <v>0.81</v>
      </c>
      <c r="R154" s="120">
        <v>1.5599999999999999E-2</v>
      </c>
      <c r="S154" s="118">
        <v>73.2</v>
      </c>
      <c r="T154" s="357">
        <f>G154/366</f>
        <v>1</v>
      </c>
      <c r="U154" s="118">
        <v>0.95</v>
      </c>
      <c r="V154" s="121">
        <f t="shared" si="41"/>
        <v>41.758416393591446</v>
      </c>
      <c r="W154" s="121">
        <f>V154+V155</f>
        <v>223.45195155294147</v>
      </c>
      <c r="X154" s="295">
        <f>W154</f>
        <v>223.45195155294147</v>
      </c>
    </row>
    <row r="155" spans="1:24" ht="17" thickBot="1">
      <c r="A155" s="132"/>
      <c r="B155" s="133"/>
      <c r="C155" s="133"/>
      <c r="D155" s="133"/>
      <c r="E155" s="134"/>
      <c r="F155" s="134"/>
      <c r="G155" s="133"/>
      <c r="H155" s="135" t="s">
        <v>68</v>
      </c>
      <c r="I155" s="133">
        <v>818</v>
      </c>
      <c r="J155" s="136">
        <v>0.1</v>
      </c>
      <c r="K155" s="137">
        <v>0.26939999999999997</v>
      </c>
      <c r="L155" s="138">
        <v>0.40200000000000002</v>
      </c>
      <c r="M155" s="148">
        <f t="shared" si="30"/>
        <v>0.25277951002227173</v>
      </c>
      <c r="N155" s="134">
        <f t="shared" si="44"/>
        <v>818</v>
      </c>
      <c r="O155" s="139">
        <v>1</v>
      </c>
      <c r="P155" s="139">
        <v>1</v>
      </c>
      <c r="Q155" s="138">
        <v>0.81</v>
      </c>
      <c r="R155" s="140">
        <v>1.5599999999999999E-2</v>
      </c>
      <c r="S155" s="138">
        <v>73.2</v>
      </c>
      <c r="T155" s="358">
        <f>T154</f>
        <v>1</v>
      </c>
      <c r="U155" s="138">
        <v>0.95</v>
      </c>
      <c r="V155" s="141">
        <f t="shared" si="41"/>
        <v>181.69353515935003</v>
      </c>
      <c r="W155" s="133"/>
      <c r="X155" s="299"/>
    </row>
    <row r="156" spans="1:24">
      <c r="A156" s="111">
        <v>78</v>
      </c>
      <c r="B156" s="144" t="s">
        <v>135</v>
      </c>
      <c r="C156" s="113">
        <v>2024</v>
      </c>
      <c r="D156" s="145">
        <v>44622</v>
      </c>
      <c r="E156" s="114">
        <v>45292</v>
      </c>
      <c r="F156" s="114">
        <v>45657</v>
      </c>
      <c r="G156" s="112">
        <f>F156-E156+1</f>
        <v>366</v>
      </c>
      <c r="H156" s="115" t="s">
        <v>67</v>
      </c>
      <c r="I156" s="112">
        <v>141</v>
      </c>
      <c r="J156" s="116">
        <v>0.1</v>
      </c>
      <c r="K156" s="117">
        <v>0.26939999999999997</v>
      </c>
      <c r="L156" s="118">
        <v>0.20100000000000001</v>
      </c>
      <c r="M156" s="147">
        <f t="shared" si="30"/>
        <v>0.12638975501113586</v>
      </c>
      <c r="N156" s="113">
        <f t="shared" si="44"/>
        <v>141</v>
      </c>
      <c r="O156" s="119">
        <v>1</v>
      </c>
      <c r="P156" s="119">
        <v>1</v>
      </c>
      <c r="Q156" s="118">
        <v>0.81</v>
      </c>
      <c r="R156" s="120">
        <v>1.5599999999999999E-2</v>
      </c>
      <c r="S156" s="118">
        <v>73.2</v>
      </c>
      <c r="T156" s="357">
        <f>G156/366</f>
        <v>1</v>
      </c>
      <c r="U156" s="118">
        <v>0.95</v>
      </c>
      <c r="V156" s="121">
        <f t="shared" si="41"/>
        <v>15.659406147596794</v>
      </c>
      <c r="W156" s="121">
        <f>V156+V157</f>
        <v>148.93094782927164</v>
      </c>
      <c r="X156" s="295">
        <f>W156</f>
        <v>148.93094782927164</v>
      </c>
    </row>
    <row r="157" spans="1:24" ht="17" thickBot="1">
      <c r="A157" s="132"/>
      <c r="B157" s="133"/>
      <c r="C157" s="133"/>
      <c r="D157" s="133"/>
      <c r="E157" s="134"/>
      <c r="F157" s="134"/>
      <c r="G157" s="133"/>
      <c r="H157" s="135" t="s">
        <v>68</v>
      </c>
      <c r="I157" s="133">
        <v>600</v>
      </c>
      <c r="J157" s="136">
        <v>0.1</v>
      </c>
      <c r="K157" s="137">
        <v>0.26939999999999997</v>
      </c>
      <c r="L157" s="138">
        <v>0.40200000000000002</v>
      </c>
      <c r="M157" s="148">
        <f t="shared" si="30"/>
        <v>0.25277951002227173</v>
      </c>
      <c r="N157" s="134">
        <f t="shared" si="44"/>
        <v>600</v>
      </c>
      <c r="O157" s="139">
        <v>1</v>
      </c>
      <c r="P157" s="139">
        <v>1</v>
      </c>
      <c r="Q157" s="138">
        <v>0.81</v>
      </c>
      <c r="R157" s="140">
        <v>1.5599999999999999E-2</v>
      </c>
      <c r="S157" s="138">
        <v>73.2</v>
      </c>
      <c r="T157" s="358">
        <f>T156</f>
        <v>1</v>
      </c>
      <c r="U157" s="138">
        <v>0.95</v>
      </c>
      <c r="V157" s="141">
        <f t="shared" si="41"/>
        <v>133.27154168167485</v>
      </c>
      <c r="W157" s="133"/>
      <c r="X157" s="299"/>
    </row>
    <row r="158" spans="1:24">
      <c r="A158" s="111">
        <v>79</v>
      </c>
      <c r="B158" s="144" t="s">
        <v>136</v>
      </c>
      <c r="C158" s="113">
        <v>2024</v>
      </c>
      <c r="D158" s="114">
        <v>43008</v>
      </c>
      <c r="E158" s="114">
        <v>45292</v>
      </c>
      <c r="F158" s="114">
        <v>45657</v>
      </c>
      <c r="G158" s="112">
        <f>F158-E158+1</f>
        <v>366</v>
      </c>
      <c r="H158" s="115" t="s">
        <v>67</v>
      </c>
      <c r="I158" s="112">
        <v>71</v>
      </c>
      <c r="J158" s="116">
        <v>0.1</v>
      </c>
      <c r="K158" s="117">
        <v>0.26939999999999997</v>
      </c>
      <c r="L158" s="118">
        <v>0.20100000000000001</v>
      </c>
      <c r="M158" s="147">
        <f t="shared" si="30"/>
        <v>0.12638975501113586</v>
      </c>
      <c r="N158" s="113">
        <f t="shared" si="44"/>
        <v>71</v>
      </c>
      <c r="O158" s="119">
        <v>1</v>
      </c>
      <c r="P158" s="119">
        <v>1</v>
      </c>
      <c r="Q158" s="118">
        <v>0.81</v>
      </c>
      <c r="R158" s="120">
        <v>1.5599999999999999E-2</v>
      </c>
      <c r="S158" s="118">
        <v>73.2</v>
      </c>
      <c r="T158" s="357">
        <f>G158/366</f>
        <v>1</v>
      </c>
      <c r="U158" s="118">
        <v>0.95</v>
      </c>
      <c r="V158" s="121">
        <f t="shared" si="41"/>
        <v>7.8852328828324278</v>
      </c>
      <c r="W158" s="121">
        <f>V158+V159</f>
        <v>86.515442475020578</v>
      </c>
      <c r="X158" s="295">
        <f>W158</f>
        <v>86.515442475020578</v>
      </c>
    </row>
    <row r="159" spans="1:24" ht="17" thickBot="1">
      <c r="A159" s="124" t="s">
        <v>5</v>
      </c>
      <c r="C159" s="133"/>
      <c r="E159" s="134"/>
      <c r="F159" s="134"/>
      <c r="H159" s="23" t="s">
        <v>68</v>
      </c>
      <c r="I159">
        <v>354</v>
      </c>
      <c r="J159" s="125">
        <v>0.1</v>
      </c>
      <c r="K159" s="137">
        <v>0.26939999999999997</v>
      </c>
      <c r="L159" s="126">
        <v>0.40200000000000002</v>
      </c>
      <c r="M159" s="146">
        <f t="shared" si="30"/>
        <v>0.25277951002227173</v>
      </c>
      <c r="N159" s="27">
        <f t="shared" si="44"/>
        <v>354</v>
      </c>
      <c r="O159" s="127">
        <v>1</v>
      </c>
      <c r="P159" s="127">
        <v>1</v>
      </c>
      <c r="Q159" s="126">
        <v>0.81</v>
      </c>
      <c r="R159" s="128">
        <v>1.5599999999999999E-2</v>
      </c>
      <c r="S159" s="126">
        <v>73.2</v>
      </c>
      <c r="T159" s="359">
        <f>T158</f>
        <v>1</v>
      </c>
      <c r="U159" s="126">
        <v>0.95</v>
      </c>
      <c r="V159" s="122">
        <f t="shared" si="41"/>
        <v>78.630209592188152</v>
      </c>
      <c r="X159" s="298"/>
    </row>
    <row r="160" spans="1:24">
      <c r="A160" s="111">
        <v>80</v>
      </c>
      <c r="B160" s="144" t="s">
        <v>137</v>
      </c>
      <c r="C160" s="113">
        <v>2024</v>
      </c>
      <c r="D160" s="114">
        <v>42499</v>
      </c>
      <c r="E160" s="114">
        <v>45292</v>
      </c>
      <c r="F160" s="114">
        <v>45657</v>
      </c>
      <c r="G160" s="112">
        <f>F160-E160+1</f>
        <v>366</v>
      </c>
      <c r="H160" s="115" t="s">
        <v>67</v>
      </c>
      <c r="I160" s="112">
        <v>197</v>
      </c>
      <c r="J160" s="116">
        <v>0.1</v>
      </c>
      <c r="K160" s="117">
        <v>0.26939999999999997</v>
      </c>
      <c r="L160" s="118">
        <v>0.20100000000000001</v>
      </c>
      <c r="M160" s="147">
        <f t="shared" ref="M160:M230" si="54">L160*(1-J160/K160)</f>
        <v>0.12638975501113586</v>
      </c>
      <c r="N160" s="113">
        <f t="shared" si="44"/>
        <v>197</v>
      </c>
      <c r="O160" s="119">
        <v>1</v>
      </c>
      <c r="P160" s="119">
        <v>1</v>
      </c>
      <c r="Q160" s="118">
        <v>0.81</v>
      </c>
      <c r="R160" s="120">
        <v>1.5599999999999999E-2</v>
      </c>
      <c r="S160" s="118">
        <v>73.2</v>
      </c>
      <c r="T160" s="357">
        <f>G160/366</f>
        <v>1</v>
      </c>
      <c r="U160" s="118">
        <v>0.95</v>
      </c>
      <c r="V160" s="121">
        <f t="shared" si="41"/>
        <v>21.878744759408285</v>
      </c>
      <c r="W160" s="121">
        <f>V160+V161</f>
        <v>41.647356775523384</v>
      </c>
      <c r="X160" s="295">
        <f>W160</f>
        <v>41.647356775523384</v>
      </c>
    </row>
    <row r="161" spans="1:24" ht="17" thickBot="1">
      <c r="A161" s="132"/>
      <c r="B161" s="133"/>
      <c r="C161" s="133"/>
      <c r="D161" s="133"/>
      <c r="E161" s="134"/>
      <c r="F161" s="134"/>
      <c r="G161" s="133"/>
      <c r="H161" s="135" t="s">
        <v>68</v>
      </c>
      <c r="I161" s="133">
        <v>89</v>
      </c>
      <c r="J161" s="136">
        <v>0.1</v>
      </c>
      <c r="K161" s="137">
        <v>0.26939999999999997</v>
      </c>
      <c r="L161" s="138">
        <v>0.40200000000000002</v>
      </c>
      <c r="M161" s="148">
        <f t="shared" si="54"/>
        <v>0.25277951002227173</v>
      </c>
      <c r="N161" s="134">
        <f t="shared" si="44"/>
        <v>89</v>
      </c>
      <c r="O161" s="139">
        <v>1</v>
      </c>
      <c r="P161" s="139">
        <v>1</v>
      </c>
      <c r="Q161" s="138">
        <v>0.81</v>
      </c>
      <c r="R161" s="140">
        <v>1.5599999999999999E-2</v>
      </c>
      <c r="S161" s="138">
        <v>73.2</v>
      </c>
      <c r="T161" s="358">
        <f>T160</f>
        <v>1</v>
      </c>
      <c r="U161" s="138">
        <v>0.95</v>
      </c>
      <c r="V161" s="141">
        <f t="shared" si="41"/>
        <v>19.7686120161151</v>
      </c>
      <c r="W161" s="133"/>
      <c r="X161" s="299"/>
    </row>
    <row r="162" spans="1:24">
      <c r="A162" s="124">
        <v>81</v>
      </c>
      <c r="B162" s="142" t="s">
        <v>138</v>
      </c>
      <c r="C162" s="113">
        <v>2024</v>
      </c>
      <c r="D162" s="143">
        <v>42961</v>
      </c>
      <c r="E162" s="114">
        <v>45292</v>
      </c>
      <c r="F162" s="114">
        <v>45657</v>
      </c>
      <c r="G162">
        <f>F162-E162+1</f>
        <v>366</v>
      </c>
      <c r="H162" s="23" t="s">
        <v>67</v>
      </c>
      <c r="I162">
        <v>99</v>
      </c>
      <c r="J162" s="125">
        <v>0.1</v>
      </c>
      <c r="K162" s="117">
        <v>0.26939999999999997</v>
      </c>
      <c r="L162" s="126">
        <v>0.20100000000000001</v>
      </c>
      <c r="M162" s="146">
        <f t="shared" si="54"/>
        <v>0.12638975501113586</v>
      </c>
      <c r="N162" s="27">
        <f t="shared" si="44"/>
        <v>99</v>
      </c>
      <c r="O162" s="127">
        <v>1</v>
      </c>
      <c r="P162" s="127">
        <v>1</v>
      </c>
      <c r="Q162" s="126">
        <v>0.81</v>
      </c>
      <c r="R162" s="128">
        <v>1.5599999999999999E-2</v>
      </c>
      <c r="S162" s="126">
        <v>73.2</v>
      </c>
      <c r="T162" s="359">
        <f>G162/366</f>
        <v>1</v>
      </c>
      <c r="U162" s="126">
        <v>0.95</v>
      </c>
      <c r="V162" s="122">
        <f t="shared" si="41"/>
        <v>10.994902188738171</v>
      </c>
      <c r="W162" s="122">
        <f>V162+V163</f>
        <v>150.93002095449677</v>
      </c>
      <c r="X162" s="296">
        <f>W162</f>
        <v>150.93002095449677</v>
      </c>
    </row>
    <row r="163" spans="1:24" ht="17" thickBot="1">
      <c r="A163" s="124"/>
      <c r="C163" s="133"/>
      <c r="E163" s="134"/>
      <c r="F163" s="134"/>
      <c r="H163" s="23" t="s">
        <v>68</v>
      </c>
      <c r="I163">
        <v>630</v>
      </c>
      <c r="J163" s="125">
        <v>0.1</v>
      </c>
      <c r="K163" s="137">
        <v>0.26939999999999997</v>
      </c>
      <c r="L163" s="126">
        <v>0.40200000000000002</v>
      </c>
      <c r="M163" s="146">
        <f t="shared" si="54"/>
        <v>0.25277951002227173</v>
      </c>
      <c r="N163" s="27">
        <f t="shared" si="44"/>
        <v>630</v>
      </c>
      <c r="O163" s="127">
        <v>1</v>
      </c>
      <c r="P163" s="127">
        <v>1</v>
      </c>
      <c r="Q163" s="126">
        <v>0.81</v>
      </c>
      <c r="R163" s="128">
        <v>1.5599999999999999E-2</v>
      </c>
      <c r="S163" s="126">
        <v>73.2</v>
      </c>
      <c r="T163" s="359">
        <f>T162</f>
        <v>1</v>
      </c>
      <c r="U163" s="126">
        <v>0.95</v>
      </c>
      <c r="V163" s="122">
        <f t="shared" si="41"/>
        <v>139.9351187657586</v>
      </c>
      <c r="X163" s="298"/>
    </row>
    <row r="164" spans="1:24">
      <c r="A164" s="111">
        <v>82</v>
      </c>
      <c r="B164" s="144" t="s">
        <v>139</v>
      </c>
      <c r="C164" s="113">
        <v>2024</v>
      </c>
      <c r="D164" s="145">
        <v>45184</v>
      </c>
      <c r="E164" s="114">
        <v>45292</v>
      </c>
      <c r="F164" s="114">
        <v>45657</v>
      </c>
      <c r="G164" s="112">
        <f>F164-E164+1</f>
        <v>366</v>
      </c>
      <c r="H164" s="115" t="s">
        <v>67</v>
      </c>
      <c r="I164" s="112">
        <v>837</v>
      </c>
      <c r="J164" s="116">
        <v>0.1</v>
      </c>
      <c r="K164" s="117">
        <v>0.26939999999999997</v>
      </c>
      <c r="L164" s="118">
        <v>0.20100000000000001</v>
      </c>
      <c r="M164" s="147">
        <f t="shared" ref="M164:M165" si="55">L164*(1-J164/K164)</f>
        <v>0.12638975501113586</v>
      </c>
      <c r="N164" s="113">
        <f t="shared" ref="N164:N165" si="56">I164</f>
        <v>837</v>
      </c>
      <c r="O164" s="119">
        <v>1</v>
      </c>
      <c r="P164" s="119">
        <v>1</v>
      </c>
      <c r="Q164" s="118">
        <v>0.81</v>
      </c>
      <c r="R164" s="120">
        <v>1.5599999999999999E-2</v>
      </c>
      <c r="S164" s="118">
        <v>73.2</v>
      </c>
      <c r="T164" s="357">
        <f>G164/366</f>
        <v>1</v>
      </c>
      <c r="U164" s="118">
        <v>0.95</v>
      </c>
      <c r="V164" s="121">
        <f t="shared" ref="V164:V165" si="57">M164*N164*O164*P164*Q164*R164*S164*T164*U164</f>
        <v>92.956900322968195</v>
      </c>
      <c r="W164" s="121">
        <f>V164+V165</f>
        <v>102.50802747682155</v>
      </c>
      <c r="X164" s="295">
        <f>W164</f>
        <v>102.50802747682155</v>
      </c>
    </row>
    <row r="165" spans="1:24" ht="17" thickBot="1">
      <c r="A165" s="132"/>
      <c r="B165" s="133"/>
      <c r="C165" s="133"/>
      <c r="D165" s="133"/>
      <c r="E165" s="134"/>
      <c r="F165" s="134"/>
      <c r="G165" s="133"/>
      <c r="H165" s="135" t="s">
        <v>68</v>
      </c>
      <c r="I165" s="133">
        <v>43</v>
      </c>
      <c r="J165" s="136">
        <v>0.1</v>
      </c>
      <c r="K165" s="137">
        <v>0.26939999999999997</v>
      </c>
      <c r="L165" s="138">
        <v>0.40200000000000002</v>
      </c>
      <c r="M165" s="148">
        <f t="shared" si="55"/>
        <v>0.25277951002227173</v>
      </c>
      <c r="N165" s="134">
        <f t="shared" si="56"/>
        <v>43</v>
      </c>
      <c r="O165" s="139">
        <v>1</v>
      </c>
      <c r="P165" s="139">
        <v>1</v>
      </c>
      <c r="Q165" s="138">
        <v>0.81</v>
      </c>
      <c r="R165" s="140">
        <v>1.5599999999999999E-2</v>
      </c>
      <c r="S165" s="138">
        <v>73.2</v>
      </c>
      <c r="T165" s="358">
        <f>T164</f>
        <v>1</v>
      </c>
      <c r="U165" s="138">
        <v>0.95</v>
      </c>
      <c r="V165" s="141">
        <f t="shared" si="57"/>
        <v>9.5511271538533631</v>
      </c>
      <c r="W165" s="133"/>
      <c r="X165" s="299"/>
    </row>
    <row r="166" spans="1:24">
      <c r="A166" s="111">
        <v>83</v>
      </c>
      <c r="B166" s="144" t="s">
        <v>140</v>
      </c>
      <c r="C166" s="113">
        <v>2024</v>
      </c>
      <c r="D166" s="145">
        <v>42965</v>
      </c>
      <c r="E166" s="114">
        <v>45292</v>
      </c>
      <c r="F166" s="114">
        <v>45657</v>
      </c>
      <c r="G166" s="112">
        <f>F166-E166+1</f>
        <v>366</v>
      </c>
      <c r="H166" s="115" t="s">
        <v>67</v>
      </c>
      <c r="I166" s="112">
        <v>209</v>
      </c>
      <c r="J166" s="116">
        <v>0.1</v>
      </c>
      <c r="K166" s="117">
        <v>0.26939999999999997</v>
      </c>
      <c r="L166" s="118">
        <v>0.20100000000000001</v>
      </c>
      <c r="M166" s="147">
        <f t="shared" si="54"/>
        <v>0.12638975501113586</v>
      </c>
      <c r="N166" s="113">
        <f t="shared" si="44"/>
        <v>209</v>
      </c>
      <c r="O166" s="119">
        <v>1</v>
      </c>
      <c r="P166" s="119">
        <v>1</v>
      </c>
      <c r="Q166" s="118">
        <v>0.81</v>
      </c>
      <c r="R166" s="120">
        <v>1.5599999999999999E-2</v>
      </c>
      <c r="S166" s="118">
        <v>73.2</v>
      </c>
      <c r="T166" s="357">
        <f>G166/366</f>
        <v>1</v>
      </c>
      <c r="U166" s="118">
        <v>0.95</v>
      </c>
      <c r="V166" s="121">
        <f t="shared" si="41"/>
        <v>23.211460176225032</v>
      </c>
      <c r="W166" s="121">
        <f>V166+V167</f>
        <v>23.211460176225032</v>
      </c>
      <c r="X166" s="295">
        <f>W166</f>
        <v>23.211460176225032</v>
      </c>
    </row>
    <row r="167" spans="1:24" ht="17" thickBot="1">
      <c r="A167" s="132"/>
      <c r="B167" s="133"/>
      <c r="C167" s="133"/>
      <c r="D167" s="133"/>
      <c r="E167" s="134"/>
      <c r="F167" s="134"/>
      <c r="G167" s="133"/>
      <c r="H167" s="135" t="s">
        <v>68</v>
      </c>
      <c r="I167" s="133">
        <v>0</v>
      </c>
      <c r="J167" s="136">
        <v>0.1</v>
      </c>
      <c r="K167" s="137">
        <v>0.26939999999999997</v>
      </c>
      <c r="L167" s="138">
        <v>0.40200000000000002</v>
      </c>
      <c r="M167" s="148">
        <f t="shared" si="54"/>
        <v>0.25277951002227173</v>
      </c>
      <c r="N167" s="134">
        <f t="shared" si="44"/>
        <v>0</v>
      </c>
      <c r="O167" s="139">
        <v>1</v>
      </c>
      <c r="P167" s="139">
        <v>1</v>
      </c>
      <c r="Q167" s="138">
        <v>0.81</v>
      </c>
      <c r="R167" s="140">
        <v>1.5599999999999999E-2</v>
      </c>
      <c r="S167" s="138">
        <v>73.2</v>
      </c>
      <c r="T167" s="358">
        <f>T166</f>
        <v>1</v>
      </c>
      <c r="U167" s="138">
        <v>0.95</v>
      </c>
      <c r="V167" s="141">
        <f t="shared" si="41"/>
        <v>0</v>
      </c>
      <c r="W167" s="133"/>
      <c r="X167" s="299"/>
    </row>
    <row r="168" spans="1:24">
      <c r="A168" s="111">
        <v>84</v>
      </c>
      <c r="B168" s="144" t="s">
        <v>1612</v>
      </c>
      <c r="C168" s="113">
        <v>2024</v>
      </c>
      <c r="D168" s="145">
        <v>45430</v>
      </c>
      <c r="E168" s="114">
        <v>45292</v>
      </c>
      <c r="F168" s="114">
        <v>45657</v>
      </c>
      <c r="G168" s="112">
        <f>F168-D168+1</f>
        <v>228</v>
      </c>
      <c r="H168" s="115" t="s">
        <v>67</v>
      </c>
      <c r="I168" s="112">
        <v>465</v>
      </c>
      <c r="J168" s="116">
        <v>0.1</v>
      </c>
      <c r="K168" s="117">
        <v>0.26939999999999997</v>
      </c>
      <c r="L168" s="118">
        <v>0.20100000000000001</v>
      </c>
      <c r="M168" s="147">
        <f t="shared" ref="M168:M169" si="58">L168*(1-J168/K168)</f>
        <v>0.12638975501113586</v>
      </c>
      <c r="N168" s="113">
        <f t="shared" ref="N168:N169" si="59">I168</f>
        <v>465</v>
      </c>
      <c r="O168" s="119">
        <v>1</v>
      </c>
      <c r="P168" s="119">
        <v>1</v>
      </c>
      <c r="Q168" s="118">
        <v>0.81</v>
      </c>
      <c r="R168" s="120">
        <v>1.5599999999999999E-2</v>
      </c>
      <c r="S168" s="118">
        <v>73.2</v>
      </c>
      <c r="T168" s="366">
        <f>G168/366</f>
        <v>0.62295081967213117</v>
      </c>
      <c r="U168" s="118">
        <v>0.95</v>
      </c>
      <c r="V168" s="121">
        <f t="shared" ref="V168:V169" si="60">M168*N168*O168*P168*Q168*R168*S168*T168*U168</f>
        <v>32.170876250207577</v>
      </c>
      <c r="W168" s="121">
        <f>V168+V169</f>
        <v>46.007812271802237</v>
      </c>
      <c r="X168" s="295">
        <f>W168</f>
        <v>46.007812271802237</v>
      </c>
    </row>
    <row r="169" spans="1:24" ht="17" thickBot="1">
      <c r="A169" s="132"/>
      <c r="B169" s="133"/>
      <c r="C169" s="133"/>
      <c r="D169" s="133"/>
      <c r="E169" s="134"/>
      <c r="F169" s="134"/>
      <c r="G169" s="133"/>
      <c r="H169" s="135" t="s">
        <v>68</v>
      </c>
      <c r="I169" s="133">
        <v>100</v>
      </c>
      <c r="J169" s="136">
        <v>0.1</v>
      </c>
      <c r="K169" s="137">
        <v>0.26939999999999997</v>
      </c>
      <c r="L169" s="138">
        <v>0.40200000000000002</v>
      </c>
      <c r="M169" s="148">
        <f t="shared" si="58"/>
        <v>0.25277951002227173</v>
      </c>
      <c r="N169" s="134">
        <f t="shared" si="59"/>
        <v>100</v>
      </c>
      <c r="O169" s="139">
        <v>1</v>
      </c>
      <c r="P169" s="139">
        <v>1</v>
      </c>
      <c r="Q169" s="138">
        <v>0.81</v>
      </c>
      <c r="R169" s="140">
        <v>1.5599999999999999E-2</v>
      </c>
      <c r="S169" s="138">
        <v>73.2</v>
      </c>
      <c r="T169" s="367">
        <f>T168</f>
        <v>0.62295081967213117</v>
      </c>
      <c r="U169" s="138">
        <v>0.95</v>
      </c>
      <c r="V169" s="141">
        <f t="shared" si="60"/>
        <v>13.836936021594658</v>
      </c>
      <c r="W169" s="133"/>
      <c r="X169" s="299"/>
    </row>
    <row r="170" spans="1:24">
      <c r="A170" s="111">
        <v>85</v>
      </c>
      <c r="B170" s="144" t="s">
        <v>141</v>
      </c>
      <c r="C170" s="113">
        <v>2024</v>
      </c>
      <c r="D170" s="145">
        <v>43708</v>
      </c>
      <c r="E170" s="114">
        <v>45292</v>
      </c>
      <c r="F170" s="114">
        <v>45657</v>
      </c>
      <c r="G170" s="112">
        <f>F170-E170+1</f>
        <v>366</v>
      </c>
      <c r="H170" s="115" t="s">
        <v>67</v>
      </c>
      <c r="I170" s="112">
        <v>421</v>
      </c>
      <c r="J170" s="116">
        <v>0.1</v>
      </c>
      <c r="K170" s="117">
        <v>0.26939999999999997</v>
      </c>
      <c r="L170" s="118">
        <v>0.20100000000000001</v>
      </c>
      <c r="M170" s="147">
        <f t="shared" si="54"/>
        <v>0.12638975501113586</v>
      </c>
      <c r="N170" s="113">
        <f t="shared" si="44"/>
        <v>421</v>
      </c>
      <c r="O170" s="119">
        <v>1</v>
      </c>
      <c r="P170" s="119">
        <v>1</v>
      </c>
      <c r="Q170" s="118">
        <v>0.81</v>
      </c>
      <c r="R170" s="120">
        <v>1.5599999999999999E-2</v>
      </c>
      <c r="S170" s="118">
        <v>73.2</v>
      </c>
      <c r="T170" s="357">
        <f>G170/366</f>
        <v>1</v>
      </c>
      <c r="U170" s="118">
        <v>0.95</v>
      </c>
      <c r="V170" s="121">
        <f t="shared" si="41"/>
        <v>46.756099206654255</v>
      </c>
      <c r="W170" s="121">
        <f>V170+V171</f>
        <v>90.957827197743086</v>
      </c>
      <c r="X170" s="295">
        <f>W170</f>
        <v>90.957827197743086</v>
      </c>
    </row>
    <row r="171" spans="1:24" ht="17" thickBot="1">
      <c r="A171" s="132" t="s">
        <v>5</v>
      </c>
      <c r="B171" s="133"/>
      <c r="C171" s="133"/>
      <c r="D171" s="133"/>
      <c r="E171" s="134"/>
      <c r="F171" s="134"/>
      <c r="G171" s="133"/>
      <c r="H171" s="135" t="s">
        <v>68</v>
      </c>
      <c r="I171" s="133">
        <v>199</v>
      </c>
      <c r="J171" s="136">
        <v>0.1</v>
      </c>
      <c r="K171" s="137">
        <v>0.26939999999999997</v>
      </c>
      <c r="L171" s="138">
        <v>0.40200000000000002</v>
      </c>
      <c r="M171" s="148">
        <f t="shared" si="54"/>
        <v>0.25277951002227173</v>
      </c>
      <c r="N171" s="134">
        <f t="shared" si="44"/>
        <v>199</v>
      </c>
      <c r="O171" s="139">
        <v>1</v>
      </c>
      <c r="P171" s="139">
        <v>1</v>
      </c>
      <c r="Q171" s="138">
        <v>0.81</v>
      </c>
      <c r="R171" s="140">
        <v>1.5599999999999999E-2</v>
      </c>
      <c r="S171" s="138">
        <v>73.2</v>
      </c>
      <c r="T171" s="358">
        <f>T170</f>
        <v>1</v>
      </c>
      <c r="U171" s="138">
        <v>0.95</v>
      </c>
      <c r="V171" s="141">
        <f t="shared" si="41"/>
        <v>44.201727991088823</v>
      </c>
      <c r="W171" s="133"/>
      <c r="X171" s="299"/>
    </row>
    <row r="172" spans="1:24">
      <c r="A172" s="124">
        <v>86</v>
      </c>
      <c r="B172" s="142" t="s">
        <v>1731</v>
      </c>
      <c r="C172" s="113">
        <v>2024</v>
      </c>
      <c r="D172" s="143">
        <v>43247</v>
      </c>
      <c r="E172" s="114">
        <v>45292</v>
      </c>
      <c r="F172" s="114">
        <v>45657</v>
      </c>
      <c r="G172">
        <f>F172-E172+1</f>
        <v>366</v>
      </c>
      <c r="H172" s="23" t="s">
        <v>67</v>
      </c>
      <c r="I172">
        <v>318</v>
      </c>
      <c r="J172" s="125">
        <v>0.1</v>
      </c>
      <c r="K172" s="117">
        <v>0.26939999999999997</v>
      </c>
      <c r="L172" s="126">
        <v>0.20100000000000001</v>
      </c>
      <c r="M172" s="146">
        <f t="shared" si="54"/>
        <v>0.12638975501113586</v>
      </c>
      <c r="N172" s="27">
        <f t="shared" si="44"/>
        <v>318</v>
      </c>
      <c r="O172" s="127">
        <v>1</v>
      </c>
      <c r="P172" s="127">
        <v>1</v>
      </c>
      <c r="Q172" s="126">
        <v>0.81</v>
      </c>
      <c r="R172" s="128">
        <v>1.5599999999999999E-2</v>
      </c>
      <c r="S172" s="126">
        <v>73.2</v>
      </c>
      <c r="T172" s="359">
        <f>G172/366</f>
        <v>1</v>
      </c>
      <c r="U172" s="126">
        <v>0.95</v>
      </c>
      <c r="V172" s="122">
        <f t="shared" si="41"/>
        <v>35.316958545643836</v>
      </c>
      <c r="W172" s="122">
        <f>V172+V173</f>
        <v>67.968486257654178</v>
      </c>
      <c r="X172" s="296">
        <f>W172</f>
        <v>67.968486257654178</v>
      </c>
    </row>
    <row r="173" spans="1:24" ht="17" thickBot="1">
      <c r="A173" s="124" t="s">
        <v>5</v>
      </c>
      <c r="C173" s="133"/>
      <c r="E173" s="134"/>
      <c r="F173" s="134"/>
      <c r="H173" s="23" t="s">
        <v>68</v>
      </c>
      <c r="I173">
        <v>147</v>
      </c>
      <c r="J173" s="125">
        <v>0.1</v>
      </c>
      <c r="K173" s="137">
        <v>0.26939999999999997</v>
      </c>
      <c r="L173" s="126">
        <v>0.40200000000000002</v>
      </c>
      <c r="M173" s="146">
        <f t="shared" si="54"/>
        <v>0.25277951002227173</v>
      </c>
      <c r="N173" s="27">
        <f t="shared" si="44"/>
        <v>147</v>
      </c>
      <c r="O173" s="127">
        <v>1</v>
      </c>
      <c r="P173" s="127">
        <v>1</v>
      </c>
      <c r="Q173" s="126">
        <v>0.81</v>
      </c>
      <c r="R173" s="128">
        <v>1.5599999999999999E-2</v>
      </c>
      <c r="S173" s="126">
        <v>73.2</v>
      </c>
      <c r="T173" s="359">
        <f>T172</f>
        <v>1</v>
      </c>
      <c r="U173" s="126">
        <v>0.95</v>
      </c>
      <c r="V173" s="122">
        <f t="shared" si="41"/>
        <v>32.651527712010342</v>
      </c>
      <c r="X173" s="298"/>
    </row>
    <row r="174" spans="1:24">
      <c r="A174" s="111">
        <v>87</v>
      </c>
      <c r="B174" s="144" t="s">
        <v>142</v>
      </c>
      <c r="C174" s="113">
        <v>2024</v>
      </c>
      <c r="D174" s="145">
        <v>44319</v>
      </c>
      <c r="E174" s="114">
        <v>45292</v>
      </c>
      <c r="F174" s="114">
        <v>45657</v>
      </c>
      <c r="G174" s="112">
        <f>F174-E174+1</f>
        <v>366</v>
      </c>
      <c r="H174" s="115" t="s">
        <v>67</v>
      </c>
      <c r="I174" s="112">
        <v>89</v>
      </c>
      <c r="J174" s="116">
        <v>0.1</v>
      </c>
      <c r="K174" s="117">
        <v>0.26939999999999997</v>
      </c>
      <c r="L174" s="118">
        <v>0.20100000000000001</v>
      </c>
      <c r="M174" s="147">
        <f t="shared" si="54"/>
        <v>0.12638975501113586</v>
      </c>
      <c r="N174" s="113">
        <f t="shared" si="44"/>
        <v>89</v>
      </c>
      <c r="O174" s="119">
        <v>1</v>
      </c>
      <c r="P174" s="119">
        <v>1</v>
      </c>
      <c r="Q174" s="118">
        <v>0.81</v>
      </c>
      <c r="R174" s="120">
        <v>1.5599999999999999E-2</v>
      </c>
      <c r="S174" s="118">
        <v>73.2</v>
      </c>
      <c r="T174" s="357">
        <f>G174/366</f>
        <v>1</v>
      </c>
      <c r="U174" s="118">
        <v>0.95</v>
      </c>
      <c r="V174" s="121">
        <f t="shared" ref="V174:V223" si="61">M174*N174*O174*P174*Q174*R174*S174*T174*U174</f>
        <v>9.8843060080575498</v>
      </c>
      <c r="W174" s="121">
        <f>V174+V175</f>
        <v>39.426164414162145</v>
      </c>
      <c r="X174" s="295">
        <f>W174</f>
        <v>39.426164414162145</v>
      </c>
    </row>
    <row r="175" spans="1:24" ht="17" thickBot="1">
      <c r="A175" s="132" t="s">
        <v>5</v>
      </c>
      <c r="B175" s="133"/>
      <c r="C175" s="133"/>
      <c r="D175" s="133"/>
      <c r="E175" s="134"/>
      <c r="F175" s="134"/>
      <c r="G175" s="133"/>
      <c r="H175" s="135" t="s">
        <v>68</v>
      </c>
      <c r="I175" s="133">
        <v>133</v>
      </c>
      <c r="J175" s="136">
        <v>0.1</v>
      </c>
      <c r="K175" s="137">
        <v>0.26939999999999997</v>
      </c>
      <c r="L175" s="138">
        <v>0.40200000000000002</v>
      </c>
      <c r="M175" s="148">
        <f t="shared" si="54"/>
        <v>0.25277951002227173</v>
      </c>
      <c r="N175" s="134">
        <f t="shared" si="44"/>
        <v>133</v>
      </c>
      <c r="O175" s="139">
        <v>1</v>
      </c>
      <c r="P175" s="139">
        <v>1</v>
      </c>
      <c r="Q175" s="138">
        <v>0.81</v>
      </c>
      <c r="R175" s="140">
        <v>1.5599999999999999E-2</v>
      </c>
      <c r="S175" s="138">
        <v>73.2</v>
      </c>
      <c r="T175" s="358">
        <f>T174</f>
        <v>1</v>
      </c>
      <c r="U175" s="138">
        <v>0.95</v>
      </c>
      <c r="V175" s="141">
        <f t="shared" si="61"/>
        <v>29.541858406104591</v>
      </c>
      <c r="W175" s="133"/>
      <c r="X175" s="299"/>
    </row>
    <row r="176" spans="1:24">
      <c r="A176" s="111">
        <v>88</v>
      </c>
      <c r="B176" s="144" t="s">
        <v>143</v>
      </c>
      <c r="C176" s="113">
        <v>2024</v>
      </c>
      <c r="D176" s="145">
        <v>43775</v>
      </c>
      <c r="E176" s="114">
        <v>45292</v>
      </c>
      <c r="F176" s="114">
        <v>45657</v>
      </c>
      <c r="G176" s="112">
        <f>F176-E176+1</f>
        <v>366</v>
      </c>
      <c r="H176" s="115" t="s">
        <v>67</v>
      </c>
      <c r="I176" s="112">
        <v>743</v>
      </c>
      <c r="J176" s="116">
        <v>0.1</v>
      </c>
      <c r="K176" s="117">
        <v>0.26939999999999997</v>
      </c>
      <c r="L176" s="118">
        <v>0.20100000000000001</v>
      </c>
      <c r="M176" s="147">
        <f t="shared" si="54"/>
        <v>0.12638975501113586</v>
      </c>
      <c r="N176" s="113">
        <f t="shared" si="44"/>
        <v>743</v>
      </c>
      <c r="O176" s="119">
        <v>1</v>
      </c>
      <c r="P176" s="119">
        <v>1</v>
      </c>
      <c r="Q176" s="118">
        <v>0.81</v>
      </c>
      <c r="R176" s="120">
        <v>1.5599999999999999E-2</v>
      </c>
      <c r="S176" s="118">
        <v>73.2</v>
      </c>
      <c r="T176" s="357">
        <f>G176/366</f>
        <v>1</v>
      </c>
      <c r="U176" s="118">
        <v>0.95</v>
      </c>
      <c r="V176" s="121">
        <f t="shared" si="61"/>
        <v>82.517296224570345</v>
      </c>
      <c r="W176" s="121">
        <f>V176+V177</f>
        <v>140.04617838382666</v>
      </c>
      <c r="X176" s="295">
        <f>W176</f>
        <v>140.04617838382666</v>
      </c>
    </row>
    <row r="177" spans="1:24" ht="17" thickBot="1">
      <c r="A177" s="132" t="s">
        <v>5</v>
      </c>
      <c r="B177" s="133"/>
      <c r="C177" s="133"/>
      <c r="D177" s="133"/>
      <c r="E177" s="134"/>
      <c r="F177" s="134"/>
      <c r="G177" s="133"/>
      <c r="H177" s="135" t="s">
        <v>68</v>
      </c>
      <c r="I177" s="133">
        <v>259</v>
      </c>
      <c r="J177" s="136">
        <v>0.1</v>
      </c>
      <c r="K177" s="137">
        <v>0.26939999999999997</v>
      </c>
      <c r="L177" s="138">
        <v>0.40200000000000002</v>
      </c>
      <c r="M177" s="148">
        <f t="shared" si="54"/>
        <v>0.25277951002227173</v>
      </c>
      <c r="N177" s="134">
        <f t="shared" si="44"/>
        <v>259</v>
      </c>
      <c r="O177" s="139">
        <v>1</v>
      </c>
      <c r="P177" s="139">
        <v>1</v>
      </c>
      <c r="Q177" s="138">
        <v>0.81</v>
      </c>
      <c r="R177" s="140">
        <v>1.5599999999999999E-2</v>
      </c>
      <c r="S177" s="138">
        <v>73.2</v>
      </c>
      <c r="T177" s="358">
        <f>T176</f>
        <v>1</v>
      </c>
      <c r="U177" s="138">
        <v>0.95</v>
      </c>
      <c r="V177" s="141">
        <f t="shared" si="61"/>
        <v>57.528882159256298</v>
      </c>
      <c r="W177" s="133"/>
      <c r="X177" s="299"/>
    </row>
    <row r="178" spans="1:24">
      <c r="A178" s="111">
        <v>89</v>
      </c>
      <c r="B178" s="112" t="s">
        <v>144</v>
      </c>
      <c r="C178" s="113">
        <v>2024</v>
      </c>
      <c r="D178" s="114">
        <v>44938</v>
      </c>
      <c r="E178" s="114">
        <v>45292</v>
      </c>
      <c r="F178" s="114">
        <v>45657</v>
      </c>
      <c r="G178" s="112">
        <f>F178-E178+1</f>
        <v>366</v>
      </c>
      <c r="H178" s="115" t="s">
        <v>67</v>
      </c>
      <c r="I178" s="112">
        <v>1224</v>
      </c>
      <c r="J178" s="116">
        <v>0.1</v>
      </c>
      <c r="K178" s="117">
        <v>0.26939999999999997</v>
      </c>
      <c r="L178" s="118">
        <v>0.20100000000000001</v>
      </c>
      <c r="M178" s="147">
        <f t="shared" ref="M178:M179" si="62">L178*(1-J178/K178)</f>
        <v>0.12638975501113586</v>
      </c>
      <c r="N178" s="113">
        <f t="shared" ref="N178:N179" si="63">I178</f>
        <v>1224</v>
      </c>
      <c r="O178" s="119">
        <v>1</v>
      </c>
      <c r="P178" s="119">
        <v>1</v>
      </c>
      <c r="Q178" s="118">
        <v>0.81</v>
      </c>
      <c r="R178" s="120">
        <v>1.5599999999999999E-2</v>
      </c>
      <c r="S178" s="118">
        <v>73.2</v>
      </c>
      <c r="T178" s="357">
        <f>G178/366</f>
        <v>1</v>
      </c>
      <c r="U178" s="118">
        <v>0.95</v>
      </c>
      <c r="V178" s="121">
        <f t="shared" ref="V178:V179" si="64">M178*N178*O178*P178*Q178*R178*S178*T178*U178</f>
        <v>135.93697251530836</v>
      </c>
      <c r="W178" s="121">
        <f>V178+V179</f>
        <v>214.78930134363264</v>
      </c>
      <c r="X178" s="295">
        <f>W178</f>
        <v>214.78930134363264</v>
      </c>
    </row>
    <row r="179" spans="1:24" ht="17" thickBot="1">
      <c r="A179" s="132" t="s">
        <v>5</v>
      </c>
      <c r="B179" s="133"/>
      <c r="C179" s="133"/>
      <c r="D179" s="133"/>
      <c r="E179" s="134"/>
      <c r="F179" s="134"/>
      <c r="G179" s="133"/>
      <c r="H179" s="135" t="s">
        <v>68</v>
      </c>
      <c r="I179" s="133">
        <v>355</v>
      </c>
      <c r="J179" s="136">
        <v>0.1</v>
      </c>
      <c r="K179" s="137">
        <v>0.26939999999999997</v>
      </c>
      <c r="L179" s="138">
        <v>0.40200000000000002</v>
      </c>
      <c r="M179" s="148">
        <f t="shared" si="62"/>
        <v>0.25277951002227173</v>
      </c>
      <c r="N179" s="134">
        <f t="shared" si="63"/>
        <v>355</v>
      </c>
      <c r="O179" s="139">
        <v>1</v>
      </c>
      <c r="P179" s="139">
        <v>1</v>
      </c>
      <c r="Q179" s="138">
        <v>0.81</v>
      </c>
      <c r="R179" s="140">
        <v>1.5599999999999999E-2</v>
      </c>
      <c r="S179" s="138">
        <v>73.2</v>
      </c>
      <c r="T179" s="358">
        <f>T178</f>
        <v>1</v>
      </c>
      <c r="U179" s="138">
        <v>0.95</v>
      </c>
      <c r="V179" s="141">
        <f t="shared" si="64"/>
        <v>78.852328828324275</v>
      </c>
      <c r="W179" s="133"/>
      <c r="X179" s="299"/>
    </row>
    <row r="180" spans="1:24">
      <c r="A180" s="124">
        <v>90</v>
      </c>
      <c r="B180" t="s">
        <v>145</v>
      </c>
      <c r="C180" s="113">
        <v>2024</v>
      </c>
      <c r="D180" s="28">
        <v>43724</v>
      </c>
      <c r="E180" s="114">
        <v>45292</v>
      </c>
      <c r="F180" s="114">
        <v>45657</v>
      </c>
      <c r="G180">
        <f>F180-E180+1</f>
        <v>366</v>
      </c>
      <c r="H180" s="23" t="s">
        <v>67</v>
      </c>
      <c r="I180">
        <v>730</v>
      </c>
      <c r="J180" s="125">
        <v>0.1</v>
      </c>
      <c r="K180" s="117">
        <v>0.26939999999999997</v>
      </c>
      <c r="L180" s="126">
        <v>0.20100000000000001</v>
      </c>
      <c r="M180" s="146">
        <f t="shared" si="54"/>
        <v>0.12638975501113586</v>
      </c>
      <c r="N180" s="27">
        <f t="shared" si="44"/>
        <v>730</v>
      </c>
      <c r="O180" s="127">
        <v>1</v>
      </c>
      <c r="P180" s="127">
        <v>1</v>
      </c>
      <c r="Q180" s="126">
        <v>0.81</v>
      </c>
      <c r="R180" s="128">
        <v>1.5599999999999999E-2</v>
      </c>
      <c r="S180" s="126">
        <v>73.2</v>
      </c>
      <c r="T180" s="359">
        <f>G180/366</f>
        <v>1</v>
      </c>
      <c r="U180" s="126">
        <v>0.95</v>
      </c>
      <c r="V180" s="122">
        <f t="shared" si="61"/>
        <v>81.073521189685536</v>
      </c>
      <c r="W180" s="122">
        <f>V180+V181</f>
        <v>92.845840704900155</v>
      </c>
      <c r="X180" s="296">
        <f>W180</f>
        <v>92.845840704900155</v>
      </c>
    </row>
    <row r="181" spans="1:24" ht="17" thickBot="1">
      <c r="A181" s="124"/>
      <c r="C181" s="133"/>
      <c r="E181" s="134"/>
      <c r="F181" s="134"/>
      <c r="H181" s="23" t="s">
        <v>68</v>
      </c>
      <c r="I181">
        <v>53</v>
      </c>
      <c r="J181" s="125">
        <v>0.1</v>
      </c>
      <c r="K181" s="137">
        <v>0.26939999999999997</v>
      </c>
      <c r="L181" s="126">
        <v>0.40200000000000002</v>
      </c>
      <c r="M181" s="146">
        <f t="shared" si="54"/>
        <v>0.25277951002227173</v>
      </c>
      <c r="N181" s="27">
        <f t="shared" si="44"/>
        <v>53</v>
      </c>
      <c r="O181" s="127">
        <v>1</v>
      </c>
      <c r="P181" s="127">
        <v>1</v>
      </c>
      <c r="Q181" s="126">
        <v>0.81</v>
      </c>
      <c r="R181" s="128">
        <v>1.5599999999999999E-2</v>
      </c>
      <c r="S181" s="126">
        <v>73.2</v>
      </c>
      <c r="T181" s="359">
        <f>T180</f>
        <v>1</v>
      </c>
      <c r="U181" s="126">
        <v>0.95</v>
      </c>
      <c r="V181" s="122">
        <f t="shared" si="61"/>
        <v>11.772319515214612</v>
      </c>
      <c r="X181" s="298"/>
    </row>
    <row r="182" spans="1:24">
      <c r="A182" s="111">
        <v>91</v>
      </c>
      <c r="B182" s="144" t="s">
        <v>146</v>
      </c>
      <c r="C182" s="113">
        <v>2024</v>
      </c>
      <c r="D182" s="145">
        <v>45193</v>
      </c>
      <c r="E182" s="114">
        <v>45292</v>
      </c>
      <c r="F182" s="114">
        <v>45657</v>
      </c>
      <c r="G182" s="112">
        <f>F182-E182+1</f>
        <v>366</v>
      </c>
      <c r="H182" s="115" t="s">
        <v>67</v>
      </c>
      <c r="I182" s="112">
        <v>563</v>
      </c>
      <c r="J182" s="116">
        <v>0.1</v>
      </c>
      <c r="K182" s="117">
        <v>0.26939999999999997</v>
      </c>
      <c r="L182" s="118">
        <v>0.20100000000000001</v>
      </c>
      <c r="M182" s="147">
        <f t="shared" si="54"/>
        <v>0.12638975501113586</v>
      </c>
      <c r="N182" s="113">
        <f t="shared" si="44"/>
        <v>563</v>
      </c>
      <c r="O182" s="119">
        <v>1</v>
      </c>
      <c r="P182" s="119">
        <v>1</v>
      </c>
      <c r="Q182" s="118">
        <v>0.81</v>
      </c>
      <c r="R182" s="120">
        <v>1.5599999999999999E-2</v>
      </c>
      <c r="S182" s="118">
        <v>73.2</v>
      </c>
      <c r="T182" s="357">
        <f>G182/366</f>
        <v>1</v>
      </c>
      <c r="U182" s="118">
        <v>0.95</v>
      </c>
      <c r="V182" s="121">
        <f t="shared" si="61"/>
        <v>62.526564972319122</v>
      </c>
      <c r="W182" s="121">
        <f>V182+V183</f>
        <v>118.72273171475868</v>
      </c>
      <c r="X182" s="295">
        <f>W182</f>
        <v>118.72273171475868</v>
      </c>
    </row>
    <row r="183" spans="1:24" ht="17" thickBot="1">
      <c r="A183" s="132"/>
      <c r="B183" s="133"/>
      <c r="C183" s="133"/>
      <c r="D183" s="133"/>
      <c r="E183" s="134"/>
      <c r="F183" s="134"/>
      <c r="G183" s="133"/>
      <c r="H183" s="135" t="s">
        <v>68</v>
      </c>
      <c r="I183" s="133">
        <v>253</v>
      </c>
      <c r="J183" s="136">
        <v>0.1</v>
      </c>
      <c r="K183" s="137">
        <v>0.26939999999999997</v>
      </c>
      <c r="L183" s="138">
        <v>0.40200000000000002</v>
      </c>
      <c r="M183" s="148">
        <f t="shared" si="54"/>
        <v>0.25277951002227173</v>
      </c>
      <c r="N183" s="134">
        <f t="shared" si="44"/>
        <v>253</v>
      </c>
      <c r="O183" s="139">
        <v>1</v>
      </c>
      <c r="P183" s="139">
        <v>1</v>
      </c>
      <c r="Q183" s="138">
        <v>0.81</v>
      </c>
      <c r="R183" s="140">
        <v>1.5599999999999999E-2</v>
      </c>
      <c r="S183" s="138">
        <v>73.2</v>
      </c>
      <c r="T183" s="358">
        <f>T182</f>
        <v>1</v>
      </c>
      <c r="U183" s="138">
        <v>0.95</v>
      </c>
      <c r="V183" s="141">
        <f t="shared" si="61"/>
        <v>56.196166742439559</v>
      </c>
      <c r="W183" s="133"/>
      <c r="X183" s="299"/>
    </row>
    <row r="184" spans="1:24">
      <c r="A184" s="111">
        <v>92</v>
      </c>
      <c r="B184" s="144" t="s">
        <v>1627</v>
      </c>
      <c r="C184" s="113">
        <v>2024</v>
      </c>
      <c r="D184" s="145">
        <v>45584</v>
      </c>
      <c r="E184" s="114">
        <v>45292</v>
      </c>
      <c r="F184" s="114">
        <v>45657</v>
      </c>
      <c r="G184" s="112">
        <f>F184-D184+1</f>
        <v>74</v>
      </c>
      <c r="H184" s="115" t="s">
        <v>67</v>
      </c>
      <c r="I184" s="112">
        <v>760</v>
      </c>
      <c r="J184" s="116">
        <v>0.1</v>
      </c>
      <c r="K184" s="117">
        <v>0.26939999999999997</v>
      </c>
      <c r="L184" s="118">
        <v>0.20100000000000001</v>
      </c>
      <c r="M184" s="147">
        <f t="shared" si="54"/>
        <v>0.12638975501113586</v>
      </c>
      <c r="N184" s="113">
        <f t="shared" si="44"/>
        <v>760</v>
      </c>
      <c r="O184" s="119">
        <v>1</v>
      </c>
      <c r="P184" s="119">
        <v>1</v>
      </c>
      <c r="Q184" s="118">
        <v>0.81</v>
      </c>
      <c r="R184" s="120">
        <v>1.5599999999999999E-2</v>
      </c>
      <c r="S184" s="118">
        <v>73.2</v>
      </c>
      <c r="T184" s="366">
        <f>G184/366</f>
        <v>0.20218579234972678</v>
      </c>
      <c r="U184" s="118">
        <v>0.95</v>
      </c>
      <c r="V184" s="121">
        <f t="shared" si="61"/>
        <v>17.065554426633405</v>
      </c>
      <c r="W184" s="121">
        <f>V184+V185</f>
        <v>18.861928576805344</v>
      </c>
      <c r="X184" s="295">
        <f>W184</f>
        <v>18.861928576805344</v>
      </c>
    </row>
    <row r="185" spans="1:24" ht="17" thickBot="1">
      <c r="A185" s="132" t="s">
        <v>5</v>
      </c>
      <c r="B185" s="133"/>
      <c r="C185" s="133"/>
      <c r="D185" s="133"/>
      <c r="E185" s="134"/>
      <c r="F185" s="134"/>
      <c r="G185" s="133"/>
      <c r="H185" s="135" t="s">
        <v>68</v>
      </c>
      <c r="I185" s="133">
        <v>40</v>
      </c>
      <c r="J185" s="136">
        <v>0.1</v>
      </c>
      <c r="K185" s="137">
        <v>0.26939999999999997</v>
      </c>
      <c r="L185" s="138">
        <v>0.40200000000000002</v>
      </c>
      <c r="M185" s="148">
        <f t="shared" si="54"/>
        <v>0.25277951002227173</v>
      </c>
      <c r="N185" s="134">
        <f t="shared" si="44"/>
        <v>40</v>
      </c>
      <c r="O185" s="139">
        <v>1</v>
      </c>
      <c r="P185" s="139">
        <v>1</v>
      </c>
      <c r="Q185" s="138">
        <v>0.81</v>
      </c>
      <c r="R185" s="140">
        <v>1.5599999999999999E-2</v>
      </c>
      <c r="S185" s="138">
        <v>73.2</v>
      </c>
      <c r="T185" s="367">
        <f>T184</f>
        <v>0.20218579234972678</v>
      </c>
      <c r="U185" s="138">
        <v>0.95</v>
      </c>
      <c r="V185" s="141">
        <f t="shared" si="61"/>
        <v>1.7963741501719381</v>
      </c>
      <c r="W185" s="133"/>
      <c r="X185" s="299"/>
    </row>
    <row r="186" spans="1:24">
      <c r="A186" s="111">
        <v>93</v>
      </c>
      <c r="B186" s="144" t="s">
        <v>147</v>
      </c>
      <c r="C186" s="113">
        <v>2024</v>
      </c>
      <c r="D186" s="145">
        <v>44097</v>
      </c>
      <c r="E186" s="114">
        <v>45292</v>
      </c>
      <c r="F186" s="114">
        <v>45657</v>
      </c>
      <c r="G186" s="112">
        <f>F186-E186+1</f>
        <v>366</v>
      </c>
      <c r="H186" s="115" t="s">
        <v>67</v>
      </c>
      <c r="I186" s="112">
        <v>2074</v>
      </c>
      <c r="J186" s="116">
        <v>0.1</v>
      </c>
      <c r="K186" s="117">
        <v>0.26939999999999997</v>
      </c>
      <c r="L186" s="118">
        <v>0.20100000000000001</v>
      </c>
      <c r="M186" s="147">
        <f t="shared" si="54"/>
        <v>0.12638975501113586</v>
      </c>
      <c r="N186" s="113">
        <f t="shared" si="44"/>
        <v>2074</v>
      </c>
      <c r="O186" s="119">
        <v>1</v>
      </c>
      <c r="P186" s="119">
        <v>1</v>
      </c>
      <c r="Q186" s="118">
        <v>0.81</v>
      </c>
      <c r="R186" s="120">
        <v>1.5599999999999999E-2</v>
      </c>
      <c r="S186" s="118">
        <v>73.2</v>
      </c>
      <c r="T186" s="357">
        <f>G186/366</f>
        <v>1</v>
      </c>
      <c r="U186" s="118">
        <v>0.95</v>
      </c>
      <c r="V186" s="121">
        <f t="shared" si="61"/>
        <v>230.33764787316136</v>
      </c>
      <c r="W186" s="121">
        <f>SUM(V186,V187)</f>
        <v>237.22334419338122</v>
      </c>
      <c r="X186" s="295">
        <f>W186</f>
        <v>237.22334419338122</v>
      </c>
    </row>
    <row r="187" spans="1:24" ht="17" thickBot="1">
      <c r="A187" s="132" t="s">
        <v>5</v>
      </c>
      <c r="B187" s="133"/>
      <c r="C187" s="133"/>
      <c r="D187" s="133"/>
      <c r="E187" s="134"/>
      <c r="F187" s="134"/>
      <c r="G187" s="133"/>
      <c r="H187" s="135" t="s">
        <v>68</v>
      </c>
      <c r="I187" s="133">
        <v>31</v>
      </c>
      <c r="J187" s="136">
        <v>0.1</v>
      </c>
      <c r="K187" s="137">
        <v>0.26939999999999997</v>
      </c>
      <c r="L187" s="138">
        <v>0.40200000000000002</v>
      </c>
      <c r="M187" s="148">
        <f t="shared" si="54"/>
        <v>0.25277951002227173</v>
      </c>
      <c r="N187" s="134">
        <f t="shared" si="44"/>
        <v>31</v>
      </c>
      <c r="O187" s="139">
        <v>1</v>
      </c>
      <c r="P187" s="139">
        <v>1</v>
      </c>
      <c r="Q187" s="138">
        <v>0.81</v>
      </c>
      <c r="R187" s="140">
        <v>1.5599999999999999E-2</v>
      </c>
      <c r="S187" s="138">
        <v>73.2</v>
      </c>
      <c r="T187" s="358">
        <f>T186</f>
        <v>1</v>
      </c>
      <c r="U187" s="138">
        <v>0.95</v>
      </c>
      <c r="V187" s="141">
        <f t="shared" si="61"/>
        <v>6.885696320219866</v>
      </c>
      <c r="W187" s="133"/>
      <c r="X187" s="299"/>
    </row>
    <row r="188" spans="1:24">
      <c r="A188" s="111">
        <v>94</v>
      </c>
      <c r="B188" s="144" t="s">
        <v>148</v>
      </c>
      <c r="C188" s="113">
        <v>2024</v>
      </c>
      <c r="D188" s="145">
        <v>44798</v>
      </c>
      <c r="E188" s="114">
        <v>45292</v>
      </c>
      <c r="F188" s="114">
        <v>45657</v>
      </c>
      <c r="G188" s="112">
        <f>F188-E188+1</f>
        <v>366</v>
      </c>
      <c r="H188" s="115" t="s">
        <v>67</v>
      </c>
      <c r="I188" s="112">
        <v>59</v>
      </c>
      <c r="J188" s="116">
        <v>0.1</v>
      </c>
      <c r="K188" s="117">
        <v>0.26939999999999997</v>
      </c>
      <c r="L188" s="118">
        <v>0.20100000000000001</v>
      </c>
      <c r="M188" s="147">
        <f t="shared" si="54"/>
        <v>0.12638975501113586</v>
      </c>
      <c r="N188" s="113">
        <f t="shared" si="44"/>
        <v>59</v>
      </c>
      <c r="O188" s="119">
        <v>1</v>
      </c>
      <c r="P188" s="119">
        <v>1</v>
      </c>
      <c r="Q188" s="118">
        <v>0.81</v>
      </c>
      <c r="R188" s="120">
        <v>1.5599999999999999E-2</v>
      </c>
      <c r="S188" s="118">
        <v>73.2</v>
      </c>
      <c r="T188" s="357">
        <f>G188/366</f>
        <v>1</v>
      </c>
      <c r="U188" s="118">
        <v>0.95</v>
      </c>
      <c r="V188" s="121">
        <f t="shared" si="61"/>
        <v>6.5525174660156793</v>
      </c>
      <c r="W188" s="121">
        <f>V188+V189</f>
        <v>71.85557289003637</v>
      </c>
      <c r="X188" s="295">
        <f>W188</f>
        <v>71.85557289003637</v>
      </c>
    </row>
    <row r="189" spans="1:24" ht="17" thickBot="1">
      <c r="A189" s="132" t="s">
        <v>5</v>
      </c>
      <c r="B189" s="133"/>
      <c r="C189" s="133"/>
      <c r="D189" s="133"/>
      <c r="E189" s="134"/>
      <c r="F189" s="134"/>
      <c r="G189" s="133"/>
      <c r="H189" s="135" t="s">
        <v>68</v>
      </c>
      <c r="I189" s="133">
        <v>294</v>
      </c>
      <c r="J189" s="136">
        <v>0.1</v>
      </c>
      <c r="K189" s="137">
        <v>0.26939999999999997</v>
      </c>
      <c r="L189" s="138">
        <v>0.40200000000000002</v>
      </c>
      <c r="M189" s="148">
        <f t="shared" si="54"/>
        <v>0.25277951002227173</v>
      </c>
      <c r="N189" s="134">
        <f t="shared" si="44"/>
        <v>294</v>
      </c>
      <c r="O189" s="139">
        <v>1</v>
      </c>
      <c r="P189" s="139">
        <v>1</v>
      </c>
      <c r="Q189" s="138">
        <v>0.81</v>
      </c>
      <c r="R189" s="140">
        <v>1.5599999999999999E-2</v>
      </c>
      <c r="S189" s="138">
        <v>73.2</v>
      </c>
      <c r="T189" s="358">
        <f>T188</f>
        <v>1</v>
      </c>
      <c r="U189" s="138">
        <v>0.95</v>
      </c>
      <c r="V189" s="141">
        <f t="shared" si="61"/>
        <v>65.303055424020684</v>
      </c>
      <c r="W189" s="133"/>
      <c r="X189" s="299"/>
    </row>
    <row r="190" spans="1:24">
      <c r="A190" s="111">
        <v>95</v>
      </c>
      <c r="B190" s="144" t="s">
        <v>149</v>
      </c>
      <c r="C190" s="113">
        <v>2024</v>
      </c>
      <c r="D190" s="145">
        <v>44256</v>
      </c>
      <c r="E190" s="114">
        <v>45292</v>
      </c>
      <c r="F190" s="114">
        <v>45657</v>
      </c>
      <c r="G190" s="112">
        <f>F190-E190+1</f>
        <v>366</v>
      </c>
      <c r="H190" s="115" t="s">
        <v>67</v>
      </c>
      <c r="I190" s="112">
        <v>970</v>
      </c>
      <c r="J190" s="116">
        <v>0.1</v>
      </c>
      <c r="K190" s="117">
        <v>0.26939999999999997</v>
      </c>
      <c r="L190" s="118">
        <v>0.20100000000000001</v>
      </c>
      <c r="M190" s="147">
        <f t="shared" si="54"/>
        <v>0.12638975501113586</v>
      </c>
      <c r="N190" s="113">
        <f t="shared" si="44"/>
        <v>970</v>
      </c>
      <c r="O190" s="119">
        <v>1</v>
      </c>
      <c r="P190" s="119">
        <v>1</v>
      </c>
      <c r="Q190" s="118">
        <v>0.81</v>
      </c>
      <c r="R190" s="120">
        <v>1.5599999999999999E-2</v>
      </c>
      <c r="S190" s="118">
        <v>73.2</v>
      </c>
      <c r="T190" s="357">
        <f>G190/366</f>
        <v>1</v>
      </c>
      <c r="U190" s="118">
        <v>0.95</v>
      </c>
      <c r="V190" s="121">
        <f t="shared" si="61"/>
        <v>107.7278295260205</v>
      </c>
      <c r="W190" s="121">
        <f>V190+V191</f>
        <v>107.7278295260205</v>
      </c>
      <c r="X190" s="295">
        <f>W190</f>
        <v>107.7278295260205</v>
      </c>
    </row>
    <row r="191" spans="1:24" ht="17" thickBot="1">
      <c r="A191" s="132" t="s">
        <v>5</v>
      </c>
      <c r="B191" s="133"/>
      <c r="C191" s="133"/>
      <c r="D191" s="133"/>
      <c r="E191" s="134"/>
      <c r="F191" s="134"/>
      <c r="G191" s="133"/>
      <c r="H191" s="135" t="s">
        <v>68</v>
      </c>
      <c r="I191" s="133">
        <v>0</v>
      </c>
      <c r="J191" s="136">
        <v>0.1</v>
      </c>
      <c r="K191" s="137">
        <v>0.26939999999999997</v>
      </c>
      <c r="L191" s="138">
        <v>0.40200000000000002</v>
      </c>
      <c r="M191" s="148">
        <f t="shared" si="54"/>
        <v>0.25277951002227173</v>
      </c>
      <c r="N191" s="134">
        <f t="shared" si="44"/>
        <v>0</v>
      </c>
      <c r="O191" s="139">
        <v>1</v>
      </c>
      <c r="P191" s="139">
        <v>1</v>
      </c>
      <c r="Q191" s="138">
        <v>0.81</v>
      </c>
      <c r="R191" s="140">
        <v>1.5599999999999999E-2</v>
      </c>
      <c r="S191" s="138">
        <v>73.2</v>
      </c>
      <c r="T191" s="358">
        <f>T190</f>
        <v>1</v>
      </c>
      <c r="U191" s="138">
        <v>0.95</v>
      </c>
      <c r="V191" s="141">
        <f t="shared" si="61"/>
        <v>0</v>
      </c>
      <c r="W191" s="133"/>
      <c r="X191" s="299"/>
    </row>
    <row r="192" spans="1:24">
      <c r="A192" s="124">
        <v>96</v>
      </c>
      <c r="B192" s="142" t="s">
        <v>150</v>
      </c>
      <c r="C192" s="113">
        <v>2024</v>
      </c>
      <c r="D192" s="143">
        <v>43860</v>
      </c>
      <c r="E192" s="114">
        <v>45292</v>
      </c>
      <c r="F192" s="114">
        <v>45657</v>
      </c>
      <c r="G192">
        <f>F192-E192+1</f>
        <v>366</v>
      </c>
      <c r="H192" s="23" t="s">
        <v>67</v>
      </c>
      <c r="I192">
        <v>255</v>
      </c>
      <c r="J192" s="125">
        <v>0.1</v>
      </c>
      <c r="K192" s="117">
        <v>0.26939999999999997</v>
      </c>
      <c r="L192" s="126">
        <v>0.20100000000000001</v>
      </c>
      <c r="M192" s="146">
        <f t="shared" si="54"/>
        <v>0.12638975501113586</v>
      </c>
      <c r="N192" s="27">
        <f t="shared" ref="N192:N231" si="65">I192</f>
        <v>255</v>
      </c>
      <c r="O192" s="127">
        <v>1</v>
      </c>
      <c r="P192" s="127">
        <v>1</v>
      </c>
      <c r="Q192" s="126">
        <v>0.81</v>
      </c>
      <c r="R192" s="128">
        <v>1.5599999999999999E-2</v>
      </c>
      <c r="S192" s="126">
        <v>73.2</v>
      </c>
      <c r="T192" s="359">
        <f>G192/366</f>
        <v>1</v>
      </c>
      <c r="U192" s="126">
        <v>0.95</v>
      </c>
      <c r="V192" s="122">
        <f t="shared" si="61"/>
        <v>28.320202607355906</v>
      </c>
      <c r="W192" s="122">
        <f>SUM(V192,V193)</f>
        <v>40.758879830978891</v>
      </c>
      <c r="X192" s="296">
        <f>W192</f>
        <v>40.758879830978891</v>
      </c>
    </row>
    <row r="193" spans="1:24" ht="17" thickBot="1">
      <c r="A193" s="124" t="s">
        <v>5</v>
      </c>
      <c r="C193" s="133"/>
      <c r="E193" s="134"/>
      <c r="F193" s="134"/>
      <c r="H193" s="23" t="s">
        <v>68</v>
      </c>
      <c r="I193">
        <v>56</v>
      </c>
      <c r="J193" s="125">
        <v>0.1</v>
      </c>
      <c r="K193" s="137">
        <v>0.26939999999999997</v>
      </c>
      <c r="L193" s="126">
        <v>0.40200000000000002</v>
      </c>
      <c r="M193" s="146">
        <f t="shared" si="54"/>
        <v>0.25277951002227173</v>
      </c>
      <c r="N193" s="27">
        <f t="shared" si="65"/>
        <v>56</v>
      </c>
      <c r="O193" s="127">
        <v>1</v>
      </c>
      <c r="P193" s="127">
        <v>1</v>
      </c>
      <c r="Q193" s="126">
        <v>0.81</v>
      </c>
      <c r="R193" s="128">
        <v>1.5599999999999999E-2</v>
      </c>
      <c r="S193" s="126">
        <v>73.2</v>
      </c>
      <c r="T193" s="359">
        <f>T192</f>
        <v>1</v>
      </c>
      <c r="U193" s="126">
        <v>0.95</v>
      </c>
      <c r="V193" s="122">
        <f t="shared" si="61"/>
        <v>12.438677223622985</v>
      </c>
      <c r="X193" s="298"/>
    </row>
    <row r="194" spans="1:24">
      <c r="A194" s="111">
        <v>97</v>
      </c>
      <c r="B194" s="144" t="s">
        <v>151</v>
      </c>
      <c r="C194" s="113">
        <v>2024</v>
      </c>
      <c r="D194" s="145">
        <v>45181</v>
      </c>
      <c r="E194" s="114">
        <v>45292</v>
      </c>
      <c r="F194" s="114">
        <v>45657</v>
      </c>
      <c r="G194" s="112">
        <f>F194-E194+1</f>
        <v>366</v>
      </c>
      <c r="H194" s="115" t="s">
        <v>67</v>
      </c>
      <c r="I194" s="112">
        <v>283</v>
      </c>
      <c r="J194" s="116">
        <v>0.1</v>
      </c>
      <c r="K194" s="117">
        <v>0.26939999999999997</v>
      </c>
      <c r="L194" s="118">
        <v>0.20100000000000001</v>
      </c>
      <c r="M194" s="147">
        <f t="shared" ref="M194:M195" si="66">L194*(1-J194/K194)</f>
        <v>0.12638975501113586</v>
      </c>
      <c r="N194" s="113">
        <f t="shared" ref="N194:N195" si="67">I194</f>
        <v>283</v>
      </c>
      <c r="O194" s="119">
        <v>1</v>
      </c>
      <c r="P194" s="119">
        <v>1</v>
      </c>
      <c r="Q194" s="118">
        <v>0.81</v>
      </c>
      <c r="R194" s="120">
        <v>1.5599999999999999E-2</v>
      </c>
      <c r="S194" s="118">
        <v>73.2</v>
      </c>
      <c r="T194" s="357">
        <f>G194/366</f>
        <v>1</v>
      </c>
      <c r="U194" s="118">
        <v>0.95</v>
      </c>
      <c r="V194" s="121">
        <f t="shared" ref="V194:V195" si="68">M194*N194*O194*P194*Q194*R194*S194*T194*U194</f>
        <v>31.42987191326165</v>
      </c>
      <c r="W194" s="121">
        <f>SUM(V194,V195)</f>
        <v>31.42987191326165</v>
      </c>
      <c r="X194" s="295">
        <f>W194</f>
        <v>31.42987191326165</v>
      </c>
    </row>
    <row r="195" spans="1:24" ht="17" thickBot="1">
      <c r="A195" s="132" t="s">
        <v>5</v>
      </c>
      <c r="B195" s="133"/>
      <c r="C195" s="133"/>
      <c r="D195" s="133"/>
      <c r="E195" s="134"/>
      <c r="F195" s="134"/>
      <c r="G195" s="133"/>
      <c r="H195" s="135" t="s">
        <v>68</v>
      </c>
      <c r="I195" s="133">
        <v>0</v>
      </c>
      <c r="J195" s="136">
        <v>0.1</v>
      </c>
      <c r="K195" s="137">
        <v>0.26939999999999997</v>
      </c>
      <c r="L195" s="138">
        <v>0.40200000000000002</v>
      </c>
      <c r="M195" s="148">
        <f t="shared" si="66"/>
        <v>0.25277951002227173</v>
      </c>
      <c r="N195" s="134">
        <f t="shared" si="67"/>
        <v>0</v>
      </c>
      <c r="O195" s="139">
        <v>1</v>
      </c>
      <c r="P195" s="139">
        <v>1</v>
      </c>
      <c r="Q195" s="138">
        <v>0.81</v>
      </c>
      <c r="R195" s="140">
        <v>1.5599999999999999E-2</v>
      </c>
      <c r="S195" s="138">
        <v>73.2</v>
      </c>
      <c r="T195" s="358">
        <f>T194</f>
        <v>1</v>
      </c>
      <c r="U195" s="138">
        <v>0.95</v>
      </c>
      <c r="V195" s="141">
        <f t="shared" si="68"/>
        <v>0</v>
      </c>
      <c r="W195" s="133"/>
      <c r="X195" s="299"/>
    </row>
    <row r="196" spans="1:24">
      <c r="A196" s="111">
        <v>98</v>
      </c>
      <c r="B196" s="144" t="s">
        <v>1656</v>
      </c>
      <c r="C196" s="113">
        <v>2024</v>
      </c>
      <c r="D196" s="145">
        <v>45594</v>
      </c>
      <c r="E196" s="114">
        <v>45292</v>
      </c>
      <c r="F196" s="114">
        <v>45657</v>
      </c>
      <c r="G196" s="112">
        <f>F196-D196+1</f>
        <v>64</v>
      </c>
      <c r="H196" s="115" t="s">
        <v>67</v>
      </c>
      <c r="I196" s="112">
        <v>258</v>
      </c>
      <c r="J196" s="116">
        <v>0.1</v>
      </c>
      <c r="K196" s="117">
        <v>0.26939999999999997</v>
      </c>
      <c r="L196" s="118">
        <v>0.20100000000000001</v>
      </c>
      <c r="M196" s="147">
        <f t="shared" ref="M196:M197" si="69">L196*(1-J196/K196)</f>
        <v>0.12638975501113586</v>
      </c>
      <c r="N196" s="113">
        <f t="shared" ref="N196:N197" si="70">I196</f>
        <v>258</v>
      </c>
      <c r="O196" s="119">
        <v>1</v>
      </c>
      <c r="P196" s="119">
        <v>1</v>
      </c>
      <c r="Q196" s="118">
        <v>0.81</v>
      </c>
      <c r="R196" s="120">
        <v>1.5599999999999999E-2</v>
      </c>
      <c r="S196" s="118">
        <v>73.2</v>
      </c>
      <c r="T196" s="366">
        <f>G196/366</f>
        <v>0.17486338797814208</v>
      </c>
      <c r="U196" s="118">
        <v>0.95</v>
      </c>
      <c r="V196" s="121">
        <f t="shared" ref="V196:V197" si="71">M196*N196*O196*P196*Q196*R196*S196*T196*U196</f>
        <v>5.010427359398486</v>
      </c>
      <c r="W196" s="121">
        <f>SUM(V196,V197)</f>
        <v>8.5837553986594219</v>
      </c>
      <c r="X196" s="295">
        <f>W196</f>
        <v>8.5837553986594219</v>
      </c>
    </row>
    <row r="197" spans="1:24" ht="17" thickBot="1">
      <c r="A197" s="132" t="s">
        <v>5</v>
      </c>
      <c r="B197" s="133"/>
      <c r="C197" s="133"/>
      <c r="D197" s="133"/>
      <c r="E197" s="134"/>
      <c r="F197" s="134"/>
      <c r="G197" s="133"/>
      <c r="H197" s="135" t="s">
        <v>68</v>
      </c>
      <c r="I197" s="133">
        <v>92</v>
      </c>
      <c r="J197" s="136">
        <v>0.1</v>
      </c>
      <c r="K197" s="137">
        <v>0.26939999999999997</v>
      </c>
      <c r="L197" s="138">
        <v>0.40200000000000002</v>
      </c>
      <c r="M197" s="148">
        <f t="shared" si="69"/>
        <v>0.25277951002227173</v>
      </c>
      <c r="N197" s="134">
        <f t="shared" si="70"/>
        <v>92</v>
      </c>
      <c r="O197" s="139">
        <v>1</v>
      </c>
      <c r="P197" s="139">
        <v>1</v>
      </c>
      <c r="Q197" s="138">
        <v>0.81</v>
      </c>
      <c r="R197" s="140">
        <v>1.5599999999999999E-2</v>
      </c>
      <c r="S197" s="138">
        <v>73.2</v>
      </c>
      <c r="T197" s="367">
        <f>T196</f>
        <v>0.17486338797814208</v>
      </c>
      <c r="U197" s="138">
        <v>0.95</v>
      </c>
      <c r="V197" s="141">
        <f t="shared" si="71"/>
        <v>3.5733280392609359</v>
      </c>
      <c r="W197" s="133"/>
      <c r="X197" s="299"/>
    </row>
    <row r="198" spans="1:24">
      <c r="A198" s="111">
        <v>99</v>
      </c>
      <c r="B198" s="144" t="s">
        <v>152</v>
      </c>
      <c r="C198" s="113">
        <v>2024</v>
      </c>
      <c r="D198" s="145">
        <v>43360</v>
      </c>
      <c r="E198" s="114">
        <v>45292</v>
      </c>
      <c r="F198" s="114">
        <v>45657</v>
      </c>
      <c r="G198" s="112">
        <f>F198-E198+1</f>
        <v>366</v>
      </c>
      <c r="H198" s="115" t="s">
        <v>67</v>
      </c>
      <c r="I198" s="112">
        <v>1156</v>
      </c>
      <c r="J198" s="116">
        <v>0.1</v>
      </c>
      <c r="K198" s="117">
        <v>0.26939999999999997</v>
      </c>
      <c r="L198" s="118">
        <v>0.20100000000000001</v>
      </c>
      <c r="M198" s="147">
        <f t="shared" si="54"/>
        <v>0.12638975501113586</v>
      </c>
      <c r="N198" s="113">
        <f t="shared" si="65"/>
        <v>1156</v>
      </c>
      <c r="O198" s="119">
        <v>1</v>
      </c>
      <c r="P198" s="119">
        <v>1</v>
      </c>
      <c r="Q198" s="118">
        <v>0.81</v>
      </c>
      <c r="R198" s="120">
        <v>1.5599999999999999E-2</v>
      </c>
      <c r="S198" s="118">
        <v>73.2</v>
      </c>
      <c r="T198" s="357">
        <f>G198/366</f>
        <v>1</v>
      </c>
      <c r="U198" s="118">
        <v>0.95</v>
      </c>
      <c r="V198" s="121">
        <f t="shared" si="61"/>
        <v>128.38491848668008</v>
      </c>
      <c r="W198" s="121">
        <f>V198+V199</f>
        <v>128.38491848668008</v>
      </c>
      <c r="X198" s="295">
        <f>W198</f>
        <v>128.38491848668008</v>
      </c>
    </row>
    <row r="199" spans="1:24" ht="17" thickBot="1">
      <c r="A199" s="132"/>
      <c r="B199" s="133"/>
      <c r="C199" s="133"/>
      <c r="D199" s="133"/>
      <c r="E199" s="134"/>
      <c r="F199" s="134"/>
      <c r="G199" s="133"/>
      <c r="H199" s="135" t="s">
        <v>68</v>
      </c>
      <c r="I199" s="133">
        <v>0</v>
      </c>
      <c r="J199" s="136">
        <v>0.1</v>
      </c>
      <c r="K199" s="137">
        <v>0.26939999999999997</v>
      </c>
      <c r="L199" s="138">
        <v>0.40200000000000002</v>
      </c>
      <c r="M199" s="148">
        <f t="shared" si="54"/>
        <v>0.25277951002227173</v>
      </c>
      <c r="N199" s="134">
        <f t="shared" si="65"/>
        <v>0</v>
      </c>
      <c r="O199" s="139">
        <v>1</v>
      </c>
      <c r="P199" s="139">
        <v>1</v>
      </c>
      <c r="Q199" s="138">
        <v>0.81</v>
      </c>
      <c r="R199" s="140">
        <v>1.5599999999999999E-2</v>
      </c>
      <c r="S199" s="138">
        <v>73.2</v>
      </c>
      <c r="T199" s="358">
        <f>T198</f>
        <v>1</v>
      </c>
      <c r="U199" s="138">
        <v>0.95</v>
      </c>
      <c r="V199" s="141">
        <f t="shared" si="61"/>
        <v>0</v>
      </c>
      <c r="W199" s="133"/>
      <c r="X199" s="299"/>
    </row>
    <row r="200" spans="1:24">
      <c r="A200" s="111">
        <v>100</v>
      </c>
      <c r="B200" s="144" t="s">
        <v>1655</v>
      </c>
      <c r="C200" s="113">
        <v>2024</v>
      </c>
      <c r="D200" s="145">
        <v>45064</v>
      </c>
      <c r="E200" s="114">
        <v>45292</v>
      </c>
      <c r="F200" s="114">
        <v>45657</v>
      </c>
      <c r="G200" s="112">
        <f>F200-E200+1</f>
        <v>366</v>
      </c>
      <c r="H200" s="115" t="s">
        <v>67</v>
      </c>
      <c r="I200" s="112">
        <v>385</v>
      </c>
      <c r="J200" s="116">
        <v>0.1</v>
      </c>
      <c r="K200" s="117">
        <v>0.26939999999999997</v>
      </c>
      <c r="L200" s="118">
        <v>0.20100000000000001</v>
      </c>
      <c r="M200" s="147">
        <f t="shared" ref="M200:M201" si="72">L200*(1-J200/K200)</f>
        <v>0.12638975501113586</v>
      </c>
      <c r="N200" s="113">
        <f t="shared" ref="N200:N201" si="73">I200</f>
        <v>385</v>
      </c>
      <c r="O200" s="119">
        <v>1</v>
      </c>
      <c r="P200" s="119">
        <v>1</v>
      </c>
      <c r="Q200" s="118">
        <v>0.81</v>
      </c>
      <c r="R200" s="120">
        <v>1.5599999999999999E-2</v>
      </c>
      <c r="S200" s="118">
        <v>73.2</v>
      </c>
      <c r="T200" s="357">
        <f>G200/366</f>
        <v>1</v>
      </c>
      <c r="U200" s="118">
        <v>0.95</v>
      </c>
      <c r="V200" s="121">
        <f t="shared" ref="V200:V201" si="74">M200*N200*O200*P200*Q200*R200*S200*T200*U200</f>
        <v>42.757952956204015</v>
      </c>
      <c r="W200" s="121">
        <f>V200+V201</f>
        <v>57.639941777324367</v>
      </c>
      <c r="X200" s="295">
        <f>W200</f>
        <v>57.639941777324367</v>
      </c>
    </row>
    <row r="201" spans="1:24" ht="17" thickBot="1">
      <c r="A201" s="132"/>
      <c r="B201" s="133"/>
      <c r="C201" s="133"/>
      <c r="D201" s="133"/>
      <c r="E201" s="134"/>
      <c r="F201" s="134"/>
      <c r="G201" s="133"/>
      <c r="H201" s="135" t="s">
        <v>68</v>
      </c>
      <c r="I201" s="133">
        <v>67</v>
      </c>
      <c r="J201" s="136">
        <v>0.1</v>
      </c>
      <c r="K201" s="137">
        <v>0.26939999999999997</v>
      </c>
      <c r="L201" s="138">
        <v>0.40200000000000002</v>
      </c>
      <c r="M201" s="148">
        <f t="shared" si="72"/>
        <v>0.25277951002227173</v>
      </c>
      <c r="N201" s="134">
        <f t="shared" si="73"/>
        <v>67</v>
      </c>
      <c r="O201" s="139">
        <v>1</v>
      </c>
      <c r="P201" s="139">
        <v>1</v>
      </c>
      <c r="Q201" s="138">
        <v>0.81</v>
      </c>
      <c r="R201" s="140">
        <v>1.5599999999999999E-2</v>
      </c>
      <c r="S201" s="138">
        <v>73.2</v>
      </c>
      <c r="T201" s="358">
        <f>T200</f>
        <v>1</v>
      </c>
      <c r="U201" s="138">
        <v>0.95</v>
      </c>
      <c r="V201" s="141">
        <f t="shared" si="74"/>
        <v>14.881988821120355</v>
      </c>
      <c r="W201" s="133"/>
      <c r="X201" s="299"/>
    </row>
    <row r="202" spans="1:24">
      <c r="A202" s="111">
        <v>101</v>
      </c>
      <c r="B202" s="112" t="s">
        <v>154</v>
      </c>
      <c r="C202" s="113">
        <v>2024</v>
      </c>
      <c r="D202" s="145">
        <v>42552</v>
      </c>
      <c r="E202" s="114">
        <v>45292</v>
      </c>
      <c r="F202" s="114">
        <v>45657</v>
      </c>
      <c r="G202" s="112">
        <f>F202-E202+1</f>
        <v>366</v>
      </c>
      <c r="H202" s="115" t="s">
        <v>67</v>
      </c>
      <c r="I202" s="112">
        <v>640</v>
      </c>
      <c r="J202" s="116">
        <v>0.1</v>
      </c>
      <c r="K202" s="117">
        <v>0.26939999999999997</v>
      </c>
      <c r="L202" s="118">
        <v>0.20100000000000001</v>
      </c>
      <c r="M202" s="147">
        <f>L202*(1-J202/K202)</f>
        <v>0.12638975501113586</v>
      </c>
      <c r="N202" s="113">
        <f>I202</f>
        <v>640</v>
      </c>
      <c r="O202" s="119">
        <v>1</v>
      </c>
      <c r="P202" s="119">
        <v>1</v>
      </c>
      <c r="Q202" s="118">
        <v>0.81</v>
      </c>
      <c r="R202" s="120">
        <v>1.5599999999999999E-2</v>
      </c>
      <c r="S202" s="118">
        <v>73.2</v>
      </c>
      <c r="T202" s="357">
        <f>G202/366</f>
        <v>1</v>
      </c>
      <c r="U202" s="118">
        <v>0.95</v>
      </c>
      <c r="V202" s="121">
        <f>M202*N202*O202*P202*Q202*R202*S202*T202*U202</f>
        <v>71.078155563559932</v>
      </c>
      <c r="W202" s="121">
        <f>V202+V203</f>
        <v>71.078155563559932</v>
      </c>
      <c r="X202" s="295">
        <f>W202</f>
        <v>71.078155563559932</v>
      </c>
    </row>
    <row r="203" spans="1:24" ht="17" thickBot="1">
      <c r="A203" s="124"/>
      <c r="C203" s="133"/>
      <c r="E203" s="134"/>
      <c r="F203" s="134"/>
      <c r="H203" s="23" t="s">
        <v>68</v>
      </c>
      <c r="I203">
        <v>0</v>
      </c>
      <c r="J203" s="125">
        <v>0.1</v>
      </c>
      <c r="K203" s="137">
        <v>0.26939999999999997</v>
      </c>
      <c r="L203" s="126">
        <v>0.40200000000000002</v>
      </c>
      <c r="M203" s="146">
        <f>L203*(1-J203/K203)</f>
        <v>0.25277951002227173</v>
      </c>
      <c r="N203" s="27">
        <f>I203</f>
        <v>0</v>
      </c>
      <c r="O203" s="127">
        <v>1</v>
      </c>
      <c r="P203" s="127">
        <v>1</v>
      </c>
      <c r="Q203" s="126">
        <v>0.81</v>
      </c>
      <c r="R203" s="128">
        <v>1.5599999999999999E-2</v>
      </c>
      <c r="S203" s="126">
        <v>73.2</v>
      </c>
      <c r="T203" s="359">
        <f>T202</f>
        <v>1</v>
      </c>
      <c r="U203" s="126">
        <v>0.95</v>
      </c>
      <c r="V203" s="122">
        <f>M203*N203*O203*P203*Q203*R203*S203*T203*U203</f>
        <v>0</v>
      </c>
      <c r="X203" s="298"/>
    </row>
    <row r="204" spans="1:24">
      <c r="A204" s="111">
        <v>102</v>
      </c>
      <c r="B204" s="144" t="s">
        <v>155</v>
      </c>
      <c r="C204" s="113">
        <v>2024</v>
      </c>
      <c r="D204" s="145">
        <v>42909</v>
      </c>
      <c r="E204" s="114">
        <v>45292</v>
      </c>
      <c r="F204" s="114">
        <v>45657</v>
      </c>
      <c r="G204" s="112">
        <f>F204-E204+1</f>
        <v>366</v>
      </c>
      <c r="H204" s="115" t="s">
        <v>67</v>
      </c>
      <c r="I204" s="112">
        <v>1083</v>
      </c>
      <c r="J204" s="116">
        <v>0.1</v>
      </c>
      <c r="K204" s="117">
        <v>0.26939999999999997</v>
      </c>
      <c r="L204" s="118">
        <v>0.20100000000000001</v>
      </c>
      <c r="M204" s="147">
        <f t="shared" si="54"/>
        <v>0.12638975501113586</v>
      </c>
      <c r="N204" s="113">
        <f t="shared" si="65"/>
        <v>1083</v>
      </c>
      <c r="O204" s="119">
        <v>1</v>
      </c>
      <c r="P204" s="119">
        <v>1</v>
      </c>
      <c r="Q204" s="118">
        <v>0.81</v>
      </c>
      <c r="R204" s="120">
        <v>1.5599999999999999E-2</v>
      </c>
      <c r="S204" s="118">
        <v>73.2</v>
      </c>
      <c r="T204" s="357">
        <f>G204/366</f>
        <v>1</v>
      </c>
      <c r="U204" s="118">
        <v>0.95</v>
      </c>
      <c r="V204" s="121">
        <f t="shared" si="61"/>
        <v>120.27756636771153</v>
      </c>
      <c r="W204" s="121">
        <f>V204+V205</f>
        <v>120.27756636771153</v>
      </c>
      <c r="X204" s="295">
        <f>W204</f>
        <v>120.27756636771153</v>
      </c>
    </row>
    <row r="205" spans="1:24" ht="17" thickBot="1">
      <c r="A205" s="132"/>
      <c r="B205" s="133"/>
      <c r="C205" s="133"/>
      <c r="D205" s="133"/>
      <c r="E205" s="134"/>
      <c r="F205" s="134"/>
      <c r="G205" s="133"/>
      <c r="H205" s="135" t="s">
        <v>68</v>
      </c>
      <c r="I205" s="133">
        <v>0</v>
      </c>
      <c r="J205" s="136">
        <v>0.1</v>
      </c>
      <c r="K205" s="137">
        <v>0.26939999999999997</v>
      </c>
      <c r="L205" s="138">
        <v>0.40200000000000002</v>
      </c>
      <c r="M205" s="148">
        <f t="shared" si="54"/>
        <v>0.25277951002227173</v>
      </c>
      <c r="N205" s="134">
        <f t="shared" si="65"/>
        <v>0</v>
      </c>
      <c r="O205" s="139">
        <v>1</v>
      </c>
      <c r="P205" s="139">
        <v>1</v>
      </c>
      <c r="Q205" s="138">
        <v>0.81</v>
      </c>
      <c r="R205" s="140">
        <v>1.5599999999999999E-2</v>
      </c>
      <c r="S205" s="138">
        <v>73.2</v>
      </c>
      <c r="T205" s="358">
        <f>T204</f>
        <v>1</v>
      </c>
      <c r="U205" s="138">
        <v>0.95</v>
      </c>
      <c r="V205" s="141">
        <f t="shared" si="61"/>
        <v>0</v>
      </c>
      <c r="W205" s="133"/>
      <c r="X205" s="299"/>
    </row>
    <row r="206" spans="1:24">
      <c r="A206" s="111">
        <v>103</v>
      </c>
      <c r="B206" s="144" t="s">
        <v>156</v>
      </c>
      <c r="C206" s="113">
        <v>2024</v>
      </c>
      <c r="D206" s="145">
        <v>44835</v>
      </c>
      <c r="E206" s="114">
        <v>45292</v>
      </c>
      <c r="F206" s="114">
        <v>45657</v>
      </c>
      <c r="G206" s="112">
        <f>F206-E206+1</f>
        <v>366</v>
      </c>
      <c r="H206" s="115" t="s">
        <v>67</v>
      </c>
      <c r="I206" s="112">
        <v>804</v>
      </c>
      <c r="J206" s="116">
        <v>0.1</v>
      </c>
      <c r="K206" s="117">
        <v>0.26939999999999997</v>
      </c>
      <c r="L206" s="118">
        <v>0.20100000000000001</v>
      </c>
      <c r="M206" s="147">
        <f t="shared" si="54"/>
        <v>0.12638975501113586</v>
      </c>
      <c r="N206" s="113">
        <f>I206</f>
        <v>804</v>
      </c>
      <c r="O206" s="119">
        <v>1</v>
      </c>
      <c r="P206" s="119">
        <v>1</v>
      </c>
      <c r="Q206" s="118">
        <v>0.81</v>
      </c>
      <c r="R206" s="120">
        <v>1.5599999999999999E-2</v>
      </c>
      <c r="S206" s="118">
        <v>73.2</v>
      </c>
      <c r="T206" s="357">
        <v>1</v>
      </c>
      <c r="U206" s="118">
        <v>0.95</v>
      </c>
      <c r="V206" s="121">
        <f t="shared" si="61"/>
        <v>89.291932926722154</v>
      </c>
      <c r="W206" s="121">
        <f>V206+V207</f>
        <v>89.291932926722154</v>
      </c>
      <c r="X206" s="295">
        <f>W206</f>
        <v>89.291932926722154</v>
      </c>
    </row>
    <row r="207" spans="1:24" ht="17" thickBot="1">
      <c r="A207" s="124"/>
      <c r="C207" s="133"/>
      <c r="E207" s="134"/>
      <c r="F207" s="134"/>
      <c r="H207" s="23" t="s">
        <v>68</v>
      </c>
      <c r="I207">
        <v>0</v>
      </c>
      <c r="J207" s="125">
        <v>0.1</v>
      </c>
      <c r="K207" s="137">
        <v>0.26939999999999997</v>
      </c>
      <c r="L207" s="126">
        <v>0.40200000000000002</v>
      </c>
      <c r="M207" s="146">
        <f t="shared" si="54"/>
        <v>0.25277951002227173</v>
      </c>
      <c r="N207" s="27">
        <f>I207</f>
        <v>0</v>
      </c>
      <c r="O207" s="127">
        <v>1</v>
      </c>
      <c r="P207" s="127">
        <v>1</v>
      </c>
      <c r="Q207" s="126">
        <v>0.81</v>
      </c>
      <c r="R207" s="128">
        <v>1.5599999999999999E-2</v>
      </c>
      <c r="S207" s="126">
        <v>73.2</v>
      </c>
      <c r="T207" s="359">
        <f>T206</f>
        <v>1</v>
      </c>
      <c r="U207" s="126">
        <v>0.95</v>
      </c>
      <c r="V207" s="122">
        <f t="shared" si="61"/>
        <v>0</v>
      </c>
      <c r="X207" s="298"/>
    </row>
    <row r="208" spans="1:24">
      <c r="A208" s="111">
        <v>104</v>
      </c>
      <c r="B208" s="144" t="s">
        <v>157</v>
      </c>
      <c r="C208" s="113">
        <v>2024</v>
      </c>
      <c r="D208" s="145">
        <v>42455</v>
      </c>
      <c r="E208" s="114">
        <v>45292</v>
      </c>
      <c r="F208" s="114">
        <v>45657</v>
      </c>
      <c r="G208" s="112">
        <f>F208-E208+1</f>
        <v>366</v>
      </c>
      <c r="H208" s="115" t="s">
        <v>67</v>
      </c>
      <c r="I208" s="112">
        <v>260</v>
      </c>
      <c r="J208" s="116">
        <v>0.1</v>
      </c>
      <c r="K208" s="117">
        <v>0.26939999999999997</v>
      </c>
      <c r="L208" s="118">
        <v>0.20100000000000001</v>
      </c>
      <c r="M208" s="147">
        <f t="shared" si="54"/>
        <v>0.12638975501113586</v>
      </c>
      <c r="N208" s="113">
        <f t="shared" si="65"/>
        <v>260</v>
      </c>
      <c r="O208" s="119">
        <v>1</v>
      </c>
      <c r="P208" s="119">
        <v>1</v>
      </c>
      <c r="Q208" s="118">
        <v>0.81</v>
      </c>
      <c r="R208" s="120">
        <v>1.5599999999999999E-2</v>
      </c>
      <c r="S208" s="118">
        <v>73.2</v>
      </c>
      <c r="T208" s="357">
        <f>G208/366</f>
        <v>1</v>
      </c>
      <c r="U208" s="118">
        <v>0.95</v>
      </c>
      <c r="V208" s="121">
        <f t="shared" si="61"/>
        <v>28.875500697696214</v>
      </c>
      <c r="W208" s="121">
        <f>V208+V209</f>
        <v>55.529809034031182</v>
      </c>
      <c r="X208" s="295">
        <f>W208</f>
        <v>55.529809034031182</v>
      </c>
    </row>
    <row r="209" spans="1:24" ht="17" thickBot="1">
      <c r="A209" s="124" t="s">
        <v>5</v>
      </c>
      <c r="C209" s="133"/>
      <c r="E209" s="134"/>
      <c r="F209" s="134"/>
      <c r="H209" s="23" t="s">
        <v>68</v>
      </c>
      <c r="I209">
        <v>120</v>
      </c>
      <c r="J209" s="125">
        <v>0.1</v>
      </c>
      <c r="K209" s="137">
        <v>0.26939999999999997</v>
      </c>
      <c r="L209" s="126">
        <v>0.40200000000000002</v>
      </c>
      <c r="M209" s="146">
        <f t="shared" si="54"/>
        <v>0.25277951002227173</v>
      </c>
      <c r="N209" s="27">
        <f t="shared" si="65"/>
        <v>120</v>
      </c>
      <c r="O209" s="127">
        <v>1</v>
      </c>
      <c r="P209" s="127">
        <v>1</v>
      </c>
      <c r="Q209" s="126">
        <v>0.81</v>
      </c>
      <c r="R209" s="128">
        <v>1.5599999999999999E-2</v>
      </c>
      <c r="S209" s="126">
        <v>73.2</v>
      </c>
      <c r="T209" s="359">
        <f>T208</f>
        <v>1</v>
      </c>
      <c r="U209" s="126">
        <v>0.95</v>
      </c>
      <c r="V209" s="122">
        <f t="shared" si="61"/>
        <v>26.654308336334967</v>
      </c>
      <c r="X209" s="298"/>
    </row>
    <row r="210" spans="1:24">
      <c r="A210" s="111">
        <v>105</v>
      </c>
      <c r="B210" s="144" t="s">
        <v>158</v>
      </c>
      <c r="C210" s="113">
        <v>2024</v>
      </c>
      <c r="D210" s="114">
        <v>43529</v>
      </c>
      <c r="E210" s="114">
        <v>45292</v>
      </c>
      <c r="F210" s="114">
        <v>45657</v>
      </c>
      <c r="G210" s="112">
        <f>F210-E210+1</f>
        <v>366</v>
      </c>
      <c r="H210" s="115" t="s">
        <v>67</v>
      </c>
      <c r="I210" s="294">
        <v>982</v>
      </c>
      <c r="J210" s="116">
        <v>0.1</v>
      </c>
      <c r="K210" s="117">
        <v>0.26939999999999997</v>
      </c>
      <c r="L210" s="118">
        <v>0.20100000000000001</v>
      </c>
      <c r="M210" s="147">
        <f t="shared" si="54"/>
        <v>0.12638975501113586</v>
      </c>
      <c r="N210" s="113">
        <f t="shared" si="65"/>
        <v>982</v>
      </c>
      <c r="O210" s="119">
        <v>1</v>
      </c>
      <c r="P210" s="119">
        <v>1</v>
      </c>
      <c r="Q210" s="118">
        <v>0.81</v>
      </c>
      <c r="R210" s="120">
        <v>1.5599999999999999E-2</v>
      </c>
      <c r="S210" s="118">
        <v>73.2</v>
      </c>
      <c r="T210" s="357">
        <f>G210/366</f>
        <v>1</v>
      </c>
      <c r="U210" s="118">
        <v>0.95</v>
      </c>
      <c r="V210" s="121">
        <f t="shared" si="61"/>
        <v>109.06054494283725</v>
      </c>
      <c r="W210" s="121">
        <f>V210+V211</f>
        <v>109.06054494283725</v>
      </c>
      <c r="X210" s="295">
        <f>W210</f>
        <v>109.06054494283725</v>
      </c>
    </row>
    <row r="211" spans="1:24" ht="17" thickBot="1">
      <c r="A211" s="132"/>
      <c r="B211" s="133"/>
      <c r="C211" s="133"/>
      <c r="D211" s="133"/>
      <c r="E211" s="134"/>
      <c r="F211" s="134"/>
      <c r="G211" s="133"/>
      <c r="H211" s="135" t="s">
        <v>68</v>
      </c>
      <c r="I211" s="133">
        <v>0</v>
      </c>
      <c r="J211" s="136">
        <v>0.1</v>
      </c>
      <c r="K211" s="137">
        <v>0.26939999999999997</v>
      </c>
      <c r="L211" s="138">
        <v>0.40200000000000002</v>
      </c>
      <c r="M211" s="148">
        <f t="shared" si="54"/>
        <v>0.25277951002227173</v>
      </c>
      <c r="N211" s="134">
        <f t="shared" si="65"/>
        <v>0</v>
      </c>
      <c r="O211" s="139">
        <v>1</v>
      </c>
      <c r="P211" s="139">
        <v>1</v>
      </c>
      <c r="Q211" s="138">
        <v>0.81</v>
      </c>
      <c r="R211" s="140">
        <v>1.5599999999999999E-2</v>
      </c>
      <c r="S211" s="138">
        <v>73.2</v>
      </c>
      <c r="T211" s="358">
        <f>T210</f>
        <v>1</v>
      </c>
      <c r="U211" s="138">
        <v>0.95</v>
      </c>
      <c r="V211" s="141">
        <f t="shared" si="61"/>
        <v>0</v>
      </c>
      <c r="W211" s="133"/>
      <c r="X211" s="299"/>
    </row>
    <row r="212" spans="1:24">
      <c r="A212" s="111">
        <v>106</v>
      </c>
      <c r="B212" s="144" t="s">
        <v>159</v>
      </c>
      <c r="C212" s="113">
        <v>2024</v>
      </c>
      <c r="D212" s="145">
        <v>44595</v>
      </c>
      <c r="E212" s="114">
        <v>45292</v>
      </c>
      <c r="F212" s="114">
        <v>45657</v>
      </c>
      <c r="G212" s="112">
        <f>F212-E212+1</f>
        <v>366</v>
      </c>
      <c r="H212" s="115" t="s">
        <v>67</v>
      </c>
      <c r="I212" s="112">
        <v>393</v>
      </c>
      <c r="J212" s="116">
        <v>0.1</v>
      </c>
      <c r="K212" s="117">
        <v>0.26939999999999997</v>
      </c>
      <c r="L212" s="118">
        <v>0.20100000000000001</v>
      </c>
      <c r="M212" s="147">
        <f t="shared" si="54"/>
        <v>0.12638975501113586</v>
      </c>
      <c r="N212" s="113">
        <f t="shared" si="65"/>
        <v>393</v>
      </c>
      <c r="O212" s="119">
        <v>1</v>
      </c>
      <c r="P212" s="119">
        <v>1</v>
      </c>
      <c r="Q212" s="118">
        <v>0.81</v>
      </c>
      <c r="R212" s="120">
        <v>1.5599999999999999E-2</v>
      </c>
      <c r="S212" s="118">
        <v>73.2</v>
      </c>
      <c r="T212" s="357">
        <f>G212/366</f>
        <v>1</v>
      </c>
      <c r="U212" s="118">
        <v>0.95</v>
      </c>
      <c r="V212" s="121">
        <f t="shared" si="61"/>
        <v>43.646429900748508</v>
      </c>
      <c r="W212" s="121">
        <f>V212+V213</f>
        <v>61.638088027774607</v>
      </c>
      <c r="X212" s="295">
        <f>W212</f>
        <v>61.638088027774607</v>
      </c>
    </row>
    <row r="213" spans="1:24" ht="17" thickBot="1">
      <c r="A213" s="132"/>
      <c r="B213" s="133"/>
      <c r="C213" s="133"/>
      <c r="D213" s="133"/>
      <c r="E213" s="134"/>
      <c r="F213" s="134"/>
      <c r="G213" s="133"/>
      <c r="H213" s="135" t="s">
        <v>68</v>
      </c>
      <c r="I213" s="133">
        <v>81</v>
      </c>
      <c r="J213" s="136">
        <v>0.1</v>
      </c>
      <c r="K213" s="137">
        <v>0.26939999999999997</v>
      </c>
      <c r="L213" s="138">
        <v>0.40200000000000002</v>
      </c>
      <c r="M213" s="148">
        <f t="shared" si="54"/>
        <v>0.25277951002227173</v>
      </c>
      <c r="N213" s="134">
        <f t="shared" si="65"/>
        <v>81</v>
      </c>
      <c r="O213" s="139">
        <v>1</v>
      </c>
      <c r="P213" s="139">
        <v>1</v>
      </c>
      <c r="Q213" s="138">
        <v>0.81</v>
      </c>
      <c r="R213" s="140">
        <v>1.5599999999999999E-2</v>
      </c>
      <c r="S213" s="138">
        <v>73.2</v>
      </c>
      <c r="T213" s="358">
        <f>T212</f>
        <v>1</v>
      </c>
      <c r="U213" s="138">
        <v>0.95</v>
      </c>
      <c r="V213" s="141">
        <f t="shared" si="61"/>
        <v>17.991658127026099</v>
      </c>
      <c r="W213" s="133"/>
      <c r="X213" s="299"/>
    </row>
    <row r="214" spans="1:24">
      <c r="A214" s="111">
        <v>107</v>
      </c>
      <c r="B214" s="144" t="s">
        <v>160</v>
      </c>
      <c r="C214" s="113">
        <v>2024</v>
      </c>
      <c r="D214" s="145">
        <v>43890</v>
      </c>
      <c r="E214" s="114">
        <v>45292</v>
      </c>
      <c r="F214" s="114">
        <v>45657</v>
      </c>
      <c r="G214" s="112">
        <f>F214-E214+1</f>
        <v>366</v>
      </c>
      <c r="H214" s="115" t="s">
        <v>67</v>
      </c>
      <c r="I214" s="112">
        <v>233</v>
      </c>
      <c r="J214" s="116">
        <v>0.1</v>
      </c>
      <c r="K214" s="117">
        <v>0.26939999999999997</v>
      </c>
      <c r="L214" s="118">
        <v>0.20100000000000001</v>
      </c>
      <c r="M214" s="147">
        <f t="shared" si="54"/>
        <v>0.12638975501113586</v>
      </c>
      <c r="N214" s="113">
        <f t="shared" si="65"/>
        <v>233</v>
      </c>
      <c r="O214" s="119">
        <v>1</v>
      </c>
      <c r="P214" s="119">
        <v>1</v>
      </c>
      <c r="Q214" s="118">
        <v>0.81</v>
      </c>
      <c r="R214" s="120">
        <v>1.5599999999999999E-2</v>
      </c>
      <c r="S214" s="118">
        <v>73.2</v>
      </c>
      <c r="T214" s="357">
        <f>G214/366</f>
        <v>1</v>
      </c>
      <c r="U214" s="118">
        <v>0.95</v>
      </c>
      <c r="V214" s="121">
        <f t="shared" si="61"/>
        <v>25.876891009858529</v>
      </c>
      <c r="W214" s="121">
        <f>SUM(V215,V214)</f>
        <v>251.77215416029739</v>
      </c>
      <c r="X214" s="295">
        <f>W214</f>
        <v>251.77215416029739</v>
      </c>
    </row>
    <row r="215" spans="1:24" ht="17" thickBot="1">
      <c r="A215" s="124" t="s">
        <v>5</v>
      </c>
      <c r="C215" s="133"/>
      <c r="E215" s="134"/>
      <c r="F215" s="134"/>
      <c r="H215" s="23" t="s">
        <v>68</v>
      </c>
      <c r="I215">
        <v>1017</v>
      </c>
      <c r="J215" s="125">
        <v>0.1</v>
      </c>
      <c r="K215" s="137">
        <v>0.26939999999999997</v>
      </c>
      <c r="L215" s="126">
        <v>0.40200000000000002</v>
      </c>
      <c r="M215" s="146">
        <f t="shared" si="54"/>
        <v>0.25277951002227173</v>
      </c>
      <c r="N215" s="27">
        <f t="shared" si="65"/>
        <v>1017</v>
      </c>
      <c r="O215" s="127">
        <v>1</v>
      </c>
      <c r="P215" s="127">
        <v>1</v>
      </c>
      <c r="Q215" s="126">
        <v>0.81</v>
      </c>
      <c r="R215" s="128">
        <v>1.5599999999999999E-2</v>
      </c>
      <c r="S215" s="126">
        <v>73.2</v>
      </c>
      <c r="T215" s="359">
        <f>T214</f>
        <v>1</v>
      </c>
      <c r="U215" s="126">
        <v>0.95</v>
      </c>
      <c r="V215" s="122">
        <f t="shared" si="61"/>
        <v>225.89526315043886</v>
      </c>
      <c r="X215" s="298"/>
    </row>
    <row r="216" spans="1:24">
      <c r="A216" s="129">
        <v>108</v>
      </c>
      <c r="B216" s="144" t="s">
        <v>161</v>
      </c>
      <c r="C216" s="113">
        <v>2024</v>
      </c>
      <c r="D216" s="145">
        <v>43732</v>
      </c>
      <c r="E216" s="114">
        <v>45292</v>
      </c>
      <c r="F216" s="114">
        <v>45657</v>
      </c>
      <c r="G216" s="112">
        <f>F216-E216+1</f>
        <v>366</v>
      </c>
      <c r="H216" s="115" t="s">
        <v>67</v>
      </c>
      <c r="I216" s="112">
        <v>842</v>
      </c>
      <c r="J216" s="116">
        <v>0.1</v>
      </c>
      <c r="K216" s="117">
        <v>0.26939999999999997</v>
      </c>
      <c r="L216" s="118">
        <v>0.20100000000000001</v>
      </c>
      <c r="M216" s="147">
        <f t="shared" si="54"/>
        <v>0.12638975501113586</v>
      </c>
      <c r="N216" s="113">
        <f t="shared" si="65"/>
        <v>842</v>
      </c>
      <c r="O216" s="119">
        <v>1</v>
      </c>
      <c r="P216" s="119">
        <v>1</v>
      </c>
      <c r="Q216" s="118">
        <v>0.81</v>
      </c>
      <c r="R216" s="120">
        <v>1.5599999999999999E-2</v>
      </c>
      <c r="S216" s="118">
        <v>73.2</v>
      </c>
      <c r="T216" s="357">
        <f>G216/366</f>
        <v>1</v>
      </c>
      <c r="U216" s="118">
        <v>0.95</v>
      </c>
      <c r="V216" s="121">
        <f t="shared" si="61"/>
        <v>93.512198413308511</v>
      </c>
      <c r="W216" s="121">
        <f>V216+V217</f>
        <v>297.63977642240712</v>
      </c>
      <c r="X216" s="295">
        <f>W216</f>
        <v>297.63977642240712</v>
      </c>
    </row>
    <row r="217" spans="1:24" ht="17" thickBot="1">
      <c r="A217" s="150"/>
      <c r="B217" s="133"/>
      <c r="C217" s="133"/>
      <c r="D217" s="133"/>
      <c r="E217" s="134"/>
      <c r="F217" s="134"/>
      <c r="G217" s="133"/>
      <c r="H217" s="135" t="s">
        <v>68</v>
      </c>
      <c r="I217" s="133">
        <v>919</v>
      </c>
      <c r="J217" s="136">
        <v>0.1</v>
      </c>
      <c r="K217" s="137">
        <v>0.26939999999999997</v>
      </c>
      <c r="L217" s="138">
        <v>0.40200000000000002</v>
      </c>
      <c r="M217" s="148">
        <f t="shared" si="54"/>
        <v>0.25277951002227173</v>
      </c>
      <c r="N217" s="134">
        <f t="shared" si="65"/>
        <v>919</v>
      </c>
      <c r="O217" s="139">
        <v>1</v>
      </c>
      <c r="P217" s="139">
        <v>1</v>
      </c>
      <c r="Q217" s="138">
        <v>0.81</v>
      </c>
      <c r="R217" s="140">
        <v>1.5599999999999999E-2</v>
      </c>
      <c r="S217" s="138">
        <v>73.2</v>
      </c>
      <c r="T217" s="358">
        <f>T216</f>
        <v>1</v>
      </c>
      <c r="U217" s="138">
        <v>0.95</v>
      </c>
      <c r="V217" s="141">
        <f t="shared" si="61"/>
        <v>204.12757800909861</v>
      </c>
      <c r="W217" s="133"/>
      <c r="X217" s="299"/>
    </row>
    <row r="218" spans="1:24">
      <c r="A218" s="129">
        <v>109</v>
      </c>
      <c r="B218" s="144" t="s">
        <v>162</v>
      </c>
      <c r="C218" s="113">
        <v>2024</v>
      </c>
      <c r="D218" s="145">
        <v>43067</v>
      </c>
      <c r="E218" s="114">
        <v>45292</v>
      </c>
      <c r="F218" s="114">
        <v>45657</v>
      </c>
      <c r="G218" s="112">
        <f>F218-E218+1</f>
        <v>366</v>
      </c>
      <c r="H218" s="115" t="s">
        <v>67</v>
      </c>
      <c r="I218" s="112">
        <v>252</v>
      </c>
      <c r="J218" s="116">
        <v>0.1</v>
      </c>
      <c r="K218" s="117">
        <v>0.26939999999999997</v>
      </c>
      <c r="L218" s="118">
        <v>0.20100000000000001</v>
      </c>
      <c r="M218" s="147">
        <f t="shared" si="54"/>
        <v>0.12638975501113586</v>
      </c>
      <c r="N218" s="113">
        <f t="shared" si="65"/>
        <v>252</v>
      </c>
      <c r="O218" s="119">
        <v>1</v>
      </c>
      <c r="P218" s="119">
        <v>1</v>
      </c>
      <c r="Q218" s="118">
        <v>0.81</v>
      </c>
      <c r="R218" s="120">
        <v>1.5599999999999999E-2</v>
      </c>
      <c r="S218" s="118">
        <v>73.2</v>
      </c>
      <c r="T218" s="357">
        <f>G218/366</f>
        <v>1</v>
      </c>
      <c r="U218" s="118">
        <v>0.95</v>
      </c>
      <c r="V218" s="121">
        <f t="shared" si="61"/>
        <v>27.987023753151714</v>
      </c>
      <c r="W218" s="121">
        <f>V218+V219</f>
        <v>27.987023753151714</v>
      </c>
      <c r="X218" s="295">
        <f>W218</f>
        <v>27.987023753151714</v>
      </c>
    </row>
    <row r="219" spans="1:24" ht="17" thickBot="1">
      <c r="A219" s="131"/>
      <c r="C219" s="133"/>
      <c r="E219" s="134"/>
      <c r="F219" s="134"/>
      <c r="H219" s="23" t="s">
        <v>68</v>
      </c>
      <c r="I219">
        <v>0</v>
      </c>
      <c r="J219" s="125">
        <v>0.1</v>
      </c>
      <c r="K219" s="137">
        <v>0.26939999999999997</v>
      </c>
      <c r="L219" s="126">
        <v>0.40200000000000002</v>
      </c>
      <c r="M219" s="146">
        <f t="shared" si="54"/>
        <v>0.25277951002227173</v>
      </c>
      <c r="N219" s="27">
        <f t="shared" si="65"/>
        <v>0</v>
      </c>
      <c r="O219" s="127">
        <v>1</v>
      </c>
      <c r="P219" s="127">
        <v>1</v>
      </c>
      <c r="Q219" s="126">
        <v>0.81</v>
      </c>
      <c r="R219" s="128">
        <v>1.5599999999999999E-2</v>
      </c>
      <c r="S219" s="126">
        <v>73.2</v>
      </c>
      <c r="T219" s="359">
        <f>T218</f>
        <v>1</v>
      </c>
      <c r="U219" s="126">
        <v>0.95</v>
      </c>
      <c r="V219" s="122">
        <f t="shared" si="61"/>
        <v>0</v>
      </c>
      <c r="X219" s="298"/>
    </row>
    <row r="220" spans="1:24">
      <c r="A220" s="129">
        <v>110</v>
      </c>
      <c r="B220" s="144" t="s">
        <v>1574</v>
      </c>
      <c r="C220" s="113">
        <v>2024</v>
      </c>
      <c r="D220" s="145">
        <v>45429</v>
      </c>
      <c r="E220" s="114">
        <v>45292</v>
      </c>
      <c r="F220" s="114">
        <v>45657</v>
      </c>
      <c r="G220" s="112">
        <f>F220-D220+1</f>
        <v>229</v>
      </c>
      <c r="H220" s="115" t="s">
        <v>67</v>
      </c>
      <c r="I220" s="112">
        <v>881</v>
      </c>
      <c r="J220" s="116">
        <v>0.1</v>
      </c>
      <c r="K220" s="117">
        <v>0.26939999999999997</v>
      </c>
      <c r="L220" s="118">
        <v>0.20100000000000001</v>
      </c>
      <c r="M220" s="147">
        <f t="shared" ref="M220:M221" si="75">L220*(1-J220/K220)</f>
        <v>0.12638975501113586</v>
      </c>
      <c r="N220" s="113">
        <f t="shared" ref="N220:N221" si="76">I220</f>
        <v>881</v>
      </c>
      <c r="O220" s="119">
        <v>1</v>
      </c>
      <c r="P220" s="119">
        <v>1</v>
      </c>
      <c r="Q220" s="118">
        <v>0.81</v>
      </c>
      <c r="R220" s="120">
        <v>1.5599999999999999E-2</v>
      </c>
      <c r="S220" s="118">
        <v>73.2</v>
      </c>
      <c r="T220" s="366">
        <f>G220/366</f>
        <v>0.62568306010928965</v>
      </c>
      <c r="U220" s="118">
        <v>0.95</v>
      </c>
      <c r="V220" s="121">
        <f t="shared" ref="V220:V221" si="77">M220*N220*O220*P220*Q220*R220*S220*T220*U220</f>
        <v>61.219035206594306</v>
      </c>
      <c r="W220" s="121">
        <f>V220+V221</f>
        <v>61.219035206594306</v>
      </c>
      <c r="X220" s="295">
        <f>W220</f>
        <v>61.219035206594306</v>
      </c>
    </row>
    <row r="221" spans="1:24" ht="17" thickBot="1">
      <c r="A221" s="131"/>
      <c r="C221" s="133"/>
      <c r="E221" s="134"/>
      <c r="F221" s="134"/>
      <c r="H221" s="23" t="s">
        <v>68</v>
      </c>
      <c r="I221">
        <v>0</v>
      </c>
      <c r="J221" s="125">
        <v>0.1</v>
      </c>
      <c r="K221" s="137">
        <v>0.26939999999999997</v>
      </c>
      <c r="L221" s="126">
        <v>0.40200000000000002</v>
      </c>
      <c r="M221" s="146">
        <f t="shared" si="75"/>
        <v>0.25277951002227173</v>
      </c>
      <c r="N221" s="27">
        <f t="shared" si="76"/>
        <v>0</v>
      </c>
      <c r="O221" s="127">
        <v>1</v>
      </c>
      <c r="P221" s="127">
        <v>1</v>
      </c>
      <c r="Q221" s="126">
        <v>0.81</v>
      </c>
      <c r="R221" s="128">
        <v>1.5599999999999999E-2</v>
      </c>
      <c r="S221" s="126">
        <v>73.2</v>
      </c>
      <c r="T221" s="130">
        <f>T220</f>
        <v>0.62568306010928965</v>
      </c>
      <c r="U221" s="126">
        <v>0.95</v>
      </c>
      <c r="V221" s="122">
        <f t="shared" si="77"/>
        <v>0</v>
      </c>
      <c r="X221" s="298"/>
    </row>
    <row r="222" spans="1:24">
      <c r="A222" s="129">
        <v>111</v>
      </c>
      <c r="B222" s="144" t="s">
        <v>163</v>
      </c>
      <c r="C222" s="113">
        <v>2024</v>
      </c>
      <c r="D222" s="145">
        <v>43722</v>
      </c>
      <c r="E222" s="114">
        <v>45292</v>
      </c>
      <c r="F222" s="114">
        <v>45657</v>
      </c>
      <c r="G222" s="112">
        <f>F222-E222+1</f>
        <v>366</v>
      </c>
      <c r="H222" s="115" t="s">
        <v>67</v>
      </c>
      <c r="I222" s="112">
        <v>314</v>
      </c>
      <c r="J222" s="116">
        <v>0.1</v>
      </c>
      <c r="K222" s="117">
        <v>0.26939999999999997</v>
      </c>
      <c r="L222" s="118">
        <v>0.20100000000000001</v>
      </c>
      <c r="M222" s="147">
        <f t="shared" si="54"/>
        <v>0.12638975501113586</v>
      </c>
      <c r="N222" s="113">
        <f t="shared" si="65"/>
        <v>314</v>
      </c>
      <c r="O222" s="119">
        <v>1</v>
      </c>
      <c r="P222" s="119">
        <v>1</v>
      </c>
      <c r="Q222" s="118">
        <v>0.81</v>
      </c>
      <c r="R222" s="120">
        <v>1.5599999999999999E-2</v>
      </c>
      <c r="S222" s="118">
        <v>73.2</v>
      </c>
      <c r="T222" s="357">
        <f>G222/366</f>
        <v>1</v>
      </c>
      <c r="U222" s="118">
        <v>0.95</v>
      </c>
      <c r="V222" s="121">
        <f t="shared" si="61"/>
        <v>34.872720073371589</v>
      </c>
      <c r="W222" s="121">
        <f>V222+V223</f>
        <v>68.634843966062547</v>
      </c>
      <c r="X222" s="295">
        <f>W222</f>
        <v>68.634843966062547</v>
      </c>
    </row>
    <row r="223" spans="1:24" ht="17" thickBot="1">
      <c r="A223" s="131"/>
      <c r="C223" s="133"/>
      <c r="E223" s="134"/>
      <c r="F223" s="134"/>
      <c r="H223" s="23" t="s">
        <v>68</v>
      </c>
      <c r="I223">
        <v>152</v>
      </c>
      <c r="J223" s="125">
        <v>0.1</v>
      </c>
      <c r="K223" s="137">
        <v>0.26939999999999997</v>
      </c>
      <c r="L223" s="126">
        <v>0.40200000000000002</v>
      </c>
      <c r="M223" s="146">
        <f t="shared" si="54"/>
        <v>0.25277951002227173</v>
      </c>
      <c r="N223" s="27">
        <f t="shared" si="65"/>
        <v>152</v>
      </c>
      <c r="O223" s="127">
        <v>1</v>
      </c>
      <c r="P223" s="127">
        <v>1</v>
      </c>
      <c r="Q223" s="126">
        <v>0.81</v>
      </c>
      <c r="R223" s="128">
        <v>1.5599999999999999E-2</v>
      </c>
      <c r="S223" s="126">
        <v>73.2</v>
      </c>
      <c r="T223" s="359">
        <f>T222</f>
        <v>1</v>
      </c>
      <c r="U223" s="126">
        <v>0.95</v>
      </c>
      <c r="V223" s="122">
        <f t="shared" si="61"/>
        <v>33.762123892690958</v>
      </c>
      <c r="X223" s="298"/>
    </row>
    <row r="224" spans="1:24">
      <c r="A224" s="129">
        <v>112</v>
      </c>
      <c r="B224" s="144" t="s">
        <v>164</v>
      </c>
      <c r="C224" s="113">
        <v>2024</v>
      </c>
      <c r="D224" s="145">
        <v>44351</v>
      </c>
      <c r="E224" s="114">
        <v>45292</v>
      </c>
      <c r="F224" s="114">
        <v>45657</v>
      </c>
      <c r="G224" s="112">
        <f>F224-E224+1</f>
        <v>366</v>
      </c>
      <c r="H224" s="115" t="s">
        <v>67</v>
      </c>
      <c r="I224" s="112">
        <v>930</v>
      </c>
      <c r="J224" s="116">
        <v>0.1</v>
      </c>
      <c r="K224" s="117">
        <v>0.26939999999999997</v>
      </c>
      <c r="L224" s="118">
        <v>0.20100000000000001</v>
      </c>
      <c r="M224" s="147">
        <f t="shared" si="54"/>
        <v>0.12638975501113586</v>
      </c>
      <c r="N224" s="113">
        <f t="shared" si="65"/>
        <v>930</v>
      </c>
      <c r="O224" s="119">
        <v>1</v>
      </c>
      <c r="P224" s="119">
        <v>1</v>
      </c>
      <c r="Q224" s="118">
        <v>0.81</v>
      </c>
      <c r="R224" s="120">
        <v>1.5599999999999999E-2</v>
      </c>
      <c r="S224" s="118">
        <v>73.2</v>
      </c>
      <c r="T224" s="357">
        <f>G224/366</f>
        <v>1</v>
      </c>
      <c r="U224" s="118">
        <v>0.95</v>
      </c>
      <c r="V224" s="121">
        <f t="shared" ref="V224:V231" si="78">M224*N224*O224*P224*Q224*R224*S224*T224*U224</f>
        <v>103.28544480329802</v>
      </c>
      <c r="W224" s="121">
        <f>V224+V225</f>
        <v>223.22983231680539</v>
      </c>
      <c r="X224" s="295">
        <f>W224</f>
        <v>223.22983231680539</v>
      </c>
    </row>
    <row r="225" spans="1:24" ht="17" thickBot="1">
      <c r="A225" s="131"/>
      <c r="C225" s="133"/>
      <c r="E225" s="134"/>
      <c r="F225" s="134"/>
      <c r="H225" s="23" t="s">
        <v>68</v>
      </c>
      <c r="I225">
        <v>540</v>
      </c>
      <c r="J225" s="125">
        <v>0.1</v>
      </c>
      <c r="K225" s="137">
        <v>0.26939999999999997</v>
      </c>
      <c r="L225" s="126">
        <v>0.40200000000000002</v>
      </c>
      <c r="M225" s="146">
        <f t="shared" si="54"/>
        <v>0.25277951002227173</v>
      </c>
      <c r="N225" s="27">
        <f t="shared" si="65"/>
        <v>540</v>
      </c>
      <c r="O225" s="127">
        <v>1</v>
      </c>
      <c r="P225" s="127">
        <v>1</v>
      </c>
      <c r="Q225" s="126">
        <v>0.81</v>
      </c>
      <c r="R225" s="128">
        <v>1.5599999999999999E-2</v>
      </c>
      <c r="S225" s="126">
        <v>73.2</v>
      </c>
      <c r="T225" s="359">
        <f>T224</f>
        <v>1</v>
      </c>
      <c r="U225" s="126">
        <v>0.95</v>
      </c>
      <c r="V225" s="122">
        <f t="shared" si="78"/>
        <v>119.94438751350737</v>
      </c>
      <c r="X225" s="298"/>
    </row>
    <row r="226" spans="1:24">
      <c r="A226" s="111">
        <v>113</v>
      </c>
      <c r="B226" s="144" t="s">
        <v>165</v>
      </c>
      <c r="C226" s="113">
        <v>2024</v>
      </c>
      <c r="D226" s="145">
        <v>44591</v>
      </c>
      <c r="E226" s="114">
        <v>45292</v>
      </c>
      <c r="F226" s="114">
        <v>45657</v>
      </c>
      <c r="G226" s="112">
        <f>F226-E226+1</f>
        <v>366</v>
      </c>
      <c r="H226" s="115" t="s">
        <v>67</v>
      </c>
      <c r="I226" s="112">
        <v>36</v>
      </c>
      <c r="J226" s="116">
        <v>0.1</v>
      </c>
      <c r="K226" s="117">
        <v>0.26939999999999997</v>
      </c>
      <c r="L226" s="118">
        <v>0.20100000000000001</v>
      </c>
      <c r="M226" s="147">
        <f t="shared" si="54"/>
        <v>0.12638975501113586</v>
      </c>
      <c r="N226" s="113">
        <f t="shared" si="65"/>
        <v>36</v>
      </c>
      <c r="O226" s="119">
        <v>1</v>
      </c>
      <c r="P226" s="119">
        <v>1</v>
      </c>
      <c r="Q226" s="118">
        <v>0.81</v>
      </c>
      <c r="R226" s="120">
        <v>1.5599999999999999E-2</v>
      </c>
      <c r="S226" s="118">
        <v>73.2</v>
      </c>
      <c r="T226" s="357">
        <f>G226/366</f>
        <v>1</v>
      </c>
      <c r="U226" s="118">
        <v>0.95</v>
      </c>
      <c r="V226" s="121">
        <f t="shared" si="78"/>
        <v>3.9981462504502452</v>
      </c>
      <c r="W226" s="121">
        <f>V226+V227</f>
        <v>50.643185839036441</v>
      </c>
      <c r="X226" s="295">
        <f>W226</f>
        <v>50.643185839036441</v>
      </c>
    </row>
    <row r="227" spans="1:24" ht="17" thickBot="1">
      <c r="A227" s="132"/>
      <c r="B227" s="133"/>
      <c r="C227" s="133"/>
      <c r="D227" s="133"/>
      <c r="E227" s="134"/>
      <c r="F227" s="134"/>
      <c r="G227" s="133"/>
      <c r="H227" s="135" t="s">
        <v>68</v>
      </c>
      <c r="I227" s="133">
        <v>210</v>
      </c>
      <c r="J227" s="136">
        <v>0.1</v>
      </c>
      <c r="K227" s="137">
        <v>0.26939999999999997</v>
      </c>
      <c r="L227" s="138">
        <v>0.40200000000000002</v>
      </c>
      <c r="M227" s="148">
        <f t="shared" si="54"/>
        <v>0.25277951002227173</v>
      </c>
      <c r="N227" s="134">
        <f t="shared" si="65"/>
        <v>210</v>
      </c>
      <c r="O227" s="139">
        <v>1</v>
      </c>
      <c r="P227" s="139">
        <v>1</v>
      </c>
      <c r="Q227" s="138">
        <v>0.81</v>
      </c>
      <c r="R227" s="140">
        <v>1.5599999999999999E-2</v>
      </c>
      <c r="S227" s="138">
        <v>73.2</v>
      </c>
      <c r="T227" s="358">
        <f>T226</f>
        <v>1</v>
      </c>
      <c r="U227" s="138">
        <v>0.95</v>
      </c>
      <c r="V227" s="141">
        <f t="shared" si="78"/>
        <v>46.645039588586194</v>
      </c>
      <c r="W227" s="133"/>
      <c r="X227" s="299"/>
    </row>
    <row r="228" spans="1:24">
      <c r="A228" s="111">
        <v>114</v>
      </c>
      <c r="B228" s="144" t="s">
        <v>166</v>
      </c>
      <c r="C228" s="113">
        <v>2024</v>
      </c>
      <c r="D228" s="145">
        <v>44899</v>
      </c>
      <c r="E228" s="114">
        <v>45292</v>
      </c>
      <c r="F228" s="114">
        <v>45657</v>
      </c>
      <c r="G228" s="112">
        <f>F228-E228+1</f>
        <v>366</v>
      </c>
      <c r="H228" s="115" t="s">
        <v>67</v>
      </c>
      <c r="I228" s="112">
        <v>545</v>
      </c>
      <c r="J228" s="116">
        <v>0.1</v>
      </c>
      <c r="K228" s="117">
        <v>0.26939999999999997</v>
      </c>
      <c r="L228" s="118">
        <v>0.20100000000000001</v>
      </c>
      <c r="M228" s="147">
        <f>L228*(1-J228/K228)</f>
        <v>0.12638975501113586</v>
      </c>
      <c r="N228" s="113">
        <f>I228</f>
        <v>545</v>
      </c>
      <c r="O228" s="119">
        <v>1</v>
      </c>
      <c r="P228" s="119">
        <v>1</v>
      </c>
      <c r="Q228" s="118">
        <v>0.81</v>
      </c>
      <c r="R228" s="120">
        <v>1.5599999999999999E-2</v>
      </c>
      <c r="S228" s="118">
        <v>73.2</v>
      </c>
      <c r="T228" s="357">
        <f>G228/366</f>
        <v>1</v>
      </c>
      <c r="U228" s="118">
        <v>0.95</v>
      </c>
      <c r="V228" s="121">
        <f t="shared" si="78"/>
        <v>60.527491847093991</v>
      </c>
      <c r="W228" s="121">
        <f>V228+V229</f>
        <v>115.61306240885293</v>
      </c>
      <c r="X228" s="295">
        <f>W228</f>
        <v>115.61306240885293</v>
      </c>
    </row>
    <row r="229" spans="1:24" ht="17" thickBot="1">
      <c r="A229" s="132"/>
      <c r="B229" s="133"/>
      <c r="C229" s="133"/>
      <c r="D229" s="133"/>
      <c r="E229" s="134"/>
      <c r="F229" s="134"/>
      <c r="G229" s="133"/>
      <c r="H229" s="135" t="s">
        <v>68</v>
      </c>
      <c r="I229" s="133">
        <v>248</v>
      </c>
      <c r="J229" s="136">
        <v>0.1</v>
      </c>
      <c r="K229" s="137">
        <v>0.26939999999999997</v>
      </c>
      <c r="L229" s="138">
        <v>0.40200000000000002</v>
      </c>
      <c r="M229" s="148">
        <f>L229*(1-J229/K229)</f>
        <v>0.25277951002227173</v>
      </c>
      <c r="N229" s="134">
        <f>I229</f>
        <v>248</v>
      </c>
      <c r="O229" s="139">
        <v>1</v>
      </c>
      <c r="P229" s="139">
        <v>1</v>
      </c>
      <c r="Q229" s="138">
        <v>0.81</v>
      </c>
      <c r="R229" s="140">
        <v>1.5599999999999999E-2</v>
      </c>
      <c r="S229" s="138">
        <v>73.2</v>
      </c>
      <c r="T229" s="358">
        <f>T228</f>
        <v>1</v>
      </c>
      <c r="U229" s="138">
        <v>0.95</v>
      </c>
      <c r="V229" s="141">
        <f t="shared" si="78"/>
        <v>55.085570561758928</v>
      </c>
      <c r="W229" s="133"/>
      <c r="X229" s="299"/>
    </row>
    <row r="230" spans="1:24">
      <c r="A230" s="111">
        <v>115</v>
      </c>
      <c r="B230" s="144" t="s">
        <v>167</v>
      </c>
      <c r="C230" s="113">
        <v>2024</v>
      </c>
      <c r="D230" s="145">
        <v>44581</v>
      </c>
      <c r="E230" s="114">
        <v>45292</v>
      </c>
      <c r="F230" s="114">
        <v>45657</v>
      </c>
      <c r="G230" s="112">
        <f>F230-E230+1</f>
        <v>366</v>
      </c>
      <c r="H230" s="115" t="s">
        <v>67</v>
      </c>
      <c r="I230" s="112">
        <v>1164</v>
      </c>
      <c r="J230" s="116">
        <v>0.1</v>
      </c>
      <c r="K230" s="117">
        <v>0.26939999999999997</v>
      </c>
      <c r="L230" s="118">
        <v>0.20100000000000001</v>
      </c>
      <c r="M230" s="147">
        <f t="shared" si="54"/>
        <v>0.12638975501113586</v>
      </c>
      <c r="N230" s="113">
        <f t="shared" si="65"/>
        <v>1164</v>
      </c>
      <c r="O230" s="119">
        <v>1</v>
      </c>
      <c r="P230" s="119">
        <v>1</v>
      </c>
      <c r="Q230" s="118">
        <v>0.81</v>
      </c>
      <c r="R230" s="120">
        <v>1.5599999999999999E-2</v>
      </c>
      <c r="S230" s="118">
        <v>73.2</v>
      </c>
      <c r="T230" s="357">
        <f>G230/366</f>
        <v>1</v>
      </c>
      <c r="U230" s="118">
        <v>0.95</v>
      </c>
      <c r="V230" s="121">
        <f t="shared" si="78"/>
        <v>129.2733954312246</v>
      </c>
      <c r="W230" s="121">
        <f>V230+V231</f>
        <v>376.04786677845919</v>
      </c>
      <c r="X230" s="295">
        <f>W230</f>
        <v>376.04786677845919</v>
      </c>
    </row>
    <row r="231" spans="1:24" ht="17" thickBot="1">
      <c r="A231" s="132"/>
      <c r="B231" s="133"/>
      <c r="C231" s="133"/>
      <c r="D231" s="133"/>
      <c r="E231" s="134"/>
      <c r="F231" s="134"/>
      <c r="G231" s="133"/>
      <c r="H231" s="135" t="s">
        <v>68</v>
      </c>
      <c r="I231" s="133">
        <v>1111</v>
      </c>
      <c r="J231" s="136">
        <v>0.1</v>
      </c>
      <c r="K231" s="137">
        <v>0.26939999999999997</v>
      </c>
      <c r="L231" s="138">
        <v>0.40200000000000002</v>
      </c>
      <c r="M231" s="148">
        <f>L231*(1-J231/K231)</f>
        <v>0.25277951002227173</v>
      </c>
      <c r="N231" s="134">
        <f t="shared" si="65"/>
        <v>1111</v>
      </c>
      <c r="O231" s="139">
        <v>1</v>
      </c>
      <c r="P231" s="139">
        <v>1</v>
      </c>
      <c r="Q231" s="138">
        <v>0.81</v>
      </c>
      <c r="R231" s="140">
        <v>1.5599999999999999E-2</v>
      </c>
      <c r="S231" s="138">
        <v>73.2</v>
      </c>
      <c r="T231" s="358">
        <f>T230</f>
        <v>1</v>
      </c>
      <c r="U231" s="138">
        <v>0.95</v>
      </c>
      <c r="V231" s="141">
        <f t="shared" si="78"/>
        <v>246.77447134723459</v>
      </c>
      <c r="W231" s="133"/>
      <c r="X231" s="299"/>
    </row>
    <row r="232" spans="1:24">
      <c r="C232" s="113" t="s">
        <v>5</v>
      </c>
      <c r="E232" s="114" t="s">
        <v>5</v>
      </c>
      <c r="F232" s="114" t="s">
        <v>5</v>
      </c>
      <c r="I232" s="123" t="s">
        <v>5</v>
      </c>
      <c r="K232" s="117" t="s">
        <v>5</v>
      </c>
      <c r="X232" s="368">
        <f>SUM(X2:X231)</f>
        <v>13253.41648302966</v>
      </c>
    </row>
    <row r="233" spans="1:24">
      <c r="K233" s="327" t="s">
        <v>5</v>
      </c>
    </row>
  </sheetData>
  <dataValidations count="2">
    <dataValidation type="list" allowBlank="1" showInputMessage="1" showErrorMessage="1" sqref="K1" xr:uid="{00000000-0002-0000-0200-000000000000}">
      <formula1>thermalefficiency</formula1>
    </dataValidation>
    <dataValidation type="list" allowBlank="1" showInputMessage="1" showErrorMessage="1" prompt="Please select thermal efficiency of year y taking into account efficiency drop" sqref="K2:K233" xr:uid="{00000000-0002-0000-0200-000001000000}">
      <formula1>thermalefficiency</formula1>
    </dataValidation>
  </dataValidations>
  <pageMargins left="0.45" right="0.45" top="0.25" bottom="0.25" header="0.3" footer="0.3"/>
  <pageSetup paperSize="9" orientation="landscape" horizontalDpi="0" verticalDpi="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50"/>
  <sheetViews>
    <sheetView zoomScale="125" zoomScaleNormal="100" workbookViewId="0">
      <pane xSplit="1" ySplit="1" topLeftCell="H316" activePane="bottomRight" state="frozen"/>
      <selection pane="topRight" activeCell="B1" sqref="B1"/>
      <selection pane="bottomLeft" activeCell="A2" sqref="A2"/>
      <selection pane="bottomRight" activeCell="M331" sqref="M331"/>
    </sheetView>
  </sheetViews>
  <sheetFormatPr baseColWidth="10" defaultColWidth="15.1640625" defaultRowHeight="16"/>
  <cols>
    <col min="1" max="1" width="4.33203125" customWidth="1"/>
    <col min="3" max="3" width="28" customWidth="1"/>
    <col min="8" max="8" width="15.83203125" customWidth="1"/>
    <col min="13" max="13" width="15.1640625" customWidth="1"/>
    <col min="15" max="15" width="16.83203125" customWidth="1"/>
    <col min="17" max="17" width="16" bestFit="1" customWidth="1"/>
  </cols>
  <sheetData>
    <row r="1" spans="1:20" s="1" customFormat="1" ht="69" customHeight="1">
      <c r="B1" s="293" t="s">
        <v>168</v>
      </c>
      <c r="C1" s="1" t="s">
        <v>169</v>
      </c>
      <c r="D1" s="1" t="s">
        <v>170</v>
      </c>
      <c r="E1" s="1" t="s">
        <v>171</v>
      </c>
      <c r="F1" s="2" t="s">
        <v>172</v>
      </c>
      <c r="G1" s="2" t="s">
        <v>173</v>
      </c>
      <c r="H1" s="2" t="s">
        <v>174</v>
      </c>
      <c r="I1" s="2" t="s">
        <v>175</v>
      </c>
      <c r="J1" s="2" t="s">
        <v>176</v>
      </c>
      <c r="K1" s="2" t="s">
        <v>177</v>
      </c>
      <c r="L1" s="2" t="s">
        <v>178</v>
      </c>
      <c r="M1" s="2" t="s">
        <v>179</v>
      </c>
      <c r="N1" s="1" t="s">
        <v>180</v>
      </c>
      <c r="O1" s="2" t="s">
        <v>181</v>
      </c>
      <c r="P1" s="320" t="s">
        <v>182</v>
      </c>
      <c r="Q1" s="3" t="s">
        <v>183</v>
      </c>
      <c r="R1" s="321" t="s">
        <v>184</v>
      </c>
      <c r="S1" s="3" t="s">
        <v>185</v>
      </c>
      <c r="T1" s="2" t="s">
        <v>5</v>
      </c>
    </row>
    <row r="2" spans="1:20">
      <c r="A2" s="407">
        <v>1</v>
      </c>
      <c r="B2" s="4">
        <v>45385</v>
      </c>
      <c r="C2" s="5" t="s">
        <v>66</v>
      </c>
      <c r="D2" s="6" t="s">
        <v>186</v>
      </c>
      <c r="E2" s="6" t="s">
        <v>187</v>
      </c>
      <c r="F2" s="6">
        <v>182</v>
      </c>
      <c r="G2" s="6">
        <v>331</v>
      </c>
      <c r="H2" s="6">
        <v>17</v>
      </c>
      <c r="I2" s="6">
        <v>7</v>
      </c>
      <c r="J2" s="6">
        <v>513</v>
      </c>
      <c r="K2" s="6">
        <v>24</v>
      </c>
      <c r="L2" s="6">
        <f>SUM(J2,K2)</f>
        <v>537</v>
      </c>
      <c r="M2" s="408">
        <f>SUM(N2,O2)</f>
        <v>472.33333333333331</v>
      </c>
      <c r="N2" s="403">
        <f>SUM(F2,F3,F4)/3</f>
        <v>109.33333333333333</v>
      </c>
      <c r="O2" s="404">
        <f>SUM(K2,K3,K4,G2,G3,G4)/3</f>
        <v>363</v>
      </c>
      <c r="P2" s="7">
        <v>650000</v>
      </c>
      <c r="Q2" s="400">
        <f>SUM(P2,P3,P4)/3</f>
        <v>383333.33333333331</v>
      </c>
      <c r="R2" s="402">
        <v>1620000</v>
      </c>
      <c r="S2" s="402">
        <f>SUM(R2-Q2)</f>
        <v>1236666.6666666667</v>
      </c>
    </row>
    <row r="3" spans="1:20">
      <c r="A3" s="388"/>
      <c r="B3" s="8">
        <v>45509</v>
      </c>
      <c r="C3" s="9" t="s">
        <v>66</v>
      </c>
      <c r="D3" s="10" t="s">
        <v>188</v>
      </c>
      <c r="E3" s="10" t="s">
        <v>187</v>
      </c>
      <c r="F3" s="10">
        <v>72</v>
      </c>
      <c r="G3" s="10">
        <v>345</v>
      </c>
      <c r="H3" s="10">
        <v>30</v>
      </c>
      <c r="I3" s="10">
        <v>15</v>
      </c>
      <c r="J3" s="10">
        <v>417</v>
      </c>
      <c r="K3" s="10">
        <v>45</v>
      </c>
      <c r="L3" s="10">
        <f t="shared" ref="L3:L7" si="0">SUM(J3,K3)</f>
        <v>462</v>
      </c>
      <c r="M3" s="383"/>
      <c r="N3" s="386"/>
      <c r="O3" s="405"/>
      <c r="P3" s="11">
        <v>0</v>
      </c>
      <c r="Q3" s="394"/>
      <c r="R3" s="390"/>
      <c r="S3" s="390"/>
    </row>
    <row r="4" spans="1:20" ht="17" thickBot="1">
      <c r="A4" s="389"/>
      <c r="B4" s="32">
        <v>45588</v>
      </c>
      <c r="C4" s="33" t="s">
        <v>66</v>
      </c>
      <c r="D4" s="34" t="s">
        <v>189</v>
      </c>
      <c r="E4" s="34" t="s">
        <v>187</v>
      </c>
      <c r="F4" s="34">
        <v>74</v>
      </c>
      <c r="G4" s="34">
        <v>312</v>
      </c>
      <c r="H4" s="34">
        <v>21</v>
      </c>
      <c r="I4" s="34">
        <v>11</v>
      </c>
      <c r="J4" s="34">
        <v>386</v>
      </c>
      <c r="K4" s="34">
        <v>32</v>
      </c>
      <c r="L4" s="34">
        <f t="shared" si="0"/>
        <v>418</v>
      </c>
      <c r="M4" s="384"/>
      <c r="N4" s="387"/>
      <c r="O4" s="406"/>
      <c r="P4" s="35">
        <v>500000</v>
      </c>
      <c r="Q4" s="395"/>
      <c r="R4" s="391"/>
      <c r="S4" s="391"/>
      <c r="T4" s="12"/>
    </row>
    <row r="5" spans="1:20" ht="17" thickTop="1">
      <c r="A5" s="392">
        <v>2</v>
      </c>
      <c r="B5" s="17">
        <v>45378</v>
      </c>
      <c r="C5" s="18" t="s">
        <v>69</v>
      </c>
      <c r="D5" s="19" t="s">
        <v>186</v>
      </c>
      <c r="E5" s="19" t="s">
        <v>190</v>
      </c>
      <c r="F5" s="19">
        <v>0</v>
      </c>
      <c r="G5" s="19">
        <v>948</v>
      </c>
      <c r="H5" s="19">
        <v>19</v>
      </c>
      <c r="I5" s="19">
        <v>5</v>
      </c>
      <c r="J5" s="19">
        <v>948</v>
      </c>
      <c r="K5" s="19">
        <v>24</v>
      </c>
      <c r="L5" s="19">
        <f t="shared" si="0"/>
        <v>972</v>
      </c>
      <c r="M5" s="382">
        <f>SUM(N5,O5)</f>
        <v>1064.6666666666667</v>
      </c>
      <c r="N5" s="403">
        <f>SUM(F5,F6,F7)/3</f>
        <v>0</v>
      </c>
      <c r="O5" s="404">
        <f>SUM(K5,K6,K7,G5,G6,G7)/3</f>
        <v>1064.6666666666667</v>
      </c>
      <c r="P5" s="16">
        <v>0</v>
      </c>
      <c r="Q5" s="399">
        <f>SUM(P5,P6,P7)/3</f>
        <v>0</v>
      </c>
      <c r="R5" s="393">
        <v>1400000</v>
      </c>
      <c r="S5" s="402">
        <f>SUM(R5-Q5)</f>
        <v>1400000</v>
      </c>
    </row>
    <row r="6" spans="1:20">
      <c r="A6" s="388"/>
      <c r="B6" s="8">
        <v>45504</v>
      </c>
      <c r="C6" s="9" t="s">
        <v>69</v>
      </c>
      <c r="D6" s="10" t="s">
        <v>188</v>
      </c>
      <c r="E6" s="10" t="s">
        <v>190</v>
      </c>
      <c r="F6" s="10">
        <v>0</v>
      </c>
      <c r="G6" s="10">
        <v>1116</v>
      </c>
      <c r="H6" s="10">
        <v>24</v>
      </c>
      <c r="I6" s="10">
        <v>2</v>
      </c>
      <c r="J6" s="10">
        <v>1116</v>
      </c>
      <c r="K6" s="10">
        <v>26</v>
      </c>
      <c r="L6" s="10">
        <f t="shared" si="0"/>
        <v>1142</v>
      </c>
      <c r="M6" s="383"/>
      <c r="N6" s="386"/>
      <c r="O6" s="405"/>
      <c r="P6" s="11">
        <v>0</v>
      </c>
      <c r="Q6" s="394"/>
      <c r="R6" s="390"/>
      <c r="S6" s="390"/>
    </row>
    <row r="7" spans="1:20" ht="17" thickBot="1">
      <c r="A7" s="389"/>
      <c r="B7" s="32">
        <v>45614</v>
      </c>
      <c r="C7" s="33" t="s">
        <v>69</v>
      </c>
      <c r="D7" s="34" t="s">
        <v>189</v>
      </c>
      <c r="E7" s="34" t="s">
        <v>190</v>
      </c>
      <c r="F7" s="34">
        <v>0</v>
      </c>
      <c r="G7" s="34">
        <v>1054</v>
      </c>
      <c r="H7" s="34">
        <v>24</v>
      </c>
      <c r="I7" s="34">
        <v>2</v>
      </c>
      <c r="J7" s="34">
        <v>1054</v>
      </c>
      <c r="K7" s="34">
        <v>26</v>
      </c>
      <c r="L7" s="34">
        <f t="shared" si="0"/>
        <v>1080</v>
      </c>
      <c r="M7" s="384"/>
      <c r="N7" s="387"/>
      <c r="O7" s="406"/>
      <c r="P7" s="36">
        <v>0</v>
      </c>
      <c r="Q7" s="395"/>
      <c r="R7" s="391"/>
      <c r="S7" s="391"/>
    </row>
    <row r="8" spans="1:20" ht="17" thickTop="1">
      <c r="A8" s="392">
        <v>3</v>
      </c>
      <c r="B8" s="17">
        <v>45385</v>
      </c>
      <c r="C8" s="18" t="s">
        <v>70</v>
      </c>
      <c r="D8" s="19" t="s">
        <v>186</v>
      </c>
      <c r="E8" s="19" t="s">
        <v>191</v>
      </c>
      <c r="F8" s="19">
        <v>600</v>
      </c>
      <c r="G8" s="19">
        <v>41</v>
      </c>
      <c r="H8" s="19">
        <v>37</v>
      </c>
      <c r="I8" s="19">
        <v>18</v>
      </c>
      <c r="J8" s="19">
        <v>641</v>
      </c>
      <c r="K8" s="19">
        <v>55</v>
      </c>
      <c r="L8" s="19">
        <f t="shared" ref="L8:L13" si="1">SUM(J8,K8)</f>
        <v>696</v>
      </c>
      <c r="M8" s="382">
        <f>SUM(N8,O8)</f>
        <v>686</v>
      </c>
      <c r="N8" s="403">
        <f>SUM(F8,F9,F10)/3</f>
        <v>582.66666666666663</v>
      </c>
      <c r="O8" s="404">
        <f>SUM(K8,K9,K10,G8,G9,G10)/3</f>
        <v>103.33333333333333</v>
      </c>
      <c r="P8" s="20">
        <v>3210000</v>
      </c>
      <c r="Q8" s="399">
        <f>SUM(P8,P9,P10)/3</f>
        <v>3070000</v>
      </c>
      <c r="R8" s="393">
        <v>2700000</v>
      </c>
      <c r="S8" s="393">
        <f>SUM(R8-Q8)</f>
        <v>-370000</v>
      </c>
    </row>
    <row r="9" spans="1:20">
      <c r="A9" s="388"/>
      <c r="B9" s="8">
        <v>45505</v>
      </c>
      <c r="C9" s="9" t="s">
        <v>70</v>
      </c>
      <c r="D9" s="10" t="s">
        <v>188</v>
      </c>
      <c r="E9" s="10" t="s">
        <v>191</v>
      </c>
      <c r="F9" s="10">
        <v>580</v>
      </c>
      <c r="G9" s="10">
        <v>42</v>
      </c>
      <c r="H9" s="10">
        <v>40</v>
      </c>
      <c r="I9" s="10">
        <v>20</v>
      </c>
      <c r="J9" s="10">
        <v>622</v>
      </c>
      <c r="K9" s="10">
        <v>60</v>
      </c>
      <c r="L9" s="10">
        <f t="shared" si="1"/>
        <v>682</v>
      </c>
      <c r="M9" s="383"/>
      <c r="N9" s="386"/>
      <c r="O9" s="405"/>
      <c r="P9" s="11">
        <v>3000000</v>
      </c>
      <c r="Q9" s="394"/>
      <c r="R9" s="390"/>
      <c r="S9" s="390"/>
    </row>
    <row r="10" spans="1:20" ht="17" thickBot="1">
      <c r="A10" s="389"/>
      <c r="B10" s="32">
        <v>45577</v>
      </c>
      <c r="C10" s="33" t="s">
        <v>70</v>
      </c>
      <c r="D10" s="34" t="s">
        <v>189</v>
      </c>
      <c r="E10" s="34" t="s">
        <v>191</v>
      </c>
      <c r="F10" s="34">
        <v>568</v>
      </c>
      <c r="G10" s="34">
        <v>42</v>
      </c>
      <c r="H10" s="34">
        <v>41</v>
      </c>
      <c r="I10" s="34">
        <v>29</v>
      </c>
      <c r="J10" s="34">
        <v>610</v>
      </c>
      <c r="K10" s="34">
        <v>70</v>
      </c>
      <c r="L10" s="34">
        <f t="shared" si="1"/>
        <v>680</v>
      </c>
      <c r="M10" s="384"/>
      <c r="N10" s="387"/>
      <c r="O10" s="406"/>
      <c r="P10" s="36">
        <v>3000000</v>
      </c>
      <c r="Q10" s="395"/>
      <c r="R10" s="391"/>
      <c r="S10" s="391"/>
    </row>
    <row r="11" spans="1:20" ht="17" thickTop="1">
      <c r="A11" s="392">
        <v>4</v>
      </c>
      <c r="B11" s="17">
        <v>45376</v>
      </c>
      <c r="C11" s="18" t="s">
        <v>192</v>
      </c>
      <c r="D11" s="19" t="s">
        <v>186</v>
      </c>
      <c r="E11" s="19" t="s">
        <v>193</v>
      </c>
      <c r="F11" s="19">
        <v>300</v>
      </c>
      <c r="G11" s="19">
        <v>400</v>
      </c>
      <c r="H11" s="19">
        <v>35</v>
      </c>
      <c r="I11" s="19">
        <v>8</v>
      </c>
      <c r="J11" s="19">
        <v>700</v>
      </c>
      <c r="K11" s="19">
        <v>43</v>
      </c>
      <c r="L11" s="19">
        <f t="shared" si="1"/>
        <v>743</v>
      </c>
      <c r="M11" s="382">
        <f>SUM(N11:O12)</f>
        <v>745.66666666666674</v>
      </c>
      <c r="N11" s="403">
        <f>SUM(F11,F12,F13)/3</f>
        <v>300</v>
      </c>
      <c r="O11" s="404">
        <f>SUM(K11,K12,K13,G11,G12,G13)/3</f>
        <v>445.66666666666669</v>
      </c>
      <c r="P11" s="20">
        <v>1500000</v>
      </c>
      <c r="Q11" s="399">
        <f>SUM(P11,P12,P13)/3</f>
        <v>1583333.3333333333</v>
      </c>
      <c r="R11" s="393">
        <v>2500000</v>
      </c>
      <c r="S11" s="393">
        <f>SUM(R11-Q11)</f>
        <v>916666.66666666674</v>
      </c>
    </row>
    <row r="12" spans="1:20">
      <c r="A12" s="388"/>
      <c r="B12" s="8">
        <v>45511</v>
      </c>
      <c r="C12" s="9" t="s">
        <v>192</v>
      </c>
      <c r="D12" s="10" t="s">
        <v>188</v>
      </c>
      <c r="E12" s="10" t="s">
        <v>193</v>
      </c>
      <c r="F12" s="10">
        <v>300</v>
      </c>
      <c r="G12" s="10">
        <v>400</v>
      </c>
      <c r="H12" s="10">
        <v>40</v>
      </c>
      <c r="I12" s="10">
        <v>8</v>
      </c>
      <c r="J12" s="10">
        <v>700</v>
      </c>
      <c r="K12" s="10">
        <v>48</v>
      </c>
      <c r="L12" s="10">
        <f t="shared" si="1"/>
        <v>748</v>
      </c>
      <c r="M12" s="383"/>
      <c r="N12" s="386"/>
      <c r="O12" s="405"/>
      <c r="P12" s="11">
        <v>1750000</v>
      </c>
      <c r="Q12" s="394"/>
      <c r="R12" s="390"/>
      <c r="S12" s="390"/>
    </row>
    <row r="13" spans="1:20" ht="17" thickBot="1">
      <c r="A13" s="389"/>
      <c r="B13" s="32">
        <v>45583</v>
      </c>
      <c r="C13" s="33" t="s">
        <v>192</v>
      </c>
      <c r="D13" s="34" t="s">
        <v>189</v>
      </c>
      <c r="E13" s="34" t="s">
        <v>193</v>
      </c>
      <c r="F13" s="34">
        <v>300</v>
      </c>
      <c r="G13" s="34">
        <v>400</v>
      </c>
      <c r="H13" s="34">
        <v>38</v>
      </c>
      <c r="I13" s="34">
        <v>8</v>
      </c>
      <c r="J13" s="34">
        <v>700</v>
      </c>
      <c r="K13" s="34">
        <v>46</v>
      </c>
      <c r="L13" s="34">
        <f t="shared" si="1"/>
        <v>746</v>
      </c>
      <c r="M13" s="384"/>
      <c r="N13" s="387"/>
      <c r="O13" s="406"/>
      <c r="P13" s="36">
        <v>1500000</v>
      </c>
      <c r="Q13" s="395"/>
      <c r="R13" s="391"/>
      <c r="S13" s="391"/>
    </row>
    <row r="14" spans="1:20" ht="17" thickTop="1">
      <c r="A14" s="388">
        <v>5</v>
      </c>
      <c r="B14" s="13">
        <v>45394</v>
      </c>
      <c r="C14" s="14" t="s">
        <v>194</v>
      </c>
      <c r="D14" s="15" t="s">
        <v>186</v>
      </c>
      <c r="E14" s="15" t="s">
        <v>195</v>
      </c>
      <c r="F14" s="15">
        <v>60</v>
      </c>
      <c r="G14" s="21">
        <v>480</v>
      </c>
      <c r="H14" s="15">
        <v>21</v>
      </c>
      <c r="I14" s="15">
        <v>10</v>
      </c>
      <c r="J14" s="15">
        <v>540</v>
      </c>
      <c r="K14" s="15">
        <v>31</v>
      </c>
      <c r="L14" s="15">
        <f t="shared" ref="L14:L19" si="2">SUM(J14,K14)</f>
        <v>571</v>
      </c>
      <c r="M14" s="383">
        <f>SUM(N14,O14)</f>
        <v>553</v>
      </c>
      <c r="N14" s="385">
        <f>SUM(F14,F15,F16)/3</f>
        <v>56</v>
      </c>
      <c r="O14" s="396">
        <f>SUM(G14,G15,G16,K14,K15,K16)/3</f>
        <v>497</v>
      </c>
      <c r="P14" s="16">
        <v>900000</v>
      </c>
      <c r="Q14" s="394">
        <f>SUM(P14,P15,P16)/3</f>
        <v>1700000</v>
      </c>
      <c r="R14" s="393">
        <v>2250000</v>
      </c>
      <c r="S14" s="390">
        <f>SUM(R14-Q14)</f>
        <v>550000</v>
      </c>
    </row>
    <row r="15" spans="1:20">
      <c r="A15" s="388"/>
      <c r="B15" s="8">
        <v>45512</v>
      </c>
      <c r="C15" s="9" t="s">
        <v>194</v>
      </c>
      <c r="D15" s="10" t="s">
        <v>188</v>
      </c>
      <c r="E15" s="10" t="s">
        <v>195</v>
      </c>
      <c r="F15" s="10">
        <v>54</v>
      </c>
      <c r="G15" s="10">
        <v>483</v>
      </c>
      <c r="H15" s="10">
        <v>21</v>
      </c>
      <c r="I15" s="10">
        <v>9</v>
      </c>
      <c r="J15" s="10">
        <v>537</v>
      </c>
      <c r="K15" s="10">
        <v>30</v>
      </c>
      <c r="L15" s="10">
        <f t="shared" si="2"/>
        <v>567</v>
      </c>
      <c r="M15" s="383"/>
      <c r="N15" s="386"/>
      <c r="O15" s="397"/>
      <c r="P15" s="11">
        <v>2100000</v>
      </c>
      <c r="Q15" s="394"/>
      <c r="R15" s="390"/>
      <c r="S15" s="390"/>
    </row>
    <row r="16" spans="1:20" ht="17" thickBot="1">
      <c r="A16" s="389"/>
      <c r="B16" s="32">
        <v>45595</v>
      </c>
      <c r="C16" s="33" t="s">
        <v>194</v>
      </c>
      <c r="D16" s="34" t="s">
        <v>189</v>
      </c>
      <c r="E16" s="34" t="s">
        <v>195</v>
      </c>
      <c r="F16" s="34">
        <v>54</v>
      </c>
      <c r="G16" s="34">
        <v>445</v>
      </c>
      <c r="H16" s="34">
        <v>14</v>
      </c>
      <c r="I16" s="34">
        <v>8</v>
      </c>
      <c r="J16" s="34">
        <v>499</v>
      </c>
      <c r="K16" s="34">
        <v>22</v>
      </c>
      <c r="L16" s="34">
        <f t="shared" si="2"/>
        <v>521</v>
      </c>
      <c r="M16" s="384"/>
      <c r="N16" s="387"/>
      <c r="O16" s="398"/>
      <c r="P16" s="36">
        <v>2100000</v>
      </c>
      <c r="Q16" s="395"/>
      <c r="R16" s="391"/>
      <c r="S16" s="391"/>
    </row>
    <row r="17" spans="1:19" ht="17" thickTop="1">
      <c r="A17" s="388">
        <v>6</v>
      </c>
      <c r="B17" s="13">
        <v>45398</v>
      </c>
      <c r="C17" s="14" t="s">
        <v>73</v>
      </c>
      <c r="D17" s="15" t="s">
        <v>186</v>
      </c>
      <c r="E17" s="15" t="s">
        <v>196</v>
      </c>
      <c r="F17" s="15">
        <v>0</v>
      </c>
      <c r="G17" s="15">
        <v>759</v>
      </c>
      <c r="H17" s="15">
        <v>18</v>
      </c>
      <c r="I17" s="15">
        <v>7</v>
      </c>
      <c r="J17" s="15">
        <v>759</v>
      </c>
      <c r="K17" s="15">
        <v>25</v>
      </c>
      <c r="L17" s="15">
        <f t="shared" si="2"/>
        <v>784</v>
      </c>
      <c r="M17" s="383">
        <f>SUM(N18,O17)</f>
        <v>786.66666666666663</v>
      </c>
      <c r="N17" s="385">
        <f>SUM(F17,F18,F19)/3</f>
        <v>0</v>
      </c>
      <c r="O17" s="396">
        <f>SUM(G17,G18,G19,K17,K18,K19)/3</f>
        <v>786.66666666666663</v>
      </c>
      <c r="P17" s="16">
        <v>800000</v>
      </c>
      <c r="Q17" s="394">
        <f>SUM(P17,P18,P19)/3</f>
        <v>816666.66666666663</v>
      </c>
      <c r="R17" s="393">
        <v>1500000</v>
      </c>
      <c r="S17" s="390">
        <f>SUM(R17-Q17)</f>
        <v>683333.33333333337</v>
      </c>
    </row>
    <row r="18" spans="1:19">
      <c r="A18" s="388"/>
      <c r="B18" s="8">
        <v>45499</v>
      </c>
      <c r="C18" s="9" t="s">
        <v>73</v>
      </c>
      <c r="D18" s="10" t="s">
        <v>188</v>
      </c>
      <c r="E18" s="10" t="s">
        <v>196</v>
      </c>
      <c r="F18" s="10">
        <v>0</v>
      </c>
      <c r="G18" s="10">
        <v>764</v>
      </c>
      <c r="H18" s="10">
        <v>18</v>
      </c>
      <c r="I18" s="10">
        <v>5</v>
      </c>
      <c r="J18" s="10">
        <v>764</v>
      </c>
      <c r="K18" s="10">
        <v>23</v>
      </c>
      <c r="L18" s="10">
        <f t="shared" si="2"/>
        <v>787</v>
      </c>
      <c r="M18" s="383"/>
      <c r="N18" s="386"/>
      <c r="O18" s="397"/>
      <c r="P18" s="11">
        <v>1050000</v>
      </c>
      <c r="Q18" s="394"/>
      <c r="R18" s="390"/>
      <c r="S18" s="390"/>
    </row>
    <row r="19" spans="1:19" ht="17" thickBot="1">
      <c r="A19" s="389"/>
      <c r="B19" s="32">
        <v>45593</v>
      </c>
      <c r="C19" s="33" t="s">
        <v>73</v>
      </c>
      <c r="D19" s="34" t="s">
        <v>189</v>
      </c>
      <c r="E19" s="34" t="s">
        <v>196</v>
      </c>
      <c r="F19" s="34">
        <v>0</v>
      </c>
      <c r="G19" s="34">
        <v>764</v>
      </c>
      <c r="H19" s="34">
        <v>18</v>
      </c>
      <c r="I19" s="34">
        <v>7</v>
      </c>
      <c r="J19" s="34">
        <v>764</v>
      </c>
      <c r="K19" s="34">
        <v>25</v>
      </c>
      <c r="L19" s="34">
        <f t="shared" si="2"/>
        <v>789</v>
      </c>
      <c r="M19" s="384"/>
      <c r="N19" s="387"/>
      <c r="O19" s="398"/>
      <c r="P19" s="36">
        <v>600000</v>
      </c>
      <c r="Q19" s="395"/>
      <c r="R19" s="391"/>
      <c r="S19" s="391"/>
    </row>
    <row r="20" spans="1:19" ht="18" customHeight="1" thickTop="1">
      <c r="A20" s="392">
        <v>7</v>
      </c>
      <c r="B20" s="13">
        <v>45376</v>
      </c>
      <c r="C20" s="14" t="s">
        <v>74</v>
      </c>
      <c r="D20" s="15" t="s">
        <v>186</v>
      </c>
      <c r="E20" s="15" t="s">
        <v>197</v>
      </c>
      <c r="F20" s="15">
        <v>36</v>
      </c>
      <c r="G20" s="15">
        <v>750</v>
      </c>
      <c r="H20" s="15">
        <v>17</v>
      </c>
      <c r="I20" s="15">
        <v>5</v>
      </c>
      <c r="J20" s="15">
        <v>786</v>
      </c>
      <c r="K20" s="15">
        <v>22</v>
      </c>
      <c r="L20" s="15">
        <f>SUM(J20,K20)</f>
        <v>808</v>
      </c>
      <c r="M20" s="383">
        <f>SUM(N20,O20)</f>
        <v>870.33333333333337</v>
      </c>
      <c r="N20" s="385">
        <f>SUM(F20,F21,F22)/3</f>
        <v>44</v>
      </c>
      <c r="O20" s="396">
        <f>SUM(G20,G21,G22,K20,K21,K22)/3</f>
        <v>826.33333333333337</v>
      </c>
      <c r="P20" s="16">
        <v>0</v>
      </c>
      <c r="Q20" s="399">
        <f>SUM(P20,P21,P22)/3</f>
        <v>733333.33333333337</v>
      </c>
      <c r="R20" s="393">
        <v>2160000</v>
      </c>
      <c r="S20" s="393">
        <f>R20-Q20</f>
        <v>1426666.6666666665</v>
      </c>
    </row>
    <row r="21" spans="1:19">
      <c r="A21" s="388"/>
      <c r="B21" s="8">
        <v>45506</v>
      </c>
      <c r="C21" s="9" t="s">
        <v>74</v>
      </c>
      <c r="D21" s="10" t="s">
        <v>188</v>
      </c>
      <c r="E21" s="10" t="s">
        <v>197</v>
      </c>
      <c r="F21" s="10">
        <v>46</v>
      </c>
      <c r="G21" s="10">
        <v>844</v>
      </c>
      <c r="H21" s="10">
        <v>20</v>
      </c>
      <c r="I21" s="10">
        <v>8</v>
      </c>
      <c r="J21" s="10">
        <v>890</v>
      </c>
      <c r="K21" s="10">
        <v>28</v>
      </c>
      <c r="L21" s="10">
        <f t="shared" ref="L21:L22" si="3">SUM(J21,K21)</f>
        <v>918</v>
      </c>
      <c r="M21" s="383"/>
      <c r="N21" s="386"/>
      <c r="O21" s="397"/>
      <c r="P21" s="11">
        <v>1300000</v>
      </c>
      <c r="Q21" s="394"/>
      <c r="R21" s="390"/>
      <c r="S21" s="390"/>
    </row>
    <row r="22" spans="1:19" ht="17" thickBot="1">
      <c r="A22" s="389"/>
      <c r="B22" s="32">
        <v>45601</v>
      </c>
      <c r="C22" s="33" t="s">
        <v>74</v>
      </c>
      <c r="D22" s="34" t="s">
        <v>189</v>
      </c>
      <c r="E22" s="34" t="s">
        <v>197</v>
      </c>
      <c r="F22" s="34">
        <v>50</v>
      </c>
      <c r="G22" s="34">
        <v>810</v>
      </c>
      <c r="H22" s="34">
        <v>18</v>
      </c>
      <c r="I22" s="34">
        <v>7</v>
      </c>
      <c r="J22" s="34">
        <v>860</v>
      </c>
      <c r="K22" s="34">
        <v>25</v>
      </c>
      <c r="L22" s="34">
        <f t="shared" si="3"/>
        <v>885</v>
      </c>
      <c r="M22" s="384"/>
      <c r="N22" s="387"/>
      <c r="O22" s="398"/>
      <c r="P22" s="36">
        <v>900000</v>
      </c>
      <c r="Q22" s="395"/>
      <c r="R22" s="391"/>
      <c r="S22" s="391"/>
    </row>
    <row r="23" spans="1:19" ht="17" thickTop="1">
      <c r="A23" s="388">
        <v>8</v>
      </c>
      <c r="B23" s="13">
        <v>45376</v>
      </c>
      <c r="C23" s="14" t="s">
        <v>75</v>
      </c>
      <c r="D23" s="15" t="s">
        <v>186</v>
      </c>
      <c r="E23" s="15" t="s">
        <v>198</v>
      </c>
      <c r="F23" s="15">
        <v>0</v>
      </c>
      <c r="G23" s="15">
        <v>713</v>
      </c>
      <c r="H23" s="15">
        <v>16</v>
      </c>
      <c r="I23" s="15">
        <v>7</v>
      </c>
      <c r="J23" s="15">
        <v>713</v>
      </c>
      <c r="K23" s="15">
        <v>23</v>
      </c>
      <c r="L23" s="15">
        <f t="shared" ref="L23:L28" si="4">SUM(J23,K23)</f>
        <v>736</v>
      </c>
      <c r="M23" s="383">
        <f t="shared" ref="M23" si="5">SUM(N24,O23)</f>
        <v>737.33333333333337</v>
      </c>
      <c r="N23" s="386">
        <f>SUM(F23,F24,F25)/3</f>
        <v>0</v>
      </c>
      <c r="O23" s="397">
        <f>SUM(G23,G24,G25,K23,K24,K25)/3</f>
        <v>737.33333333333337</v>
      </c>
      <c r="P23" s="16">
        <v>900000</v>
      </c>
      <c r="Q23" s="394">
        <f>SUM(P23,P24,P25)/3</f>
        <v>933333.33333333337</v>
      </c>
      <c r="R23" s="390">
        <v>1700000</v>
      </c>
      <c r="S23" s="390">
        <f>SUM(R23-Q23)</f>
        <v>766666.66666666663</v>
      </c>
    </row>
    <row r="24" spans="1:19">
      <c r="A24" s="388"/>
      <c r="B24" s="8">
        <v>45511</v>
      </c>
      <c r="C24" s="9" t="s">
        <v>75</v>
      </c>
      <c r="D24" s="10" t="s">
        <v>188</v>
      </c>
      <c r="E24" s="10" t="s">
        <v>198</v>
      </c>
      <c r="F24" s="10">
        <v>0</v>
      </c>
      <c r="G24" s="10">
        <v>713</v>
      </c>
      <c r="H24" s="10">
        <v>14</v>
      </c>
      <c r="I24" s="10">
        <v>6</v>
      </c>
      <c r="J24" s="10">
        <v>713</v>
      </c>
      <c r="K24" s="10">
        <v>20</v>
      </c>
      <c r="L24" s="10">
        <f t="shared" si="4"/>
        <v>733</v>
      </c>
      <c r="M24" s="383"/>
      <c r="N24" s="386"/>
      <c r="O24" s="397"/>
      <c r="P24" s="11">
        <v>950000</v>
      </c>
      <c r="Q24" s="394"/>
      <c r="R24" s="390"/>
      <c r="S24" s="390"/>
    </row>
    <row r="25" spans="1:19" ht="17" thickBot="1">
      <c r="A25" s="389"/>
      <c r="B25" s="32">
        <v>45602</v>
      </c>
      <c r="C25" s="33" t="s">
        <v>75</v>
      </c>
      <c r="D25" s="34" t="s">
        <v>189</v>
      </c>
      <c r="E25" s="34" t="s">
        <v>198</v>
      </c>
      <c r="F25" s="34">
        <v>0</v>
      </c>
      <c r="G25" s="34">
        <v>722</v>
      </c>
      <c r="H25" s="34">
        <v>15</v>
      </c>
      <c r="I25" s="34">
        <v>6</v>
      </c>
      <c r="J25" s="34">
        <v>722</v>
      </c>
      <c r="K25" s="34">
        <v>21</v>
      </c>
      <c r="L25" s="34">
        <f t="shared" si="4"/>
        <v>743</v>
      </c>
      <c r="M25" s="384"/>
      <c r="N25" s="387"/>
      <c r="O25" s="398"/>
      <c r="P25" s="36">
        <v>950000</v>
      </c>
      <c r="Q25" s="395"/>
      <c r="R25" s="391"/>
      <c r="S25" s="391"/>
    </row>
    <row r="26" spans="1:19" ht="17" thickTop="1">
      <c r="A26" s="392">
        <v>9</v>
      </c>
      <c r="B26" s="13">
        <v>45379</v>
      </c>
      <c r="C26" s="14" t="s">
        <v>76</v>
      </c>
      <c r="D26" s="15" t="s">
        <v>186</v>
      </c>
      <c r="E26" s="15" t="s">
        <v>199</v>
      </c>
      <c r="F26" s="15">
        <v>0</v>
      </c>
      <c r="G26" s="15">
        <v>490</v>
      </c>
      <c r="H26" s="15">
        <v>21</v>
      </c>
      <c r="I26" s="15">
        <v>4</v>
      </c>
      <c r="J26" s="15">
        <v>490</v>
      </c>
      <c r="K26" s="15">
        <v>25</v>
      </c>
      <c r="L26" s="15">
        <f t="shared" si="4"/>
        <v>515</v>
      </c>
      <c r="M26" s="383">
        <f t="shared" ref="M26" si="6">SUM(N27,O26)</f>
        <v>528</v>
      </c>
      <c r="N26" s="385">
        <f>SUM(F26,F27,F28)/3</f>
        <v>0</v>
      </c>
      <c r="O26" s="396">
        <f>SUM(G26,G27,G28,K26,K27,K28)/3</f>
        <v>528</v>
      </c>
      <c r="P26" s="16">
        <v>850000</v>
      </c>
      <c r="Q26" s="394">
        <f>SUM(P26,P27,P28)/3</f>
        <v>666666.66666666663</v>
      </c>
      <c r="R26" s="393">
        <v>2400000</v>
      </c>
      <c r="S26" s="390">
        <f>SUM(R26-Q26)</f>
        <v>1733333.3333333335</v>
      </c>
    </row>
    <row r="27" spans="1:19">
      <c r="A27" s="388"/>
      <c r="B27" s="8">
        <v>45505</v>
      </c>
      <c r="C27" s="9" t="s">
        <v>76</v>
      </c>
      <c r="D27" s="10" t="s">
        <v>188</v>
      </c>
      <c r="E27" s="10" t="s">
        <v>199</v>
      </c>
      <c r="F27" s="10">
        <v>0</v>
      </c>
      <c r="G27" s="10">
        <v>510</v>
      </c>
      <c r="H27" s="10">
        <v>20</v>
      </c>
      <c r="I27" s="10">
        <v>4</v>
      </c>
      <c r="J27" s="10">
        <v>510</v>
      </c>
      <c r="K27" s="10">
        <v>24</v>
      </c>
      <c r="L27" s="10">
        <f t="shared" si="4"/>
        <v>534</v>
      </c>
      <c r="M27" s="383"/>
      <c r="N27" s="386"/>
      <c r="O27" s="397"/>
      <c r="P27" s="11">
        <v>450000</v>
      </c>
      <c r="Q27" s="394"/>
      <c r="R27" s="390"/>
      <c r="S27" s="390"/>
    </row>
    <row r="28" spans="1:19" ht="17" thickBot="1">
      <c r="A28" s="389"/>
      <c r="B28" s="32">
        <v>45596</v>
      </c>
      <c r="C28" s="33" t="s">
        <v>76</v>
      </c>
      <c r="D28" s="34" t="s">
        <v>189</v>
      </c>
      <c r="E28" s="34" t="s">
        <v>199</v>
      </c>
      <c r="F28" s="34">
        <v>0</v>
      </c>
      <c r="G28" s="34">
        <v>510</v>
      </c>
      <c r="H28" s="34">
        <v>19</v>
      </c>
      <c r="I28" s="34">
        <v>6</v>
      </c>
      <c r="J28" s="34">
        <v>510</v>
      </c>
      <c r="K28" s="34">
        <v>25</v>
      </c>
      <c r="L28" s="34">
        <f t="shared" si="4"/>
        <v>535</v>
      </c>
      <c r="M28" s="384"/>
      <c r="N28" s="387"/>
      <c r="O28" s="398"/>
      <c r="P28" s="36">
        <v>700000</v>
      </c>
      <c r="Q28" s="395"/>
      <c r="R28" s="391"/>
      <c r="S28" s="391"/>
    </row>
    <row r="29" spans="1:19" ht="17" thickTop="1">
      <c r="A29" s="392">
        <v>10</v>
      </c>
      <c r="B29" s="13">
        <v>45386</v>
      </c>
      <c r="C29" s="14" t="s">
        <v>200</v>
      </c>
      <c r="D29" s="15" t="s">
        <v>186</v>
      </c>
      <c r="E29" s="15" t="s">
        <v>201</v>
      </c>
      <c r="F29" s="15">
        <v>140</v>
      </c>
      <c r="G29" s="15">
        <v>585</v>
      </c>
      <c r="H29" s="15">
        <v>20</v>
      </c>
      <c r="I29" s="15">
        <v>10</v>
      </c>
      <c r="J29" s="15">
        <v>725</v>
      </c>
      <c r="K29" s="15">
        <v>30</v>
      </c>
      <c r="L29" s="15">
        <f t="shared" ref="L29:L34" si="7">SUM(J29,K29)</f>
        <v>755</v>
      </c>
      <c r="M29" s="383">
        <f>SUM(N29,O29)</f>
        <v>762.66666666666674</v>
      </c>
      <c r="N29" s="385">
        <f>SUM(F29,F30,F31)/3</f>
        <v>141.33333333333334</v>
      </c>
      <c r="O29" s="396">
        <f>SUM(G29,G30,G31,K29,K30,K31)/3</f>
        <v>621.33333333333337</v>
      </c>
      <c r="P29" s="16">
        <v>840000</v>
      </c>
      <c r="Q29" s="394">
        <f>SUM(P29,P30,P31)/3</f>
        <v>813333.33333333337</v>
      </c>
      <c r="R29" s="393">
        <v>1080000</v>
      </c>
      <c r="S29" s="390">
        <f>SUM(R29-Q29)</f>
        <v>266666.66666666663</v>
      </c>
    </row>
    <row r="30" spans="1:19">
      <c r="A30" s="388"/>
      <c r="B30" s="8">
        <v>45510</v>
      </c>
      <c r="C30" s="9" t="s">
        <v>200</v>
      </c>
      <c r="D30" s="10" t="s">
        <v>188</v>
      </c>
      <c r="E30" s="10" t="s">
        <v>201</v>
      </c>
      <c r="F30" s="10">
        <v>146</v>
      </c>
      <c r="G30" s="10">
        <v>582</v>
      </c>
      <c r="H30" s="10">
        <v>20</v>
      </c>
      <c r="I30" s="10">
        <v>10</v>
      </c>
      <c r="J30" s="10">
        <v>728</v>
      </c>
      <c r="K30" s="10">
        <v>30</v>
      </c>
      <c r="L30" s="10">
        <f t="shared" si="7"/>
        <v>758</v>
      </c>
      <c r="M30" s="383"/>
      <c r="N30" s="386"/>
      <c r="O30" s="397"/>
      <c r="P30" s="11">
        <v>800000</v>
      </c>
      <c r="Q30" s="394"/>
      <c r="R30" s="390"/>
      <c r="S30" s="390"/>
    </row>
    <row r="31" spans="1:19" ht="17" thickBot="1">
      <c r="A31" s="389"/>
      <c r="B31" s="32">
        <v>45589</v>
      </c>
      <c r="C31" s="33" t="s">
        <v>200</v>
      </c>
      <c r="D31" s="34" t="s">
        <v>189</v>
      </c>
      <c r="E31" s="34" t="s">
        <v>201</v>
      </c>
      <c r="F31" s="34">
        <v>138</v>
      </c>
      <c r="G31" s="34">
        <v>611</v>
      </c>
      <c r="H31" s="34">
        <v>20</v>
      </c>
      <c r="I31" s="34">
        <v>6</v>
      </c>
      <c r="J31" s="34">
        <v>749</v>
      </c>
      <c r="K31" s="34">
        <v>26</v>
      </c>
      <c r="L31" s="34">
        <f t="shared" si="7"/>
        <v>775</v>
      </c>
      <c r="M31" s="384"/>
      <c r="N31" s="387"/>
      <c r="O31" s="398"/>
      <c r="P31" s="36">
        <v>800000</v>
      </c>
      <c r="Q31" s="395"/>
      <c r="R31" s="391"/>
      <c r="S31" s="391"/>
    </row>
    <row r="32" spans="1:19" ht="17" thickTop="1">
      <c r="A32" s="392">
        <v>11</v>
      </c>
      <c r="B32" s="13">
        <v>45376</v>
      </c>
      <c r="C32" s="14" t="s">
        <v>202</v>
      </c>
      <c r="D32" s="15" t="s">
        <v>186</v>
      </c>
      <c r="E32" s="15" t="s">
        <v>203</v>
      </c>
      <c r="F32" s="15">
        <v>0</v>
      </c>
      <c r="G32" s="15">
        <v>490</v>
      </c>
      <c r="H32" s="15">
        <v>20</v>
      </c>
      <c r="I32" s="15">
        <v>5</v>
      </c>
      <c r="J32" s="15">
        <v>490</v>
      </c>
      <c r="K32" s="15">
        <v>25</v>
      </c>
      <c r="L32" s="15">
        <f t="shared" si="7"/>
        <v>515</v>
      </c>
      <c r="M32" s="383">
        <f>SUM(N33,O32)</f>
        <v>510.33333333333331</v>
      </c>
      <c r="N32" s="385">
        <f>SUM(F32,F33,F34)/3</f>
        <v>0</v>
      </c>
      <c r="O32" s="396">
        <f>SUM(G32,G33,G34,K32,K33,K34)/3</f>
        <v>510.33333333333331</v>
      </c>
      <c r="P32" s="16">
        <v>200000</v>
      </c>
      <c r="Q32" s="394">
        <f>SUM(P32,P33,P34)/3</f>
        <v>456666.66666666669</v>
      </c>
      <c r="R32" s="393">
        <v>1400000</v>
      </c>
      <c r="S32" s="390">
        <f>SUM(R32-Q32)</f>
        <v>943333.33333333326</v>
      </c>
    </row>
    <row r="33" spans="1:19">
      <c r="A33" s="388"/>
      <c r="B33" s="8">
        <v>45493</v>
      </c>
      <c r="C33" s="9" t="s">
        <v>202</v>
      </c>
      <c r="D33" s="10" t="s">
        <v>188</v>
      </c>
      <c r="E33" s="10" t="s">
        <v>203</v>
      </c>
      <c r="F33" s="10">
        <v>0</v>
      </c>
      <c r="G33" s="10">
        <v>450</v>
      </c>
      <c r="H33" s="10">
        <v>15</v>
      </c>
      <c r="I33" s="10">
        <v>5</v>
      </c>
      <c r="J33" s="10">
        <v>450</v>
      </c>
      <c r="K33" s="10">
        <v>20</v>
      </c>
      <c r="L33" s="10">
        <f t="shared" si="7"/>
        <v>470</v>
      </c>
      <c r="M33" s="383"/>
      <c r="N33" s="386"/>
      <c r="O33" s="397"/>
      <c r="P33" s="11">
        <v>570000</v>
      </c>
      <c r="Q33" s="394"/>
      <c r="R33" s="390"/>
      <c r="S33" s="390"/>
    </row>
    <row r="34" spans="1:19" ht="17" thickBot="1">
      <c r="A34" s="389"/>
      <c r="B34" s="32">
        <v>45583</v>
      </c>
      <c r="C34" s="33" t="s">
        <v>202</v>
      </c>
      <c r="D34" s="34" t="s">
        <v>189</v>
      </c>
      <c r="E34" s="34" t="s">
        <v>203</v>
      </c>
      <c r="F34" s="34">
        <v>0</v>
      </c>
      <c r="G34" s="34">
        <v>520</v>
      </c>
      <c r="H34" s="34">
        <v>20</v>
      </c>
      <c r="I34" s="34">
        <v>6</v>
      </c>
      <c r="J34" s="34">
        <v>520</v>
      </c>
      <c r="K34" s="34">
        <v>26</v>
      </c>
      <c r="L34" s="34">
        <f t="shared" si="7"/>
        <v>546</v>
      </c>
      <c r="M34" s="384"/>
      <c r="N34" s="387"/>
      <c r="O34" s="398"/>
      <c r="P34" s="36">
        <v>600000</v>
      </c>
      <c r="Q34" s="395"/>
      <c r="R34" s="391"/>
      <c r="S34" s="391"/>
    </row>
    <row r="35" spans="1:19" ht="17" thickTop="1">
      <c r="A35" s="392">
        <v>12</v>
      </c>
      <c r="B35" s="13">
        <v>45398</v>
      </c>
      <c r="C35" s="14" t="s">
        <v>204</v>
      </c>
      <c r="D35" s="15" t="s">
        <v>186</v>
      </c>
      <c r="E35" s="15" t="s">
        <v>205</v>
      </c>
      <c r="F35" s="15">
        <v>42</v>
      </c>
      <c r="G35" s="15">
        <v>194</v>
      </c>
      <c r="H35" s="15">
        <v>14</v>
      </c>
      <c r="I35" s="15">
        <v>4</v>
      </c>
      <c r="J35" s="15">
        <v>236</v>
      </c>
      <c r="K35" s="15">
        <v>18</v>
      </c>
      <c r="L35" s="15">
        <f t="shared" ref="L35:L40" si="8">SUM(J35,K35)</f>
        <v>254</v>
      </c>
      <c r="M35" s="383">
        <f>SUM(N35,O35)</f>
        <v>223.33333333333334</v>
      </c>
      <c r="N35" s="385">
        <f>SUM(F35,F36,F37)/3</f>
        <v>43</v>
      </c>
      <c r="O35" s="396">
        <f>SUM(G35,G36,G37,K35,K36,K37)/3</f>
        <v>180.33333333333334</v>
      </c>
      <c r="P35" s="16">
        <v>0</v>
      </c>
      <c r="Q35" s="394">
        <f>SUM(P35,P36,P37)/3</f>
        <v>0</v>
      </c>
      <c r="R35" s="393">
        <v>1400000</v>
      </c>
      <c r="S35" s="390">
        <f>SUM(R35-Q35)</f>
        <v>1400000</v>
      </c>
    </row>
    <row r="36" spans="1:19">
      <c r="A36" s="388"/>
      <c r="B36" s="8">
        <v>45499</v>
      </c>
      <c r="C36" s="9" t="s">
        <v>204</v>
      </c>
      <c r="D36" s="10" t="s">
        <v>188</v>
      </c>
      <c r="E36" s="10" t="s">
        <v>205</v>
      </c>
      <c r="F36" s="10">
        <v>43</v>
      </c>
      <c r="G36" s="10">
        <v>136</v>
      </c>
      <c r="H36" s="10">
        <v>14</v>
      </c>
      <c r="I36" s="10">
        <v>6</v>
      </c>
      <c r="J36" s="10">
        <v>179</v>
      </c>
      <c r="K36" s="10">
        <v>20</v>
      </c>
      <c r="L36" s="10">
        <f t="shared" si="8"/>
        <v>199</v>
      </c>
      <c r="M36" s="383"/>
      <c r="N36" s="386"/>
      <c r="O36" s="397"/>
      <c r="P36" s="11">
        <v>0</v>
      </c>
      <c r="Q36" s="394"/>
      <c r="R36" s="390"/>
      <c r="S36" s="390"/>
    </row>
    <row r="37" spans="1:19" ht="17" thickBot="1">
      <c r="A37" s="389"/>
      <c r="B37" s="32">
        <v>45593</v>
      </c>
      <c r="C37" s="33" t="s">
        <v>204</v>
      </c>
      <c r="D37" s="34" t="s">
        <v>189</v>
      </c>
      <c r="E37" s="34" t="s">
        <v>205</v>
      </c>
      <c r="F37" s="34">
        <v>44</v>
      </c>
      <c r="G37" s="34">
        <v>151</v>
      </c>
      <c r="H37" s="34">
        <v>15</v>
      </c>
      <c r="I37" s="34">
        <v>7</v>
      </c>
      <c r="J37" s="34">
        <v>195</v>
      </c>
      <c r="K37" s="34">
        <v>22</v>
      </c>
      <c r="L37" s="34">
        <f t="shared" si="8"/>
        <v>217</v>
      </c>
      <c r="M37" s="384"/>
      <c r="N37" s="387"/>
      <c r="O37" s="398"/>
      <c r="P37" s="36">
        <v>0</v>
      </c>
      <c r="Q37" s="395"/>
      <c r="R37" s="391"/>
      <c r="S37" s="391"/>
    </row>
    <row r="38" spans="1:19" ht="17" thickTop="1">
      <c r="A38" s="392">
        <v>13</v>
      </c>
      <c r="B38" s="13">
        <v>45379</v>
      </c>
      <c r="C38" s="14" t="s">
        <v>206</v>
      </c>
      <c r="D38" s="15" t="s">
        <v>186</v>
      </c>
      <c r="E38" s="15" t="s">
        <v>207</v>
      </c>
      <c r="F38" s="15">
        <v>66</v>
      </c>
      <c r="G38" s="15">
        <v>549</v>
      </c>
      <c r="H38" s="15">
        <v>25</v>
      </c>
      <c r="I38" s="15">
        <v>10</v>
      </c>
      <c r="J38" s="15">
        <v>615</v>
      </c>
      <c r="K38" s="15">
        <v>35</v>
      </c>
      <c r="L38" s="15">
        <f t="shared" si="8"/>
        <v>650</v>
      </c>
      <c r="M38" s="383">
        <f>SUM(N38,O38)</f>
        <v>671</v>
      </c>
      <c r="N38" s="385">
        <f>SUM(F38,F39,F40)/3</f>
        <v>77</v>
      </c>
      <c r="O38" s="396">
        <f>SUM(G38,G39,G40,K38,K39,K40)/3</f>
        <v>594</v>
      </c>
      <c r="P38" s="16">
        <v>2800000</v>
      </c>
      <c r="Q38" s="399">
        <f>SUM(P38,P39,P40)/3</f>
        <v>1306666.6666666667</v>
      </c>
      <c r="R38" s="393">
        <v>3600000</v>
      </c>
      <c r="S38" s="393">
        <f>R38-Q38</f>
        <v>2293333.333333333</v>
      </c>
    </row>
    <row r="39" spans="1:19">
      <c r="A39" s="388"/>
      <c r="B39" s="8">
        <v>45505</v>
      </c>
      <c r="C39" s="9" t="s">
        <v>206</v>
      </c>
      <c r="D39" s="10" t="s">
        <v>188</v>
      </c>
      <c r="E39" s="10" t="s">
        <v>207</v>
      </c>
      <c r="F39" s="10">
        <v>79</v>
      </c>
      <c r="G39" s="10">
        <v>571</v>
      </c>
      <c r="H39" s="10">
        <v>27</v>
      </c>
      <c r="I39" s="10">
        <v>11</v>
      </c>
      <c r="J39" s="10">
        <v>650</v>
      </c>
      <c r="K39" s="10">
        <v>38</v>
      </c>
      <c r="L39" s="10">
        <f t="shared" si="8"/>
        <v>688</v>
      </c>
      <c r="M39" s="383"/>
      <c r="N39" s="386"/>
      <c r="O39" s="397"/>
      <c r="P39" s="11">
        <v>320000</v>
      </c>
      <c r="Q39" s="394"/>
      <c r="R39" s="390"/>
      <c r="S39" s="390"/>
    </row>
    <row r="40" spans="1:19" ht="17" thickBot="1">
      <c r="A40" s="389"/>
      <c r="B40" s="32">
        <v>45596</v>
      </c>
      <c r="C40" s="33" t="s">
        <v>206</v>
      </c>
      <c r="D40" s="34" t="s">
        <v>189</v>
      </c>
      <c r="E40" s="34" t="s">
        <v>207</v>
      </c>
      <c r="F40" s="34">
        <v>86</v>
      </c>
      <c r="G40" s="34">
        <v>552</v>
      </c>
      <c r="H40" s="34">
        <v>29</v>
      </c>
      <c r="I40" s="34">
        <v>8</v>
      </c>
      <c r="J40" s="34">
        <v>638</v>
      </c>
      <c r="K40" s="34">
        <v>37</v>
      </c>
      <c r="L40" s="34">
        <f t="shared" si="8"/>
        <v>675</v>
      </c>
      <c r="M40" s="384"/>
      <c r="N40" s="387"/>
      <c r="O40" s="398"/>
      <c r="P40" s="36">
        <v>800000</v>
      </c>
      <c r="Q40" s="395"/>
      <c r="R40" s="391"/>
      <c r="S40" s="391"/>
    </row>
    <row r="41" spans="1:19" ht="17" thickTop="1">
      <c r="A41" s="392">
        <v>14</v>
      </c>
      <c r="B41" s="13">
        <v>45387</v>
      </c>
      <c r="C41" s="14" t="s">
        <v>81</v>
      </c>
      <c r="D41" s="15" t="s">
        <v>186</v>
      </c>
      <c r="E41" s="15" t="s">
        <v>208</v>
      </c>
      <c r="F41" s="15">
        <v>0</v>
      </c>
      <c r="G41" s="15">
        <v>915</v>
      </c>
      <c r="H41" s="15">
        <v>16</v>
      </c>
      <c r="I41" s="15">
        <v>10</v>
      </c>
      <c r="J41" s="15">
        <v>915</v>
      </c>
      <c r="K41" s="15">
        <v>26</v>
      </c>
      <c r="L41" s="15">
        <f t="shared" ref="L41:L46" si="9">SUM(J41,K41)</f>
        <v>941</v>
      </c>
      <c r="M41" s="383">
        <f t="shared" ref="M41:M47" si="10">SUM(N42,O41)</f>
        <v>978.33333333333337</v>
      </c>
      <c r="N41" s="385">
        <f>SUM(F41,F42,F43)/3</f>
        <v>0</v>
      </c>
      <c r="O41" s="396">
        <f>SUM(G41,G42,G43,K41,K42,K43)/3</f>
        <v>978.33333333333337</v>
      </c>
      <c r="P41" s="16">
        <v>300000</v>
      </c>
      <c r="Q41" s="394">
        <f>SUM(P41,P42,P43)/3</f>
        <v>400000</v>
      </c>
      <c r="R41" s="393">
        <v>1450000</v>
      </c>
      <c r="S41" s="390">
        <f>SUM(R41-Q41)</f>
        <v>1050000</v>
      </c>
    </row>
    <row r="42" spans="1:19">
      <c r="A42" s="388"/>
      <c r="B42" s="8">
        <v>45499</v>
      </c>
      <c r="C42" s="9" t="s">
        <v>81</v>
      </c>
      <c r="D42" s="10" t="s">
        <v>188</v>
      </c>
      <c r="E42" s="10" t="s">
        <v>208</v>
      </c>
      <c r="F42" s="10">
        <v>0</v>
      </c>
      <c r="G42" s="10">
        <v>942</v>
      </c>
      <c r="H42" s="10">
        <v>16</v>
      </c>
      <c r="I42" s="10">
        <v>10</v>
      </c>
      <c r="J42" s="10">
        <v>942</v>
      </c>
      <c r="K42" s="10">
        <v>26</v>
      </c>
      <c r="L42" s="10">
        <f t="shared" si="9"/>
        <v>968</v>
      </c>
      <c r="M42" s="383"/>
      <c r="N42" s="386"/>
      <c r="O42" s="397"/>
      <c r="P42" s="11">
        <v>400000</v>
      </c>
      <c r="Q42" s="394"/>
      <c r="R42" s="390"/>
      <c r="S42" s="390"/>
    </row>
    <row r="43" spans="1:19" ht="17" thickBot="1">
      <c r="A43" s="389"/>
      <c r="B43" s="32">
        <v>45593</v>
      </c>
      <c r="C43" s="33" t="s">
        <v>81</v>
      </c>
      <c r="D43" s="34" t="s">
        <v>189</v>
      </c>
      <c r="E43" s="34" t="s">
        <v>208</v>
      </c>
      <c r="F43" s="34">
        <v>0</v>
      </c>
      <c r="G43" s="34">
        <v>1000</v>
      </c>
      <c r="H43" s="34">
        <v>16</v>
      </c>
      <c r="I43" s="34">
        <v>10</v>
      </c>
      <c r="J43" s="34">
        <v>1000</v>
      </c>
      <c r="K43" s="34">
        <v>26</v>
      </c>
      <c r="L43" s="34">
        <f t="shared" si="9"/>
        <v>1026</v>
      </c>
      <c r="M43" s="384"/>
      <c r="N43" s="387"/>
      <c r="O43" s="398"/>
      <c r="P43" s="36">
        <v>500000</v>
      </c>
      <c r="Q43" s="395"/>
      <c r="R43" s="391"/>
      <c r="S43" s="391"/>
    </row>
    <row r="44" spans="1:19" ht="17" thickTop="1">
      <c r="A44" s="392">
        <v>15</v>
      </c>
      <c r="B44" s="13">
        <v>45386</v>
      </c>
      <c r="C44" s="14" t="s">
        <v>82</v>
      </c>
      <c r="D44" s="15" t="s">
        <v>186</v>
      </c>
      <c r="E44" s="15" t="s">
        <v>209</v>
      </c>
      <c r="F44" s="15">
        <v>800</v>
      </c>
      <c r="G44" s="15">
        <v>0</v>
      </c>
      <c r="H44" s="15">
        <v>38</v>
      </c>
      <c r="I44" s="15">
        <v>39</v>
      </c>
      <c r="J44" s="15">
        <v>800</v>
      </c>
      <c r="K44" s="15">
        <v>77</v>
      </c>
      <c r="L44" s="15">
        <f t="shared" si="9"/>
        <v>877</v>
      </c>
      <c r="M44" s="383">
        <f>SUM(N44,O44)</f>
        <v>886.33333333333337</v>
      </c>
      <c r="N44" s="385">
        <f>SUM(F44,F45,F46)/3</f>
        <v>800</v>
      </c>
      <c r="O44" s="396">
        <f>SUM(G44,G45,G46,K44,K45,K46)/3</f>
        <v>86.333333333333329</v>
      </c>
      <c r="P44" s="16">
        <v>1600000</v>
      </c>
      <c r="Q44" s="394">
        <f>SUM(P44,P45,P46)/3</f>
        <v>2700000</v>
      </c>
      <c r="R44" s="393">
        <v>2400000</v>
      </c>
      <c r="S44" s="390">
        <f>SUM(R44-Q44)</f>
        <v>-300000</v>
      </c>
    </row>
    <row r="45" spans="1:19">
      <c r="A45" s="388"/>
      <c r="B45" s="8">
        <v>45510</v>
      </c>
      <c r="C45" s="9" t="s">
        <v>82</v>
      </c>
      <c r="D45" s="10" t="s">
        <v>188</v>
      </c>
      <c r="E45" s="10" t="s">
        <v>209</v>
      </c>
      <c r="F45" s="10">
        <v>800</v>
      </c>
      <c r="G45" s="10">
        <v>20</v>
      </c>
      <c r="H45" s="10">
        <v>34</v>
      </c>
      <c r="I45" s="10">
        <v>38</v>
      </c>
      <c r="J45" s="10">
        <v>820</v>
      </c>
      <c r="K45" s="10">
        <v>72</v>
      </c>
      <c r="L45" s="10">
        <f t="shared" si="9"/>
        <v>892</v>
      </c>
      <c r="M45" s="383"/>
      <c r="N45" s="386"/>
      <c r="O45" s="397"/>
      <c r="P45" s="11">
        <v>4500000</v>
      </c>
      <c r="Q45" s="394"/>
      <c r="R45" s="390"/>
      <c r="S45" s="390"/>
    </row>
    <row r="46" spans="1:19" ht="17" thickBot="1">
      <c r="A46" s="389"/>
      <c r="B46" s="32">
        <v>38284</v>
      </c>
      <c r="C46" s="33" t="s">
        <v>82</v>
      </c>
      <c r="D46" s="34" t="s">
        <v>189</v>
      </c>
      <c r="E46" s="34" t="s">
        <v>209</v>
      </c>
      <c r="F46" s="34">
        <v>800</v>
      </c>
      <c r="G46" s="34">
        <v>20</v>
      </c>
      <c r="H46" s="34">
        <v>35</v>
      </c>
      <c r="I46" s="34">
        <v>35</v>
      </c>
      <c r="J46" s="34">
        <v>820</v>
      </c>
      <c r="K46" s="34">
        <v>70</v>
      </c>
      <c r="L46" s="34">
        <f t="shared" si="9"/>
        <v>890</v>
      </c>
      <c r="M46" s="384"/>
      <c r="N46" s="387"/>
      <c r="O46" s="398"/>
      <c r="P46" s="36">
        <v>2000000</v>
      </c>
      <c r="Q46" s="395"/>
      <c r="R46" s="391"/>
      <c r="S46" s="391"/>
    </row>
    <row r="47" spans="1:19" ht="17" thickTop="1">
      <c r="A47" s="388">
        <v>16</v>
      </c>
      <c r="B47" s="13">
        <v>45418</v>
      </c>
      <c r="C47" s="14" t="s">
        <v>210</v>
      </c>
      <c r="D47" s="15" t="s">
        <v>186</v>
      </c>
      <c r="E47" s="15" t="s">
        <v>211</v>
      </c>
      <c r="F47" s="15">
        <v>0</v>
      </c>
      <c r="G47" s="15">
        <v>260</v>
      </c>
      <c r="H47" s="15">
        <v>10</v>
      </c>
      <c r="I47" s="15">
        <v>2</v>
      </c>
      <c r="J47" s="15">
        <v>260</v>
      </c>
      <c r="K47" s="15">
        <v>12</v>
      </c>
      <c r="L47" s="15">
        <f>SUM(J47,,K47)</f>
        <v>272</v>
      </c>
      <c r="M47" s="383">
        <f t="shared" si="10"/>
        <v>283.66666666666669</v>
      </c>
      <c r="N47" s="385">
        <f>SUM(F47,F48,F49)/3</f>
        <v>0</v>
      </c>
      <c r="O47" s="396">
        <f>SUM(G47,G48,G49,K47,K48,K49)/3</f>
        <v>283.66666666666669</v>
      </c>
      <c r="P47" s="16">
        <v>600000</v>
      </c>
      <c r="Q47" s="394">
        <f>SUM(P47,P48,P49)/3</f>
        <v>516666.66666666669</v>
      </c>
      <c r="R47" s="393">
        <v>700000</v>
      </c>
      <c r="S47" s="393">
        <f>SUM(R47-Q47)</f>
        <v>183333.33333333331</v>
      </c>
    </row>
    <row r="48" spans="1:19">
      <c r="A48" s="388"/>
      <c r="B48" s="8">
        <v>45516</v>
      </c>
      <c r="C48" s="9" t="s">
        <v>210</v>
      </c>
      <c r="D48" s="10" t="s">
        <v>188</v>
      </c>
      <c r="E48" s="10" t="s">
        <v>211</v>
      </c>
      <c r="F48" s="10">
        <v>0</v>
      </c>
      <c r="G48" s="10">
        <v>272</v>
      </c>
      <c r="H48" s="10">
        <v>10</v>
      </c>
      <c r="I48" s="10">
        <v>3</v>
      </c>
      <c r="J48" s="10">
        <v>272</v>
      </c>
      <c r="K48" s="10">
        <v>13</v>
      </c>
      <c r="L48" s="10">
        <f t="shared" ref="L48:L58" si="11">SUM(J48,K48)</f>
        <v>285</v>
      </c>
      <c r="M48" s="383"/>
      <c r="N48" s="386"/>
      <c r="O48" s="397"/>
      <c r="P48" s="11">
        <v>600000</v>
      </c>
      <c r="Q48" s="394"/>
      <c r="R48" s="390"/>
      <c r="S48" s="390"/>
    </row>
    <row r="49" spans="1:19" ht="17" thickBot="1">
      <c r="A49" s="389"/>
      <c r="B49" s="32">
        <v>45598</v>
      </c>
      <c r="C49" s="33" t="s">
        <v>210</v>
      </c>
      <c r="D49" s="34" t="s">
        <v>189</v>
      </c>
      <c r="E49" s="34" t="s">
        <v>211</v>
      </c>
      <c r="F49" s="34">
        <v>0</v>
      </c>
      <c r="G49" s="34">
        <v>281</v>
      </c>
      <c r="H49" s="34">
        <v>10</v>
      </c>
      <c r="I49" s="34">
        <v>3</v>
      </c>
      <c r="J49" s="34">
        <v>281</v>
      </c>
      <c r="K49" s="34">
        <v>13</v>
      </c>
      <c r="L49" s="34">
        <f t="shared" si="11"/>
        <v>294</v>
      </c>
      <c r="M49" s="384"/>
      <c r="N49" s="387"/>
      <c r="O49" s="398"/>
      <c r="P49" s="36">
        <v>350000</v>
      </c>
      <c r="Q49" s="395"/>
      <c r="R49" s="391"/>
      <c r="S49" s="391"/>
    </row>
    <row r="50" spans="1:19" ht="17" thickTop="1">
      <c r="A50" s="392">
        <v>17</v>
      </c>
      <c r="B50" s="13">
        <v>45391</v>
      </c>
      <c r="C50" s="14" t="s">
        <v>84</v>
      </c>
      <c r="D50" s="15" t="s">
        <v>186</v>
      </c>
      <c r="E50" s="15" t="s">
        <v>212</v>
      </c>
      <c r="F50" s="15">
        <v>56</v>
      </c>
      <c r="G50" s="15">
        <v>130</v>
      </c>
      <c r="H50" s="15">
        <v>9</v>
      </c>
      <c r="I50" s="15">
        <v>6</v>
      </c>
      <c r="J50" s="15">
        <v>186</v>
      </c>
      <c r="K50" s="15">
        <v>15</v>
      </c>
      <c r="L50" s="15">
        <f t="shared" si="11"/>
        <v>201</v>
      </c>
      <c r="M50" s="383">
        <f>SUM(N50,O50)</f>
        <v>221</v>
      </c>
      <c r="N50" s="385">
        <f>SUM(F50,F51,F52)/3</f>
        <v>54.666666666666664</v>
      </c>
      <c r="O50" s="396">
        <f>SUM(G50,G51,G52,K50,K51,K52)/3</f>
        <v>166.33333333333334</v>
      </c>
      <c r="P50" s="16">
        <v>450000</v>
      </c>
      <c r="Q50" s="394">
        <f>SUM(P50,P51,P52)/3</f>
        <v>750000</v>
      </c>
      <c r="R50" s="393">
        <v>1800000</v>
      </c>
      <c r="S50" s="390">
        <f>SUM(R50-Q50)</f>
        <v>1050000</v>
      </c>
    </row>
    <row r="51" spans="1:19">
      <c r="A51" s="388"/>
      <c r="B51" s="8">
        <v>45503</v>
      </c>
      <c r="C51" s="9" t="s">
        <v>84</v>
      </c>
      <c r="D51" s="10" t="s">
        <v>188</v>
      </c>
      <c r="E51" s="10" t="s">
        <v>212</v>
      </c>
      <c r="F51" s="10">
        <v>54</v>
      </c>
      <c r="G51" s="10">
        <v>160</v>
      </c>
      <c r="H51" s="10">
        <v>8</v>
      </c>
      <c r="I51" s="10">
        <v>7</v>
      </c>
      <c r="J51" s="10">
        <v>214</v>
      </c>
      <c r="K51" s="10">
        <v>15</v>
      </c>
      <c r="L51" s="10">
        <f t="shared" si="11"/>
        <v>229</v>
      </c>
      <c r="M51" s="383"/>
      <c r="N51" s="386"/>
      <c r="O51" s="397"/>
      <c r="P51" s="11">
        <v>900000</v>
      </c>
      <c r="Q51" s="394"/>
      <c r="R51" s="390"/>
      <c r="S51" s="390"/>
    </row>
    <row r="52" spans="1:19" ht="17" thickBot="1">
      <c r="A52" s="389"/>
      <c r="B52" s="32">
        <v>45609</v>
      </c>
      <c r="C52" s="33" t="s">
        <v>84</v>
      </c>
      <c r="D52" s="34" t="s">
        <v>189</v>
      </c>
      <c r="E52" s="34" t="s">
        <v>212</v>
      </c>
      <c r="F52" s="34">
        <v>54</v>
      </c>
      <c r="G52" s="34">
        <v>165</v>
      </c>
      <c r="H52" s="34">
        <v>8</v>
      </c>
      <c r="I52" s="34">
        <v>6</v>
      </c>
      <c r="J52" s="34">
        <v>219</v>
      </c>
      <c r="K52" s="34">
        <v>14</v>
      </c>
      <c r="L52" s="34">
        <f t="shared" si="11"/>
        <v>233</v>
      </c>
      <c r="M52" s="384"/>
      <c r="N52" s="387"/>
      <c r="O52" s="398"/>
      <c r="P52" s="36">
        <v>900000</v>
      </c>
      <c r="Q52" s="395"/>
      <c r="R52" s="391"/>
      <c r="S52" s="391"/>
    </row>
    <row r="53" spans="1:19" ht="17" thickTop="1">
      <c r="A53" s="392">
        <v>18</v>
      </c>
      <c r="B53" s="13">
        <v>45384</v>
      </c>
      <c r="C53" s="14" t="s">
        <v>213</v>
      </c>
      <c r="D53" s="15" t="s">
        <v>186</v>
      </c>
      <c r="E53" s="15" t="s">
        <v>214</v>
      </c>
      <c r="F53" s="15">
        <v>71</v>
      </c>
      <c r="G53" s="15">
        <v>384</v>
      </c>
      <c r="H53" s="15">
        <v>16</v>
      </c>
      <c r="I53" s="15">
        <v>5</v>
      </c>
      <c r="J53" s="15">
        <v>455</v>
      </c>
      <c r="K53" s="15">
        <v>21</v>
      </c>
      <c r="L53" s="15">
        <f t="shared" si="11"/>
        <v>476</v>
      </c>
      <c r="M53" s="383">
        <f>SUM(N53,O53)</f>
        <v>484.33333333333331</v>
      </c>
      <c r="N53" s="385">
        <f>SUM(F53,F54,F55)/3</f>
        <v>73</v>
      </c>
      <c r="O53" s="396">
        <f>SUM(G53,G54,G55,K53,K54,K55)/3</f>
        <v>411.33333333333331</v>
      </c>
      <c r="P53" s="16">
        <v>960000</v>
      </c>
      <c r="Q53" s="394">
        <f>SUM(P53,P54,P55)/3</f>
        <v>836666.66666666663</v>
      </c>
      <c r="R53" s="393">
        <v>800000</v>
      </c>
      <c r="S53" s="390">
        <f>SUM(R53-Q53)</f>
        <v>-36666.666666666628</v>
      </c>
    </row>
    <row r="54" spans="1:19">
      <c r="A54" s="388"/>
      <c r="B54" s="8">
        <v>45502</v>
      </c>
      <c r="C54" s="9" t="s">
        <v>213</v>
      </c>
      <c r="D54" s="10" t="s">
        <v>188</v>
      </c>
      <c r="E54" s="10" t="s">
        <v>214</v>
      </c>
      <c r="F54" s="10">
        <v>71</v>
      </c>
      <c r="G54" s="10">
        <v>401</v>
      </c>
      <c r="H54" s="10">
        <v>16</v>
      </c>
      <c r="I54" s="10">
        <v>6</v>
      </c>
      <c r="J54" s="10">
        <v>472</v>
      </c>
      <c r="K54" s="10">
        <v>22</v>
      </c>
      <c r="L54" s="10">
        <f t="shared" si="11"/>
        <v>494</v>
      </c>
      <c r="M54" s="383"/>
      <c r="N54" s="386"/>
      <c r="O54" s="397"/>
      <c r="P54" s="11">
        <v>830000</v>
      </c>
      <c r="Q54" s="394"/>
      <c r="R54" s="390"/>
      <c r="S54" s="390"/>
    </row>
    <row r="55" spans="1:19" ht="17" thickBot="1">
      <c r="A55" s="389"/>
      <c r="B55" s="32">
        <v>45603</v>
      </c>
      <c r="C55" s="33" t="s">
        <v>213</v>
      </c>
      <c r="D55" s="34" t="s">
        <v>189</v>
      </c>
      <c r="E55" s="34" t="s">
        <v>214</v>
      </c>
      <c r="F55" s="34">
        <v>77</v>
      </c>
      <c r="G55" s="34">
        <v>384</v>
      </c>
      <c r="H55" s="34">
        <v>15</v>
      </c>
      <c r="I55" s="34">
        <v>7</v>
      </c>
      <c r="J55" s="34">
        <v>461</v>
      </c>
      <c r="K55" s="34">
        <v>22</v>
      </c>
      <c r="L55" s="34">
        <f t="shared" si="11"/>
        <v>483</v>
      </c>
      <c r="M55" s="384"/>
      <c r="N55" s="387"/>
      <c r="O55" s="398"/>
      <c r="P55" s="36">
        <v>720000</v>
      </c>
      <c r="Q55" s="395"/>
      <c r="R55" s="391"/>
      <c r="S55" s="391"/>
    </row>
    <row r="56" spans="1:19" ht="17" thickTop="1">
      <c r="A56" s="392">
        <v>19</v>
      </c>
      <c r="B56" s="13">
        <v>45394</v>
      </c>
      <c r="C56" s="14" t="s">
        <v>86</v>
      </c>
      <c r="D56" s="15" t="s">
        <v>186</v>
      </c>
      <c r="E56" s="15" t="s">
        <v>215</v>
      </c>
      <c r="F56" s="15">
        <v>44</v>
      </c>
      <c r="G56" s="15">
        <v>403</v>
      </c>
      <c r="H56" s="15">
        <v>18</v>
      </c>
      <c r="I56" s="15">
        <v>9</v>
      </c>
      <c r="J56" s="15">
        <v>447</v>
      </c>
      <c r="K56" s="15">
        <v>27</v>
      </c>
      <c r="L56" s="15">
        <f>SUM(J56,K56)</f>
        <v>474</v>
      </c>
      <c r="M56" s="383">
        <f>SUM(N56,O56)</f>
        <v>487.66666666666669</v>
      </c>
      <c r="N56" s="385">
        <f>SUM(F56,F57,F58)/3</f>
        <v>47</v>
      </c>
      <c r="O56" s="396">
        <f>SUM(K56,K57,K58,G56,G57,G58)/3</f>
        <v>440.66666666666669</v>
      </c>
      <c r="P56" s="16">
        <v>1040000</v>
      </c>
      <c r="Q56" s="399">
        <f>SUM(P57,P58)/2</f>
        <v>1250000</v>
      </c>
      <c r="R56" s="393">
        <v>2800000</v>
      </c>
      <c r="S56" s="393">
        <f>R56-Q56</f>
        <v>1550000</v>
      </c>
    </row>
    <row r="57" spans="1:19">
      <c r="A57" s="388"/>
      <c r="B57" s="8">
        <v>45495</v>
      </c>
      <c r="C57" s="9" t="s">
        <v>86</v>
      </c>
      <c r="D57" s="10" t="s">
        <v>188</v>
      </c>
      <c r="E57" s="10" t="s">
        <v>215</v>
      </c>
      <c r="F57" s="10">
        <v>48</v>
      </c>
      <c r="G57" s="10">
        <v>416</v>
      </c>
      <c r="H57" s="10">
        <v>19</v>
      </c>
      <c r="I57" s="10">
        <v>8</v>
      </c>
      <c r="J57" s="10">
        <v>464</v>
      </c>
      <c r="K57" s="10">
        <v>27</v>
      </c>
      <c r="L57" s="10">
        <f t="shared" si="11"/>
        <v>491</v>
      </c>
      <c r="M57" s="383"/>
      <c r="N57" s="386"/>
      <c r="O57" s="397"/>
      <c r="P57" s="11">
        <v>1730000</v>
      </c>
      <c r="Q57" s="394"/>
      <c r="R57" s="390"/>
      <c r="S57" s="390"/>
    </row>
    <row r="58" spans="1:19" ht="17" thickBot="1">
      <c r="A58" s="389"/>
      <c r="B58" s="32">
        <v>45611</v>
      </c>
      <c r="C58" s="33" t="s">
        <v>86</v>
      </c>
      <c r="D58" s="34" t="s">
        <v>189</v>
      </c>
      <c r="E58" s="34" t="s">
        <v>215</v>
      </c>
      <c r="F58" s="34">
        <v>49</v>
      </c>
      <c r="G58" s="34">
        <v>420</v>
      </c>
      <c r="H58" s="34">
        <v>18</v>
      </c>
      <c r="I58" s="34">
        <v>11</v>
      </c>
      <c r="J58" s="34">
        <v>469</v>
      </c>
      <c r="K58" s="34">
        <v>29</v>
      </c>
      <c r="L58" s="34">
        <f t="shared" si="11"/>
        <v>498</v>
      </c>
      <c r="M58" s="384"/>
      <c r="N58" s="387"/>
      <c r="O58" s="398"/>
      <c r="P58" s="36">
        <v>770000</v>
      </c>
      <c r="Q58" s="395"/>
      <c r="R58" s="391"/>
      <c r="S58" s="391"/>
    </row>
    <row r="59" spans="1:19" ht="17" thickTop="1">
      <c r="A59" s="392">
        <v>20</v>
      </c>
      <c r="B59" s="13">
        <v>45387</v>
      </c>
      <c r="C59" s="14" t="s">
        <v>87</v>
      </c>
      <c r="D59" s="15" t="s">
        <v>186</v>
      </c>
      <c r="E59" s="15" t="s">
        <v>216</v>
      </c>
      <c r="F59" s="15">
        <v>10</v>
      </c>
      <c r="G59" s="15">
        <v>132</v>
      </c>
      <c r="H59" s="15">
        <v>9</v>
      </c>
      <c r="I59" s="15">
        <v>9</v>
      </c>
      <c r="J59" s="15">
        <v>142</v>
      </c>
      <c r="K59" s="15">
        <v>18</v>
      </c>
      <c r="L59" s="15">
        <f>SUM(J59,K59)</f>
        <v>160</v>
      </c>
      <c r="M59" s="383">
        <f>SUM(N59,O59)</f>
        <v>160</v>
      </c>
      <c r="N59" s="385">
        <f>+SUM(F59,F60,F61)/3</f>
        <v>8.3333333333333339</v>
      </c>
      <c r="O59" s="396">
        <f>SUM(G59,G60,G61,K59,K60,K61)/3</f>
        <v>151.66666666666666</v>
      </c>
      <c r="P59" s="16">
        <v>500000</v>
      </c>
      <c r="Q59" s="399">
        <f>SUM(P59,P60,P61)/3</f>
        <v>616666.66666666663</v>
      </c>
      <c r="R59" s="393">
        <v>1300000</v>
      </c>
      <c r="S59" s="393">
        <f>SUM(R59-Q59)</f>
        <v>683333.33333333337</v>
      </c>
    </row>
    <row r="60" spans="1:19">
      <c r="A60" s="388"/>
      <c r="B60" s="8">
        <v>45492</v>
      </c>
      <c r="C60" s="9" t="s">
        <v>87</v>
      </c>
      <c r="D60" s="10" t="s">
        <v>188</v>
      </c>
      <c r="E60" s="10" t="s">
        <v>216</v>
      </c>
      <c r="F60" s="10">
        <v>15</v>
      </c>
      <c r="G60" s="10">
        <v>125</v>
      </c>
      <c r="H60" s="10">
        <v>10</v>
      </c>
      <c r="I60" s="10">
        <v>8</v>
      </c>
      <c r="J60" s="10">
        <v>140</v>
      </c>
      <c r="K60" s="10">
        <v>18</v>
      </c>
      <c r="L60" s="10">
        <f>SUM(J60,K60)</f>
        <v>158</v>
      </c>
      <c r="M60" s="383"/>
      <c r="N60" s="386"/>
      <c r="O60" s="397"/>
      <c r="P60" s="11">
        <v>650000</v>
      </c>
      <c r="Q60" s="394"/>
      <c r="R60" s="390"/>
      <c r="S60" s="390"/>
    </row>
    <row r="61" spans="1:19" ht="17" thickBot="1">
      <c r="A61" s="389"/>
      <c r="B61" s="32">
        <v>45596</v>
      </c>
      <c r="C61" s="33" t="s">
        <v>87</v>
      </c>
      <c r="D61" s="34" t="s">
        <v>189</v>
      </c>
      <c r="E61" s="34" t="s">
        <v>216</v>
      </c>
      <c r="F61" s="34">
        <v>0</v>
      </c>
      <c r="G61" s="34">
        <v>144</v>
      </c>
      <c r="H61" s="34">
        <v>10</v>
      </c>
      <c r="I61" s="34">
        <v>8</v>
      </c>
      <c r="J61" s="34">
        <v>144</v>
      </c>
      <c r="K61" s="34">
        <v>18</v>
      </c>
      <c r="L61" s="34">
        <f>SUM(J61+K61)</f>
        <v>162</v>
      </c>
      <c r="M61" s="384"/>
      <c r="N61" s="387"/>
      <c r="O61" s="398"/>
      <c r="P61" s="36">
        <v>700000</v>
      </c>
      <c r="Q61" s="395"/>
      <c r="R61" s="391"/>
      <c r="S61" s="391"/>
    </row>
    <row r="62" spans="1:19" ht="17" thickTop="1">
      <c r="A62" s="392">
        <v>21</v>
      </c>
      <c r="B62" s="17">
        <v>45401</v>
      </c>
      <c r="C62" s="18" t="s">
        <v>88</v>
      </c>
      <c r="D62" s="19" t="s">
        <v>186</v>
      </c>
      <c r="E62" s="19" t="s">
        <v>217</v>
      </c>
      <c r="F62" s="19">
        <v>97</v>
      </c>
      <c r="G62" s="19">
        <v>0</v>
      </c>
      <c r="H62" s="19">
        <v>12</v>
      </c>
      <c r="I62" s="19">
        <v>78</v>
      </c>
      <c r="J62" s="19">
        <v>97</v>
      </c>
      <c r="K62" s="19">
        <v>90</v>
      </c>
      <c r="L62" s="15">
        <f t="shared" ref="L62:L70" si="12">SUM(J62,K62)</f>
        <v>187</v>
      </c>
      <c r="M62" s="383">
        <f t="shared" ref="M62" si="13">SUM(N62,O62)</f>
        <v>174.33333333333331</v>
      </c>
      <c r="N62" s="385">
        <f>SUM(F62,F63,F64)/3</f>
        <v>95</v>
      </c>
      <c r="O62" s="396">
        <f>SUM(G62,G63,G64,K62,K63,K64)/3</f>
        <v>79.333333333333329</v>
      </c>
      <c r="P62" s="20">
        <v>400000</v>
      </c>
      <c r="Q62" s="394">
        <f>SUM(P62,P63,P64)/3</f>
        <v>466666.66666666669</v>
      </c>
      <c r="R62" s="393">
        <v>1800000</v>
      </c>
      <c r="S62" s="393">
        <f>R62-Q62</f>
        <v>1333333.3333333333</v>
      </c>
    </row>
    <row r="63" spans="1:19">
      <c r="A63" s="388"/>
      <c r="B63" s="8">
        <v>45513</v>
      </c>
      <c r="C63" s="9" t="s">
        <v>88</v>
      </c>
      <c r="D63" s="10" t="s">
        <v>188</v>
      </c>
      <c r="E63" s="10" t="s">
        <v>217</v>
      </c>
      <c r="F63" s="10">
        <v>94</v>
      </c>
      <c r="G63" s="10">
        <v>0</v>
      </c>
      <c r="H63" s="10">
        <v>67</v>
      </c>
      <c r="I63" s="10">
        <v>7</v>
      </c>
      <c r="J63" s="10">
        <v>94</v>
      </c>
      <c r="K63" s="10">
        <v>74</v>
      </c>
      <c r="L63" s="10">
        <f t="shared" si="12"/>
        <v>168</v>
      </c>
      <c r="M63" s="383"/>
      <c r="N63" s="386"/>
      <c r="O63" s="397"/>
      <c r="P63" s="11">
        <v>500000</v>
      </c>
      <c r="Q63" s="394"/>
      <c r="R63" s="390"/>
      <c r="S63" s="390"/>
    </row>
    <row r="64" spans="1:19" ht="17" thickBot="1">
      <c r="A64" s="389"/>
      <c r="B64" s="32">
        <v>45623</v>
      </c>
      <c r="C64" s="33" t="s">
        <v>88</v>
      </c>
      <c r="D64" s="34" t="s">
        <v>189</v>
      </c>
      <c r="E64" s="34" t="s">
        <v>217</v>
      </c>
      <c r="F64" s="34">
        <v>94</v>
      </c>
      <c r="G64" s="34">
        <v>0</v>
      </c>
      <c r="H64" s="34">
        <v>67</v>
      </c>
      <c r="I64" s="34">
        <v>7</v>
      </c>
      <c r="J64" s="34">
        <v>94</v>
      </c>
      <c r="K64" s="34">
        <v>74</v>
      </c>
      <c r="L64" s="34">
        <f t="shared" si="12"/>
        <v>168</v>
      </c>
      <c r="M64" s="384"/>
      <c r="N64" s="387"/>
      <c r="O64" s="398"/>
      <c r="P64" s="36">
        <v>500000</v>
      </c>
      <c r="Q64" s="395"/>
      <c r="R64" s="391"/>
      <c r="S64" s="391"/>
    </row>
    <row r="65" spans="1:19" ht="17" thickTop="1">
      <c r="A65" s="392">
        <v>22</v>
      </c>
      <c r="B65" s="13">
        <v>45385</v>
      </c>
      <c r="C65" s="14" t="s">
        <v>218</v>
      </c>
      <c r="D65" s="15" t="s">
        <v>186</v>
      </c>
      <c r="E65" s="15" t="s">
        <v>219</v>
      </c>
      <c r="F65" s="15">
        <v>0</v>
      </c>
      <c r="G65" s="15">
        <v>571</v>
      </c>
      <c r="H65" s="15">
        <v>17</v>
      </c>
      <c r="I65" s="15">
        <v>7</v>
      </c>
      <c r="J65" s="15">
        <v>571</v>
      </c>
      <c r="K65" s="15">
        <v>24</v>
      </c>
      <c r="L65" s="15">
        <f t="shared" si="12"/>
        <v>595</v>
      </c>
      <c r="M65" s="383">
        <f t="shared" ref="M65" si="14">SUM(N65,O65)</f>
        <v>593.66666666666663</v>
      </c>
      <c r="N65" s="385">
        <f>SUM(F65,F66,F67)/3</f>
        <v>0</v>
      </c>
      <c r="O65" s="396">
        <f>SUM(G65,G66,G67,K65,K66,K67)/3</f>
        <v>593.66666666666663</v>
      </c>
      <c r="P65" s="16">
        <v>700000</v>
      </c>
      <c r="Q65" s="394">
        <f>SUM(P65,P66,P67)/3</f>
        <v>816666.66666666663</v>
      </c>
      <c r="R65" s="393">
        <v>980000</v>
      </c>
      <c r="S65" s="390">
        <f>SUM(R65-Q65)</f>
        <v>163333.33333333337</v>
      </c>
    </row>
    <row r="66" spans="1:19">
      <c r="A66" s="388"/>
      <c r="B66" s="8">
        <v>45519</v>
      </c>
      <c r="C66" s="9" t="s">
        <v>218</v>
      </c>
      <c r="D66" s="10" t="s">
        <v>188</v>
      </c>
      <c r="E66" s="10" t="s">
        <v>219</v>
      </c>
      <c r="F66" s="10">
        <v>0</v>
      </c>
      <c r="G66" s="10">
        <v>575</v>
      </c>
      <c r="H66" s="10">
        <v>11</v>
      </c>
      <c r="I66" s="10">
        <v>8</v>
      </c>
      <c r="J66" s="10">
        <v>575</v>
      </c>
      <c r="K66" s="10">
        <v>19</v>
      </c>
      <c r="L66" s="10">
        <f t="shared" si="12"/>
        <v>594</v>
      </c>
      <c r="M66" s="383"/>
      <c r="N66" s="386"/>
      <c r="O66" s="397"/>
      <c r="P66" s="11">
        <v>1050000</v>
      </c>
      <c r="Q66" s="394"/>
      <c r="R66" s="390"/>
      <c r="S66" s="390"/>
    </row>
    <row r="67" spans="1:19" ht="17" thickBot="1">
      <c r="A67" s="389"/>
      <c r="B67" s="32">
        <v>45604</v>
      </c>
      <c r="C67" s="33" t="s">
        <v>218</v>
      </c>
      <c r="D67" s="34" t="s">
        <v>189</v>
      </c>
      <c r="E67" s="34" t="s">
        <v>219</v>
      </c>
      <c r="F67" s="34">
        <v>0</v>
      </c>
      <c r="G67" s="34">
        <v>567</v>
      </c>
      <c r="H67" s="34">
        <v>17</v>
      </c>
      <c r="I67" s="34">
        <v>8</v>
      </c>
      <c r="J67" s="34">
        <v>567</v>
      </c>
      <c r="K67" s="34">
        <v>25</v>
      </c>
      <c r="L67" s="34">
        <f t="shared" si="12"/>
        <v>592</v>
      </c>
      <c r="M67" s="384"/>
      <c r="N67" s="387"/>
      <c r="O67" s="398"/>
      <c r="P67" s="36">
        <v>700000</v>
      </c>
      <c r="Q67" s="395"/>
      <c r="R67" s="391"/>
      <c r="S67" s="391"/>
    </row>
    <row r="68" spans="1:19" ht="17" thickTop="1">
      <c r="A68" s="392">
        <v>23</v>
      </c>
      <c r="B68" s="13">
        <v>45378</v>
      </c>
      <c r="C68" s="14" t="s">
        <v>90</v>
      </c>
      <c r="D68" s="15" t="s">
        <v>186</v>
      </c>
      <c r="E68" s="15" t="s">
        <v>220</v>
      </c>
      <c r="F68" s="15">
        <v>1700</v>
      </c>
      <c r="G68" s="15">
        <v>200</v>
      </c>
      <c r="H68" s="15">
        <v>100</v>
      </c>
      <c r="I68" s="15">
        <v>100</v>
      </c>
      <c r="J68" s="15">
        <v>1900</v>
      </c>
      <c r="K68" s="15">
        <v>200</v>
      </c>
      <c r="L68" s="15">
        <f>SUM(J68+K68)</f>
        <v>2100</v>
      </c>
      <c r="M68" s="383">
        <f t="shared" ref="M68" si="15">SUM(N68,O68)</f>
        <v>2193.3333333333335</v>
      </c>
      <c r="N68" s="385">
        <f>SUM(F68,F69,F70)/3</f>
        <v>1766.6666666666667</v>
      </c>
      <c r="O68" s="396">
        <f>SUM(G68,G69,G70,K68,K69,K70)/3</f>
        <v>426.66666666666669</v>
      </c>
      <c r="P68" s="16">
        <v>6525000</v>
      </c>
      <c r="Q68" s="399">
        <f>SUM(P68,P69,P70)/3</f>
        <v>8175000</v>
      </c>
      <c r="R68" s="393">
        <v>22000000</v>
      </c>
      <c r="S68" s="393">
        <f>R68-Q68</f>
        <v>13825000</v>
      </c>
    </row>
    <row r="69" spans="1:19">
      <c r="A69" s="388"/>
      <c r="B69" s="8">
        <v>45518</v>
      </c>
      <c r="C69" s="9" t="s">
        <v>90</v>
      </c>
      <c r="D69" s="10" t="s">
        <v>188</v>
      </c>
      <c r="E69" s="10" t="s">
        <v>220</v>
      </c>
      <c r="F69" s="10">
        <v>1800</v>
      </c>
      <c r="G69" s="10">
        <v>300</v>
      </c>
      <c r="H69" s="10">
        <v>90</v>
      </c>
      <c r="I69" s="10">
        <v>50</v>
      </c>
      <c r="J69" s="10">
        <v>2100</v>
      </c>
      <c r="K69" s="10">
        <v>140</v>
      </c>
      <c r="L69" s="10">
        <f t="shared" si="12"/>
        <v>2240</v>
      </c>
      <c r="M69" s="383"/>
      <c r="N69" s="386"/>
      <c r="O69" s="397"/>
      <c r="P69" s="11">
        <v>11400000</v>
      </c>
      <c r="Q69" s="394"/>
      <c r="R69" s="390"/>
      <c r="S69" s="390"/>
    </row>
    <row r="70" spans="1:19" ht="17" thickBot="1">
      <c r="A70" s="389"/>
      <c r="B70" s="32">
        <v>45575</v>
      </c>
      <c r="C70" s="33" t="s">
        <v>90</v>
      </c>
      <c r="D70" s="34" t="s">
        <v>189</v>
      </c>
      <c r="E70" s="34" t="s">
        <v>220</v>
      </c>
      <c r="F70" s="34">
        <v>1800</v>
      </c>
      <c r="G70" s="34">
        <v>300</v>
      </c>
      <c r="H70" s="34">
        <v>90</v>
      </c>
      <c r="I70" s="34">
        <v>50</v>
      </c>
      <c r="J70" s="34">
        <v>2100</v>
      </c>
      <c r="K70" s="34">
        <v>140</v>
      </c>
      <c r="L70" s="34">
        <f t="shared" si="12"/>
        <v>2240</v>
      </c>
      <c r="M70" s="384"/>
      <c r="N70" s="387"/>
      <c r="O70" s="398"/>
      <c r="P70" s="36">
        <v>6600000</v>
      </c>
      <c r="Q70" s="395"/>
      <c r="R70" s="391"/>
      <c r="S70" s="391"/>
    </row>
    <row r="71" spans="1:19" ht="17" thickTop="1">
      <c r="A71" s="392">
        <v>24</v>
      </c>
      <c r="B71" s="17">
        <v>45397</v>
      </c>
      <c r="C71" s="18" t="s">
        <v>91</v>
      </c>
      <c r="D71" s="19" t="s">
        <v>186</v>
      </c>
      <c r="E71" s="19" t="s">
        <v>221</v>
      </c>
      <c r="F71" s="19">
        <v>104</v>
      </c>
      <c r="G71" s="19">
        <v>948</v>
      </c>
      <c r="H71" s="19">
        <v>30</v>
      </c>
      <c r="I71" s="19">
        <v>20</v>
      </c>
      <c r="J71" s="19">
        <v>1052</v>
      </c>
      <c r="K71" s="19">
        <v>50</v>
      </c>
      <c r="L71" s="15">
        <f t="shared" ref="L71:L76" si="16">SUM(J71,K71)</f>
        <v>1102</v>
      </c>
      <c r="M71" s="383">
        <f t="shared" ref="M71" si="17">SUM(N71,O71)</f>
        <v>1104.6666666666665</v>
      </c>
      <c r="N71" s="385">
        <f>SUM(F71,F72,F73)/3</f>
        <v>112</v>
      </c>
      <c r="O71" s="396">
        <f>SUM(G71,G72,G73,K71,K72,K73)/3</f>
        <v>992.66666666666663</v>
      </c>
      <c r="P71" s="20">
        <v>1700000</v>
      </c>
      <c r="Q71" s="394">
        <f>SUM(P71,P72,P73)/3</f>
        <v>2200000</v>
      </c>
      <c r="R71" s="393">
        <v>2500000</v>
      </c>
      <c r="S71" s="390">
        <f>SUM(R71-Q71)</f>
        <v>300000</v>
      </c>
    </row>
    <row r="72" spans="1:19">
      <c r="A72" s="388"/>
      <c r="B72" s="8">
        <v>45523</v>
      </c>
      <c r="C72" s="9" t="s">
        <v>91</v>
      </c>
      <c r="D72" s="10" t="s">
        <v>188</v>
      </c>
      <c r="E72" s="10" t="s">
        <v>221</v>
      </c>
      <c r="F72" s="10">
        <v>112</v>
      </c>
      <c r="G72" s="10">
        <v>941</v>
      </c>
      <c r="H72" s="10">
        <v>30</v>
      </c>
      <c r="I72" s="10">
        <v>20</v>
      </c>
      <c r="J72" s="10">
        <v>1053</v>
      </c>
      <c r="K72" s="10">
        <v>50</v>
      </c>
      <c r="L72" s="10">
        <f t="shared" si="16"/>
        <v>1103</v>
      </c>
      <c r="M72" s="383"/>
      <c r="N72" s="386"/>
      <c r="O72" s="397"/>
      <c r="P72" s="11">
        <v>2450000</v>
      </c>
      <c r="Q72" s="394"/>
      <c r="R72" s="390"/>
      <c r="S72" s="390"/>
    </row>
    <row r="73" spans="1:19" ht="17" thickBot="1">
      <c r="A73" s="389"/>
      <c r="B73" s="32">
        <v>45607</v>
      </c>
      <c r="C73" s="33" t="s">
        <v>91</v>
      </c>
      <c r="D73" s="34" t="s">
        <v>189</v>
      </c>
      <c r="E73" s="34" t="s">
        <v>221</v>
      </c>
      <c r="F73" s="34">
        <v>120</v>
      </c>
      <c r="G73" s="34">
        <v>935</v>
      </c>
      <c r="H73" s="34">
        <v>34</v>
      </c>
      <c r="I73" s="34">
        <v>20</v>
      </c>
      <c r="J73" s="34">
        <v>1055</v>
      </c>
      <c r="K73" s="34">
        <v>54</v>
      </c>
      <c r="L73" s="34">
        <f t="shared" si="16"/>
        <v>1109</v>
      </c>
      <c r="M73" s="384"/>
      <c r="N73" s="387"/>
      <c r="O73" s="398"/>
      <c r="P73" s="36">
        <v>2450000</v>
      </c>
      <c r="Q73" s="395"/>
      <c r="R73" s="391"/>
      <c r="S73" s="391"/>
    </row>
    <row r="74" spans="1:19" ht="17" thickTop="1">
      <c r="A74" s="388">
        <v>25</v>
      </c>
      <c r="B74" s="13">
        <v>45397</v>
      </c>
      <c r="C74" s="22" t="s">
        <v>92</v>
      </c>
      <c r="D74" s="15" t="s">
        <v>186</v>
      </c>
      <c r="E74" s="15" t="s">
        <v>222</v>
      </c>
      <c r="F74" s="15">
        <v>0</v>
      </c>
      <c r="G74" s="15">
        <v>2495</v>
      </c>
      <c r="H74" s="15">
        <v>46</v>
      </c>
      <c r="I74" s="15">
        <v>13</v>
      </c>
      <c r="J74" s="15">
        <v>2495</v>
      </c>
      <c r="K74" s="15">
        <v>59</v>
      </c>
      <c r="L74" s="15">
        <f t="shared" si="16"/>
        <v>2554</v>
      </c>
      <c r="M74" s="383">
        <f t="shared" ref="M74" si="18">SUM(N74,O74)</f>
        <v>2662.3333333333335</v>
      </c>
      <c r="N74" s="385">
        <f>SUM(F74,F75,F76)/3</f>
        <v>0</v>
      </c>
      <c r="O74" s="396">
        <f>SUM(G74,G75,G76,K74,K75,K76)/3</f>
        <v>2662.3333333333335</v>
      </c>
      <c r="P74" s="16">
        <v>2000000</v>
      </c>
      <c r="Q74" s="394">
        <f>SUM(P74,P75,P76)/3</f>
        <v>2333333.3333333335</v>
      </c>
      <c r="R74" s="393">
        <v>4000000</v>
      </c>
      <c r="S74" s="390">
        <f>SUM(R74-Q74)</f>
        <v>1666666.6666666665</v>
      </c>
    </row>
    <row r="75" spans="1:19">
      <c r="A75" s="388"/>
      <c r="B75" s="8">
        <v>45498</v>
      </c>
      <c r="C75" s="9" t="s">
        <v>92</v>
      </c>
      <c r="D75" s="10" t="s">
        <v>188</v>
      </c>
      <c r="E75" s="10" t="s">
        <v>222</v>
      </c>
      <c r="F75" s="10">
        <v>0</v>
      </c>
      <c r="G75" s="10">
        <v>2639</v>
      </c>
      <c r="H75" s="10">
        <v>49</v>
      </c>
      <c r="I75" s="10">
        <v>13</v>
      </c>
      <c r="J75" s="10">
        <v>2639</v>
      </c>
      <c r="K75" s="10">
        <v>62</v>
      </c>
      <c r="L75" s="10">
        <f t="shared" si="16"/>
        <v>2701</v>
      </c>
      <c r="M75" s="383"/>
      <c r="N75" s="386"/>
      <c r="O75" s="397"/>
      <c r="P75" s="11">
        <v>2500000</v>
      </c>
      <c r="Q75" s="394"/>
      <c r="R75" s="390"/>
      <c r="S75" s="390"/>
    </row>
    <row r="76" spans="1:19" ht="17" thickBot="1">
      <c r="A76" s="389"/>
      <c r="B76" s="32">
        <v>45587</v>
      </c>
      <c r="C76" s="33" t="s">
        <v>92</v>
      </c>
      <c r="D76" s="34" t="s">
        <v>189</v>
      </c>
      <c r="E76" s="34" t="s">
        <v>222</v>
      </c>
      <c r="F76" s="34">
        <v>0</v>
      </c>
      <c r="G76" s="34">
        <v>2670</v>
      </c>
      <c r="H76" s="34">
        <v>49</v>
      </c>
      <c r="I76" s="34">
        <v>13</v>
      </c>
      <c r="J76" s="34">
        <v>2670</v>
      </c>
      <c r="K76" s="34">
        <v>62</v>
      </c>
      <c r="L76" s="34">
        <f t="shared" si="16"/>
        <v>2732</v>
      </c>
      <c r="M76" s="384"/>
      <c r="N76" s="387"/>
      <c r="O76" s="398"/>
      <c r="P76" s="36">
        <v>2500000</v>
      </c>
      <c r="Q76" s="395"/>
      <c r="R76" s="391"/>
      <c r="S76" s="391"/>
    </row>
    <row r="77" spans="1:19" ht="17" thickTop="1">
      <c r="A77" s="392">
        <v>26</v>
      </c>
      <c r="B77" s="13">
        <v>45388</v>
      </c>
      <c r="C77" s="14" t="s">
        <v>223</v>
      </c>
      <c r="D77" s="15" t="s">
        <v>186</v>
      </c>
      <c r="E77" s="15" t="s">
        <v>224</v>
      </c>
      <c r="F77" s="15">
        <v>200</v>
      </c>
      <c r="G77" s="15">
        <v>893</v>
      </c>
      <c r="H77" s="15">
        <v>50</v>
      </c>
      <c r="I77" s="15">
        <v>26</v>
      </c>
      <c r="J77" s="15">
        <v>1093</v>
      </c>
      <c r="K77" s="15">
        <v>76</v>
      </c>
      <c r="L77" s="15">
        <f>SUM(J77,K77)</f>
        <v>1169</v>
      </c>
      <c r="M77" s="383">
        <f>SUM(N77,O77)</f>
        <v>1069.6666666666665</v>
      </c>
      <c r="N77" s="385">
        <f>SUM(F77,F78,F79)/3</f>
        <v>220</v>
      </c>
      <c r="O77" s="396">
        <f>SUM(G77,G78,G79,K77,K78,K79)/3</f>
        <v>849.66666666666663</v>
      </c>
      <c r="P77" s="16">
        <v>1400000</v>
      </c>
      <c r="Q77" s="394">
        <f>SUM(P77,P78,P79)/3</f>
        <v>2533333.3333333335</v>
      </c>
      <c r="R77" s="393">
        <v>3600000</v>
      </c>
      <c r="S77" s="390">
        <f>SUM(R77-Q77)</f>
        <v>1066666.6666666665</v>
      </c>
    </row>
    <row r="78" spans="1:19">
      <c r="A78" s="388"/>
      <c r="B78" s="8">
        <v>45509</v>
      </c>
      <c r="C78" s="9" t="s">
        <v>223</v>
      </c>
      <c r="D78" s="10" t="s">
        <v>188</v>
      </c>
      <c r="E78" s="10" t="s">
        <v>224</v>
      </c>
      <c r="F78" s="10">
        <v>230</v>
      </c>
      <c r="G78" s="10">
        <v>700</v>
      </c>
      <c r="H78" s="10">
        <v>60</v>
      </c>
      <c r="I78" s="10">
        <v>20</v>
      </c>
      <c r="J78" s="10">
        <v>930</v>
      </c>
      <c r="K78" s="10">
        <v>80</v>
      </c>
      <c r="L78" s="10">
        <f>SUM(J78,K78)</f>
        <v>1010</v>
      </c>
      <c r="M78" s="383"/>
      <c r="N78" s="386"/>
      <c r="O78" s="397"/>
      <c r="P78" s="11">
        <v>3400000</v>
      </c>
      <c r="Q78" s="394"/>
      <c r="R78" s="390"/>
      <c r="S78" s="390"/>
    </row>
    <row r="79" spans="1:19" ht="17" thickBot="1">
      <c r="A79" s="389"/>
      <c r="B79" s="32">
        <v>45602</v>
      </c>
      <c r="C79" s="33" t="s">
        <v>223</v>
      </c>
      <c r="D79" s="34" t="s">
        <v>189</v>
      </c>
      <c r="E79" s="34" t="s">
        <v>224</v>
      </c>
      <c r="F79" s="34">
        <v>230</v>
      </c>
      <c r="G79" s="34">
        <v>720</v>
      </c>
      <c r="H79" s="34">
        <v>60</v>
      </c>
      <c r="I79" s="34">
        <v>20</v>
      </c>
      <c r="J79" s="34">
        <v>950</v>
      </c>
      <c r="K79" s="34">
        <v>80</v>
      </c>
      <c r="L79" s="34">
        <f>SUM(J79,K79)</f>
        <v>1030</v>
      </c>
      <c r="M79" s="384"/>
      <c r="N79" s="387"/>
      <c r="O79" s="398"/>
      <c r="P79" s="36">
        <v>2800000</v>
      </c>
      <c r="Q79" s="395"/>
      <c r="R79" s="391"/>
      <c r="S79" s="391"/>
    </row>
    <row r="80" spans="1:19" ht="17" thickTop="1">
      <c r="A80" s="392">
        <v>27</v>
      </c>
      <c r="B80" s="13">
        <v>45399</v>
      </c>
      <c r="C80" s="14" t="s">
        <v>94</v>
      </c>
      <c r="D80" s="15" t="s">
        <v>186</v>
      </c>
      <c r="E80" s="15" t="s">
        <v>225</v>
      </c>
      <c r="F80" s="15">
        <v>0</v>
      </c>
      <c r="G80" s="15">
        <v>1672</v>
      </c>
      <c r="H80" s="15">
        <v>24</v>
      </c>
      <c r="I80" s="15">
        <v>12</v>
      </c>
      <c r="J80" s="15">
        <v>1672</v>
      </c>
      <c r="K80" s="15">
        <v>36</v>
      </c>
      <c r="L80" s="15">
        <f t="shared" ref="L80:L88" si="19">SUM(J80,K80)</f>
        <v>1708</v>
      </c>
      <c r="M80" s="383">
        <f t="shared" ref="M80" si="20">SUM(N80,O80)</f>
        <v>1781.6666666666667</v>
      </c>
      <c r="N80" s="385">
        <f>SUM(F80,F81,F82)/3</f>
        <v>0</v>
      </c>
      <c r="O80" s="396">
        <f>SUM(G80,G81,G82,K80,K81,K82)/3</f>
        <v>1781.6666666666667</v>
      </c>
      <c r="P80" s="16">
        <v>1120000</v>
      </c>
      <c r="Q80" s="394">
        <f>SUM(P80,P81,P82)/3</f>
        <v>2040000</v>
      </c>
      <c r="R80" s="393">
        <v>1800000</v>
      </c>
      <c r="S80" s="393">
        <f>SUM(R80-Q80)</f>
        <v>-240000</v>
      </c>
    </row>
    <row r="81" spans="1:19">
      <c r="A81" s="388"/>
      <c r="B81" s="8">
        <v>45491</v>
      </c>
      <c r="C81" s="9" t="s">
        <v>94</v>
      </c>
      <c r="D81" s="10" t="s">
        <v>188</v>
      </c>
      <c r="E81" s="10" t="s">
        <v>225</v>
      </c>
      <c r="F81" s="10">
        <v>0</v>
      </c>
      <c r="G81" s="10">
        <v>1831</v>
      </c>
      <c r="H81" s="10">
        <v>29</v>
      </c>
      <c r="I81" s="10">
        <v>17</v>
      </c>
      <c r="J81" s="10">
        <v>1831</v>
      </c>
      <c r="K81" s="10">
        <v>46</v>
      </c>
      <c r="L81" s="10">
        <f t="shared" si="19"/>
        <v>1877</v>
      </c>
      <c r="M81" s="383"/>
      <c r="N81" s="386"/>
      <c r="O81" s="397"/>
      <c r="P81" s="11">
        <v>2000000</v>
      </c>
      <c r="Q81" s="394"/>
      <c r="R81" s="390"/>
      <c r="S81" s="390"/>
    </row>
    <row r="82" spans="1:19" ht="17" thickBot="1">
      <c r="A82" s="389"/>
      <c r="B82" s="32">
        <v>45594</v>
      </c>
      <c r="C82" s="33" t="s">
        <v>94</v>
      </c>
      <c r="D82" s="34" t="s">
        <v>189</v>
      </c>
      <c r="E82" s="34" t="s">
        <v>225</v>
      </c>
      <c r="F82" s="34">
        <v>0</v>
      </c>
      <c r="G82" s="34">
        <v>1716</v>
      </c>
      <c r="H82" s="34">
        <v>31</v>
      </c>
      <c r="I82" s="34">
        <v>13</v>
      </c>
      <c r="J82" s="34">
        <v>1716</v>
      </c>
      <c r="K82" s="34">
        <v>44</v>
      </c>
      <c r="L82" s="34">
        <f t="shared" si="19"/>
        <v>1760</v>
      </c>
      <c r="M82" s="384"/>
      <c r="N82" s="387"/>
      <c r="O82" s="398"/>
      <c r="P82" s="36">
        <v>3000000</v>
      </c>
      <c r="Q82" s="395"/>
      <c r="R82" s="391"/>
      <c r="S82" s="391"/>
    </row>
    <row r="83" spans="1:19" ht="17" thickTop="1">
      <c r="A83" s="392">
        <v>28</v>
      </c>
      <c r="B83" s="13">
        <v>45412</v>
      </c>
      <c r="C83" s="14" t="s">
        <v>1585</v>
      </c>
      <c r="D83" s="15" t="s">
        <v>186</v>
      </c>
      <c r="E83" s="15" t="s">
        <v>1591</v>
      </c>
      <c r="F83" s="15">
        <v>0</v>
      </c>
      <c r="G83" s="15">
        <v>466</v>
      </c>
      <c r="H83" s="15">
        <v>13</v>
      </c>
      <c r="I83" s="15">
        <v>4</v>
      </c>
      <c r="J83" s="15">
        <v>466</v>
      </c>
      <c r="K83" s="15">
        <v>17</v>
      </c>
      <c r="L83" s="15">
        <f>SUM(J83,K83)</f>
        <v>483</v>
      </c>
      <c r="M83" s="383">
        <f t="shared" ref="M83" si="21">SUM(N83,O83)</f>
        <v>487.33333333333331</v>
      </c>
      <c r="N83" s="385">
        <f>SUM(F83,F84,F85)/3</f>
        <v>0</v>
      </c>
      <c r="O83" s="396">
        <f>SUM(G83,G84,G85,K83,K84,K85)/3</f>
        <v>487.33333333333331</v>
      </c>
      <c r="P83" s="16">
        <v>850000</v>
      </c>
      <c r="Q83" s="394">
        <f>SUM(P83,P84,P85)/3</f>
        <v>650000</v>
      </c>
      <c r="R83" s="393">
        <v>850000</v>
      </c>
      <c r="S83" s="393">
        <f>SUM(R83-Q83)</f>
        <v>200000</v>
      </c>
    </row>
    <row r="84" spans="1:19">
      <c r="A84" s="388"/>
      <c r="B84" s="8">
        <v>45519</v>
      </c>
      <c r="C84" s="9" t="s">
        <v>1585</v>
      </c>
      <c r="D84" s="10" t="s">
        <v>188</v>
      </c>
      <c r="E84" s="10" t="s">
        <v>1591</v>
      </c>
      <c r="F84" s="10">
        <v>0</v>
      </c>
      <c r="G84" s="10">
        <v>477</v>
      </c>
      <c r="H84" s="10">
        <v>15</v>
      </c>
      <c r="I84" s="10">
        <v>4</v>
      </c>
      <c r="J84" s="10">
        <v>477</v>
      </c>
      <c r="K84" s="10">
        <v>19</v>
      </c>
      <c r="L84" s="10">
        <f t="shared" ref="L84:L85" si="22">SUM(J84,K84)</f>
        <v>496</v>
      </c>
      <c r="M84" s="383"/>
      <c r="N84" s="386"/>
      <c r="O84" s="397"/>
      <c r="P84" s="11">
        <v>600000</v>
      </c>
      <c r="Q84" s="394"/>
      <c r="R84" s="390"/>
      <c r="S84" s="390"/>
    </row>
    <row r="85" spans="1:19" ht="17" thickBot="1">
      <c r="A85" s="389"/>
      <c r="B85" s="32">
        <v>45582</v>
      </c>
      <c r="C85" s="33" t="s">
        <v>1585</v>
      </c>
      <c r="D85" s="34" t="s">
        <v>189</v>
      </c>
      <c r="E85" s="34" t="s">
        <v>1591</v>
      </c>
      <c r="F85" s="34">
        <v>0</v>
      </c>
      <c r="G85" s="34">
        <v>466</v>
      </c>
      <c r="H85" s="34">
        <v>13</v>
      </c>
      <c r="I85" s="34">
        <v>4</v>
      </c>
      <c r="J85" s="34">
        <f>SUM(F85,G85)</f>
        <v>466</v>
      </c>
      <c r="K85" s="34">
        <v>17</v>
      </c>
      <c r="L85" s="34">
        <f t="shared" si="22"/>
        <v>483</v>
      </c>
      <c r="M85" s="384"/>
      <c r="N85" s="387"/>
      <c r="O85" s="398"/>
      <c r="P85" s="36">
        <v>500000</v>
      </c>
      <c r="Q85" s="395"/>
      <c r="R85" s="391"/>
      <c r="S85" s="391"/>
    </row>
    <row r="86" spans="1:19" ht="17" thickTop="1">
      <c r="A86" s="388">
        <v>29</v>
      </c>
      <c r="B86" s="17">
        <v>45398</v>
      </c>
      <c r="C86" s="18" t="s">
        <v>95</v>
      </c>
      <c r="D86" s="19" t="s">
        <v>186</v>
      </c>
      <c r="E86" s="19" t="s">
        <v>226</v>
      </c>
      <c r="F86" s="19">
        <v>0</v>
      </c>
      <c r="G86" s="19">
        <v>1022</v>
      </c>
      <c r="H86" s="19">
        <v>21</v>
      </c>
      <c r="I86" s="19">
        <v>9</v>
      </c>
      <c r="J86" s="19">
        <v>1022</v>
      </c>
      <c r="K86" s="19">
        <v>30</v>
      </c>
      <c r="L86" s="15">
        <f t="shared" si="19"/>
        <v>1052</v>
      </c>
      <c r="M86" s="383">
        <f t="shared" ref="M86" si="23">SUM(N86,O86)</f>
        <v>1050.6666666666667</v>
      </c>
      <c r="N86" s="385">
        <f>SUM(F86,F87,F88)/3</f>
        <v>0</v>
      </c>
      <c r="O86" s="396">
        <f>SUM(G86,G87,G88,K86,K87,K88)/3</f>
        <v>1050.6666666666667</v>
      </c>
      <c r="P86" s="20">
        <v>1100000</v>
      </c>
      <c r="Q86" s="394">
        <f>SUM(P86,P87,P88)/3</f>
        <v>1200000</v>
      </c>
      <c r="R86" s="393">
        <v>850000</v>
      </c>
      <c r="S86" s="393">
        <f>SUM(R86-Q86)</f>
        <v>-350000</v>
      </c>
    </row>
    <row r="87" spans="1:19">
      <c r="A87" s="388"/>
      <c r="B87" s="8">
        <v>45519</v>
      </c>
      <c r="C87" s="9" t="s">
        <v>95</v>
      </c>
      <c r="D87" s="10" t="s">
        <v>188</v>
      </c>
      <c r="E87" s="10" t="s">
        <v>226</v>
      </c>
      <c r="F87" s="10">
        <v>0</v>
      </c>
      <c r="G87" s="10">
        <v>1013</v>
      </c>
      <c r="H87" s="10">
        <v>22</v>
      </c>
      <c r="I87" s="10">
        <v>9</v>
      </c>
      <c r="J87" s="10">
        <v>1013</v>
      </c>
      <c r="K87" s="10">
        <v>31</v>
      </c>
      <c r="L87" s="10">
        <f t="shared" si="19"/>
        <v>1044</v>
      </c>
      <c r="M87" s="383"/>
      <c r="N87" s="386"/>
      <c r="O87" s="397"/>
      <c r="P87" s="11">
        <v>1000000</v>
      </c>
      <c r="Q87" s="394"/>
      <c r="R87" s="390"/>
      <c r="S87" s="390"/>
    </row>
    <row r="88" spans="1:19" ht="17" thickBot="1">
      <c r="A88" s="389"/>
      <c r="B88" s="32">
        <v>45582</v>
      </c>
      <c r="C88" s="33" t="s">
        <v>95</v>
      </c>
      <c r="D88" s="34" t="s">
        <v>189</v>
      </c>
      <c r="E88" s="34" t="s">
        <v>226</v>
      </c>
      <c r="F88" s="34">
        <v>0</v>
      </c>
      <c r="G88" s="34">
        <v>1024</v>
      </c>
      <c r="H88" s="34">
        <v>20</v>
      </c>
      <c r="I88" s="34">
        <v>12</v>
      </c>
      <c r="J88" s="34">
        <v>1024</v>
      </c>
      <c r="K88" s="34">
        <v>32</v>
      </c>
      <c r="L88" s="34">
        <f t="shared" si="19"/>
        <v>1056</v>
      </c>
      <c r="M88" s="384"/>
      <c r="N88" s="387"/>
      <c r="O88" s="398"/>
      <c r="P88" s="36">
        <v>1500000</v>
      </c>
      <c r="Q88" s="395"/>
      <c r="R88" s="391"/>
      <c r="S88" s="391"/>
    </row>
    <row r="89" spans="1:19" ht="17" thickTop="1">
      <c r="A89" s="392">
        <v>30</v>
      </c>
      <c r="B89" s="13">
        <v>45386</v>
      </c>
      <c r="C89" s="14" t="s">
        <v>227</v>
      </c>
      <c r="D89" s="15" t="s">
        <v>186</v>
      </c>
      <c r="E89" s="15" t="s">
        <v>228</v>
      </c>
      <c r="F89" s="15">
        <v>100</v>
      </c>
      <c r="G89" s="15">
        <v>570</v>
      </c>
      <c r="H89" s="15">
        <v>20</v>
      </c>
      <c r="I89" s="15">
        <v>10</v>
      </c>
      <c r="J89" s="15">
        <v>670</v>
      </c>
      <c r="K89" s="15">
        <v>30</v>
      </c>
      <c r="L89" s="15">
        <f t="shared" ref="L89:L97" si="24">SUM(J89,K89)</f>
        <v>700</v>
      </c>
      <c r="M89" s="383">
        <f t="shared" ref="M89" si="25">SUM(N89,O89)</f>
        <v>681.33333333333337</v>
      </c>
      <c r="N89" s="385">
        <f>SUM(F89,F90,F91)/3</f>
        <v>104</v>
      </c>
      <c r="O89" s="396">
        <f>SUM(G89,G90,G91,K89,K90,K91)/3</f>
        <v>577.33333333333337</v>
      </c>
      <c r="P89" s="16">
        <v>1400000</v>
      </c>
      <c r="Q89" s="394">
        <f>SUM(P89,P90,P91)/3</f>
        <v>1466666.6666666667</v>
      </c>
      <c r="R89" s="393">
        <v>2200000</v>
      </c>
      <c r="S89" s="393">
        <f>SUM((R89-Q89))</f>
        <v>733333.33333333326</v>
      </c>
    </row>
    <row r="90" spans="1:19">
      <c r="A90" s="388"/>
      <c r="B90" s="8">
        <v>45510</v>
      </c>
      <c r="C90" s="9" t="s">
        <v>227</v>
      </c>
      <c r="D90" s="10" t="s">
        <v>188</v>
      </c>
      <c r="E90" s="10" t="s">
        <v>228</v>
      </c>
      <c r="F90" s="10">
        <v>104</v>
      </c>
      <c r="G90" s="10">
        <v>520</v>
      </c>
      <c r="H90" s="10">
        <v>20</v>
      </c>
      <c r="I90" s="10">
        <v>10</v>
      </c>
      <c r="J90" s="10">
        <v>624</v>
      </c>
      <c r="K90" s="10">
        <v>30</v>
      </c>
      <c r="L90" s="10">
        <f t="shared" si="24"/>
        <v>654</v>
      </c>
      <c r="M90" s="383"/>
      <c r="N90" s="386"/>
      <c r="O90" s="397"/>
      <c r="P90" s="11">
        <v>1500000</v>
      </c>
      <c r="Q90" s="394"/>
      <c r="R90" s="390"/>
      <c r="S90" s="390"/>
    </row>
    <row r="91" spans="1:19" ht="17" thickBot="1">
      <c r="A91" s="389"/>
      <c r="B91" s="32">
        <v>45589</v>
      </c>
      <c r="C91" s="33" t="s">
        <v>227</v>
      </c>
      <c r="D91" s="34" t="s">
        <v>189</v>
      </c>
      <c r="E91" s="34" t="s">
        <v>228</v>
      </c>
      <c r="F91" s="34">
        <v>108</v>
      </c>
      <c r="G91" s="34">
        <v>546</v>
      </c>
      <c r="H91" s="34">
        <v>30</v>
      </c>
      <c r="I91" s="34">
        <v>6</v>
      </c>
      <c r="J91" s="34">
        <v>654</v>
      </c>
      <c r="K91" s="34">
        <v>36</v>
      </c>
      <c r="L91" s="34">
        <f t="shared" si="24"/>
        <v>690</v>
      </c>
      <c r="M91" s="384"/>
      <c r="N91" s="387"/>
      <c r="O91" s="398"/>
      <c r="P91" s="36">
        <v>1500000</v>
      </c>
      <c r="Q91" s="395"/>
      <c r="R91" s="391"/>
      <c r="S91" s="391"/>
    </row>
    <row r="92" spans="1:19" ht="17" thickTop="1">
      <c r="A92" s="388">
        <v>31</v>
      </c>
      <c r="B92" s="8">
        <v>45516</v>
      </c>
      <c r="C92" s="9" t="s">
        <v>1615</v>
      </c>
      <c r="D92" s="10" t="s">
        <v>188</v>
      </c>
      <c r="E92" s="10" t="s">
        <v>1637</v>
      </c>
      <c r="F92" s="10">
        <v>0</v>
      </c>
      <c r="G92" s="10">
        <v>718</v>
      </c>
      <c r="H92" s="10">
        <v>22</v>
      </c>
      <c r="I92" s="10">
        <v>11</v>
      </c>
      <c r="J92" s="10">
        <v>718</v>
      </c>
      <c r="K92" s="10">
        <v>33</v>
      </c>
      <c r="L92" s="10">
        <f t="shared" si="24"/>
        <v>751</v>
      </c>
      <c r="M92" s="383">
        <f>SUM(N92,O92)</f>
        <v>754</v>
      </c>
      <c r="N92" s="386">
        <f>SUM(F92,F93)/2</f>
        <v>11</v>
      </c>
      <c r="O92" s="397">
        <f>SUM(G92,G93,K92,K93)/2</f>
        <v>743</v>
      </c>
      <c r="P92" s="11">
        <v>1330000</v>
      </c>
      <c r="Q92" s="394">
        <f>SUM(P92,P93)/2</f>
        <v>1415000</v>
      </c>
      <c r="R92" s="390">
        <v>2500000</v>
      </c>
      <c r="S92" s="390">
        <f>R92-Q92</f>
        <v>1085000</v>
      </c>
    </row>
    <row r="93" spans="1:19" ht="17" thickBot="1">
      <c r="A93" s="389"/>
      <c r="B93" s="32">
        <v>45610</v>
      </c>
      <c r="C93" s="33" t="s">
        <v>1615</v>
      </c>
      <c r="D93" s="34" t="s">
        <v>189</v>
      </c>
      <c r="E93" s="34" t="s">
        <v>1637</v>
      </c>
      <c r="F93" s="34">
        <v>22</v>
      </c>
      <c r="G93" s="34">
        <v>701</v>
      </c>
      <c r="H93" s="34">
        <v>23</v>
      </c>
      <c r="I93" s="34">
        <v>11</v>
      </c>
      <c r="J93" s="34">
        <v>723</v>
      </c>
      <c r="K93" s="34">
        <v>34</v>
      </c>
      <c r="L93" s="34">
        <f t="shared" si="24"/>
        <v>757</v>
      </c>
      <c r="M93" s="384"/>
      <c r="N93" s="387"/>
      <c r="O93" s="398"/>
      <c r="P93" s="36">
        <v>1500000</v>
      </c>
      <c r="Q93" s="395"/>
      <c r="R93" s="391"/>
      <c r="S93" s="391"/>
    </row>
    <row r="94" spans="1:19" ht="17" thickTop="1">
      <c r="A94" s="392">
        <v>32</v>
      </c>
      <c r="B94" s="13">
        <v>45386</v>
      </c>
      <c r="C94" s="14" t="s">
        <v>229</v>
      </c>
      <c r="D94" s="15" t="s">
        <v>186</v>
      </c>
      <c r="E94" s="15" t="s">
        <v>230</v>
      </c>
      <c r="F94" s="15">
        <v>126</v>
      </c>
      <c r="G94" s="15">
        <v>814</v>
      </c>
      <c r="H94" s="15">
        <v>17</v>
      </c>
      <c r="I94" s="15">
        <v>11</v>
      </c>
      <c r="J94" s="15">
        <v>940</v>
      </c>
      <c r="K94" s="15">
        <v>28</v>
      </c>
      <c r="L94" s="15">
        <f t="shared" si="24"/>
        <v>968</v>
      </c>
      <c r="M94" s="383">
        <f>SUM(N94,O94)</f>
        <v>989</v>
      </c>
      <c r="N94" s="385">
        <f>SUM(F94,F95,F96)/3</f>
        <v>177.66666666666666</v>
      </c>
      <c r="O94" s="396">
        <f>SUM(G94,G95,G96,K94,K95,K96)/3</f>
        <v>811.33333333333337</v>
      </c>
      <c r="P94" s="16">
        <v>850000</v>
      </c>
      <c r="Q94" s="394">
        <f>SUM(P94,P95,P96)/3</f>
        <v>1166666.6666666667</v>
      </c>
      <c r="R94" s="393">
        <v>2100000</v>
      </c>
      <c r="S94" s="393">
        <f>SUM((R94-Q94))</f>
        <v>933333.33333333326</v>
      </c>
    </row>
    <row r="95" spans="1:19">
      <c r="A95" s="388"/>
      <c r="B95" s="8">
        <v>45497</v>
      </c>
      <c r="C95" s="9" t="s">
        <v>229</v>
      </c>
      <c r="D95" s="10" t="s">
        <v>188</v>
      </c>
      <c r="E95" s="10" t="s">
        <v>230</v>
      </c>
      <c r="F95" s="10">
        <v>207</v>
      </c>
      <c r="G95" s="10">
        <v>763</v>
      </c>
      <c r="H95" s="10">
        <v>18</v>
      </c>
      <c r="I95" s="10">
        <v>11</v>
      </c>
      <c r="J95" s="10">
        <v>970</v>
      </c>
      <c r="K95" s="10">
        <v>29</v>
      </c>
      <c r="L95" s="10">
        <f t="shared" si="24"/>
        <v>999</v>
      </c>
      <c r="M95" s="383"/>
      <c r="N95" s="386"/>
      <c r="O95" s="397"/>
      <c r="P95" s="11">
        <v>1600000</v>
      </c>
      <c r="Q95" s="394"/>
      <c r="R95" s="390"/>
      <c r="S95" s="390"/>
    </row>
    <row r="96" spans="1:19" ht="17" thickBot="1">
      <c r="A96" s="389"/>
      <c r="B96" s="32">
        <v>45600</v>
      </c>
      <c r="C96" s="33" t="s">
        <v>229</v>
      </c>
      <c r="D96" s="34" t="s">
        <v>189</v>
      </c>
      <c r="E96" s="34" t="s">
        <v>230</v>
      </c>
      <c r="F96" s="34">
        <v>200</v>
      </c>
      <c r="G96" s="34">
        <v>770</v>
      </c>
      <c r="H96" s="34">
        <v>19</v>
      </c>
      <c r="I96" s="34">
        <v>11</v>
      </c>
      <c r="J96" s="34">
        <v>970</v>
      </c>
      <c r="K96" s="34">
        <v>30</v>
      </c>
      <c r="L96" s="34">
        <f t="shared" si="24"/>
        <v>1000</v>
      </c>
      <c r="M96" s="384"/>
      <c r="N96" s="387"/>
      <c r="O96" s="398"/>
      <c r="P96" s="36">
        <v>1050000</v>
      </c>
      <c r="Q96" s="395"/>
      <c r="R96" s="391"/>
      <c r="S96" s="391"/>
    </row>
    <row r="97" spans="1:19" ht="18" thickTop="1" thickBot="1">
      <c r="A97" s="329">
        <v>33</v>
      </c>
      <c r="B97" s="32">
        <v>45615</v>
      </c>
      <c r="C97" s="33" t="s">
        <v>1645</v>
      </c>
      <c r="D97" s="34" t="s">
        <v>189</v>
      </c>
      <c r="E97" s="34" t="s">
        <v>1700</v>
      </c>
      <c r="F97" s="34">
        <v>585</v>
      </c>
      <c r="G97" s="34">
        <v>0</v>
      </c>
      <c r="H97" s="34">
        <v>38</v>
      </c>
      <c r="I97" s="34">
        <v>26</v>
      </c>
      <c r="J97" s="34">
        <v>585</v>
      </c>
      <c r="K97" s="34">
        <v>64</v>
      </c>
      <c r="L97" s="34">
        <f t="shared" si="24"/>
        <v>649</v>
      </c>
      <c r="M97" s="330">
        <f>L97</f>
        <v>649</v>
      </c>
      <c r="N97" s="331">
        <f>F97</f>
        <v>585</v>
      </c>
      <c r="O97" s="332">
        <f>SUM(K97,G97)</f>
        <v>64</v>
      </c>
      <c r="P97" s="36">
        <v>2000000</v>
      </c>
      <c r="Q97" s="333">
        <f>P97</f>
        <v>2000000</v>
      </c>
      <c r="R97" s="334">
        <v>6000000</v>
      </c>
      <c r="S97" s="334">
        <f>R97-Q97</f>
        <v>4000000</v>
      </c>
    </row>
    <row r="98" spans="1:19" ht="17" thickTop="1">
      <c r="A98" s="392">
        <v>34</v>
      </c>
      <c r="B98" s="13">
        <v>45398</v>
      </c>
      <c r="C98" s="14" t="s">
        <v>98</v>
      </c>
      <c r="D98" s="15" t="s">
        <v>186</v>
      </c>
      <c r="E98" s="15" t="s">
        <v>231</v>
      </c>
      <c r="F98" s="15">
        <v>0</v>
      </c>
      <c r="G98" s="15">
        <v>1101</v>
      </c>
      <c r="H98" s="15">
        <v>25</v>
      </c>
      <c r="I98" s="15">
        <v>9</v>
      </c>
      <c r="J98" s="15">
        <v>1101</v>
      </c>
      <c r="K98" s="15">
        <v>34</v>
      </c>
      <c r="L98" s="15">
        <f t="shared" ref="L98:L103" si="26">SUM(J98,K98)</f>
        <v>1135</v>
      </c>
      <c r="M98" s="383">
        <f>SUM(N98,O98)</f>
        <v>1133.6666666666667</v>
      </c>
      <c r="N98" s="385">
        <f>SUM(F98,F99,F100)/3</f>
        <v>0</v>
      </c>
      <c r="O98" s="396">
        <f>SUM(G98,G99,G100,K98,K99,K100)/3</f>
        <v>1133.6666666666667</v>
      </c>
      <c r="P98" s="16">
        <v>1500000</v>
      </c>
      <c r="Q98" s="394">
        <f>SUM(P98,P99,P100)/3</f>
        <v>1683333.3333333333</v>
      </c>
      <c r="R98" s="393">
        <v>2000000</v>
      </c>
      <c r="S98" s="393">
        <f>SUM((R98-Q98))</f>
        <v>316666.66666666674</v>
      </c>
    </row>
    <row r="99" spans="1:19">
      <c r="A99" s="388"/>
      <c r="B99" s="8">
        <v>45519</v>
      </c>
      <c r="C99" s="9" t="s">
        <v>98</v>
      </c>
      <c r="D99" s="10" t="s">
        <v>188</v>
      </c>
      <c r="E99" s="10" t="s">
        <v>231</v>
      </c>
      <c r="F99" s="10">
        <v>0</v>
      </c>
      <c r="G99" s="10">
        <v>1112</v>
      </c>
      <c r="H99" s="10">
        <v>25</v>
      </c>
      <c r="I99" s="10">
        <v>6</v>
      </c>
      <c r="J99" s="10">
        <v>1112</v>
      </c>
      <c r="K99" s="10">
        <v>31</v>
      </c>
      <c r="L99" s="10">
        <f t="shared" si="26"/>
        <v>1143</v>
      </c>
      <c r="M99" s="383"/>
      <c r="N99" s="386"/>
      <c r="O99" s="397"/>
      <c r="P99" s="11">
        <v>1900000</v>
      </c>
      <c r="Q99" s="394"/>
      <c r="R99" s="390"/>
      <c r="S99" s="390"/>
    </row>
    <row r="100" spans="1:19" ht="17" thickBot="1">
      <c r="A100" s="389"/>
      <c r="B100" s="32">
        <v>45586</v>
      </c>
      <c r="C100" s="33" t="s">
        <v>98</v>
      </c>
      <c r="D100" s="34" t="s">
        <v>189</v>
      </c>
      <c r="E100" s="34" t="s">
        <v>231</v>
      </c>
      <c r="F100" s="34">
        <v>0</v>
      </c>
      <c r="G100" s="34">
        <v>1091</v>
      </c>
      <c r="H100" s="34">
        <v>24</v>
      </c>
      <c r="I100" s="34">
        <v>8</v>
      </c>
      <c r="J100" s="34">
        <v>1091</v>
      </c>
      <c r="K100" s="34">
        <v>32</v>
      </c>
      <c r="L100" s="34">
        <f t="shared" si="26"/>
        <v>1123</v>
      </c>
      <c r="M100" s="384"/>
      <c r="N100" s="387"/>
      <c r="O100" s="398"/>
      <c r="P100" s="36">
        <v>1650000</v>
      </c>
      <c r="Q100" s="395"/>
      <c r="R100" s="391"/>
      <c r="S100" s="391"/>
    </row>
    <row r="101" spans="1:19" ht="17" thickTop="1">
      <c r="A101" s="392">
        <v>35</v>
      </c>
      <c r="B101" s="13">
        <v>45394</v>
      </c>
      <c r="C101" s="14" t="s">
        <v>232</v>
      </c>
      <c r="D101" s="15" t="s">
        <v>186</v>
      </c>
      <c r="E101" s="15" t="s">
        <v>233</v>
      </c>
      <c r="F101" s="15">
        <v>220</v>
      </c>
      <c r="G101" s="15">
        <v>280</v>
      </c>
      <c r="H101" s="15">
        <v>16</v>
      </c>
      <c r="I101" s="15">
        <v>14</v>
      </c>
      <c r="J101" s="15">
        <v>500</v>
      </c>
      <c r="K101" s="15">
        <v>30</v>
      </c>
      <c r="L101" s="15">
        <f t="shared" si="26"/>
        <v>530</v>
      </c>
      <c r="M101" s="383">
        <f>SUM(N101,O101)</f>
        <v>536</v>
      </c>
      <c r="N101" s="385">
        <f>SUM(F101,F102,F103)/3</f>
        <v>186</v>
      </c>
      <c r="O101" s="396">
        <f>SUM(G101,G102,G103,K101,K102,K103)/3</f>
        <v>350</v>
      </c>
      <c r="P101" s="16">
        <v>700000</v>
      </c>
      <c r="Q101" s="394">
        <f>SUM(P101,P102,P103)/3</f>
        <v>1066666.6666666667</v>
      </c>
      <c r="R101" s="393">
        <v>1500000</v>
      </c>
      <c r="S101" s="393">
        <f>SUM((R101-Q101))</f>
        <v>433333.33333333326</v>
      </c>
    </row>
    <row r="102" spans="1:19">
      <c r="A102" s="388"/>
      <c r="B102" s="8">
        <v>45495</v>
      </c>
      <c r="C102" s="9" t="s">
        <v>232</v>
      </c>
      <c r="D102" s="10" t="s">
        <v>188</v>
      </c>
      <c r="E102" s="10" t="s">
        <v>233</v>
      </c>
      <c r="F102" s="10">
        <v>128</v>
      </c>
      <c r="G102" s="10">
        <v>372</v>
      </c>
      <c r="H102" s="10">
        <v>19</v>
      </c>
      <c r="I102" s="10">
        <v>15</v>
      </c>
      <c r="J102" s="10">
        <v>500</v>
      </c>
      <c r="K102" s="10">
        <v>34</v>
      </c>
      <c r="L102" s="10">
        <f t="shared" si="26"/>
        <v>534</v>
      </c>
      <c r="M102" s="383"/>
      <c r="N102" s="386"/>
      <c r="O102" s="397"/>
      <c r="P102" s="11">
        <v>1800000</v>
      </c>
      <c r="Q102" s="394"/>
      <c r="R102" s="390"/>
      <c r="S102" s="390"/>
    </row>
    <row r="103" spans="1:19" ht="17" thickBot="1">
      <c r="A103" s="389"/>
      <c r="B103" s="32">
        <v>45611</v>
      </c>
      <c r="C103" s="33" t="s">
        <v>232</v>
      </c>
      <c r="D103" s="34" t="s">
        <v>189</v>
      </c>
      <c r="E103" s="34" t="s">
        <v>233</v>
      </c>
      <c r="F103" s="34">
        <v>210</v>
      </c>
      <c r="G103" s="34">
        <v>300</v>
      </c>
      <c r="H103" s="34">
        <v>17</v>
      </c>
      <c r="I103" s="34">
        <v>17</v>
      </c>
      <c r="J103" s="34">
        <v>510</v>
      </c>
      <c r="K103" s="34">
        <v>34</v>
      </c>
      <c r="L103" s="34">
        <f t="shared" si="26"/>
        <v>544</v>
      </c>
      <c r="M103" s="384"/>
      <c r="N103" s="387"/>
      <c r="O103" s="398"/>
      <c r="P103" s="36">
        <v>700000</v>
      </c>
      <c r="Q103" s="395"/>
      <c r="R103" s="391"/>
      <c r="S103" s="391"/>
    </row>
    <row r="104" spans="1:19" ht="17" thickTop="1">
      <c r="A104" s="392">
        <v>36</v>
      </c>
      <c r="B104" s="13">
        <v>45397</v>
      </c>
      <c r="C104" s="14" t="s">
        <v>100</v>
      </c>
      <c r="D104" s="15" t="s">
        <v>186</v>
      </c>
      <c r="E104" s="15" t="s">
        <v>234</v>
      </c>
      <c r="F104" s="15">
        <v>0</v>
      </c>
      <c r="G104" s="15">
        <v>1747</v>
      </c>
      <c r="H104" s="15">
        <v>42</v>
      </c>
      <c r="I104" s="15">
        <v>13</v>
      </c>
      <c r="J104" s="15">
        <v>1747</v>
      </c>
      <c r="K104" s="15">
        <v>55</v>
      </c>
      <c r="L104" s="15">
        <f t="shared" ref="L104:L109" si="27">SUM(J104,K104)</f>
        <v>1802</v>
      </c>
      <c r="M104" s="383">
        <f t="shared" ref="M104" si="28">SUM(N104,O104)</f>
        <v>1850.6666666666667</v>
      </c>
      <c r="N104" s="385">
        <f>SUM(F104,F105,F106)/3</f>
        <v>0</v>
      </c>
      <c r="O104" s="396">
        <f>SUM(G104,G105,G106,K104,K105,K106)/3</f>
        <v>1850.6666666666667</v>
      </c>
      <c r="P104" s="16">
        <v>1500000</v>
      </c>
      <c r="Q104" s="394">
        <f>SUM(P104,P105,P106)/3</f>
        <v>1133333.3333333333</v>
      </c>
      <c r="R104" s="393">
        <v>2100000</v>
      </c>
      <c r="S104" s="393">
        <f>SUM((R104-Q104))</f>
        <v>966666.66666666674</v>
      </c>
    </row>
    <row r="105" spans="1:19">
      <c r="A105" s="388"/>
      <c r="B105" s="8">
        <v>45491</v>
      </c>
      <c r="C105" s="9" t="s">
        <v>100</v>
      </c>
      <c r="D105" s="10" t="s">
        <v>188</v>
      </c>
      <c r="E105" s="10" t="s">
        <v>234</v>
      </c>
      <c r="F105" s="10">
        <v>0</v>
      </c>
      <c r="G105" s="10">
        <v>1812</v>
      </c>
      <c r="H105" s="10">
        <v>42</v>
      </c>
      <c r="I105" s="10">
        <v>13</v>
      </c>
      <c r="J105" s="10">
        <v>1812</v>
      </c>
      <c r="K105" s="10">
        <v>55</v>
      </c>
      <c r="L105" s="10">
        <f t="shared" si="27"/>
        <v>1867</v>
      </c>
      <c r="M105" s="383"/>
      <c r="N105" s="386"/>
      <c r="O105" s="397"/>
      <c r="P105" s="11">
        <v>950000</v>
      </c>
      <c r="Q105" s="394"/>
      <c r="R105" s="390"/>
      <c r="S105" s="390"/>
    </row>
    <row r="106" spans="1:19" ht="17" thickBot="1">
      <c r="A106" s="389"/>
      <c r="B106" s="32">
        <v>45607</v>
      </c>
      <c r="C106" s="33" t="s">
        <v>100</v>
      </c>
      <c r="D106" s="34" t="s">
        <v>189</v>
      </c>
      <c r="E106" s="34" t="s">
        <v>234</v>
      </c>
      <c r="F106" s="34">
        <v>0</v>
      </c>
      <c r="G106" s="34">
        <v>1828</v>
      </c>
      <c r="H106" s="34">
        <v>42</v>
      </c>
      <c r="I106" s="34">
        <v>13</v>
      </c>
      <c r="J106" s="34">
        <v>1828</v>
      </c>
      <c r="K106" s="34">
        <v>55</v>
      </c>
      <c r="L106" s="34">
        <f t="shared" si="27"/>
        <v>1883</v>
      </c>
      <c r="M106" s="384"/>
      <c r="N106" s="387"/>
      <c r="O106" s="398"/>
      <c r="P106" s="36">
        <v>950000</v>
      </c>
      <c r="Q106" s="395"/>
      <c r="R106" s="391"/>
      <c r="S106" s="391"/>
    </row>
    <row r="107" spans="1:19" ht="17" thickTop="1">
      <c r="A107" s="392">
        <v>37</v>
      </c>
      <c r="B107" s="13">
        <v>45398</v>
      </c>
      <c r="C107" s="14" t="s">
        <v>235</v>
      </c>
      <c r="D107" s="15" t="s">
        <v>186</v>
      </c>
      <c r="E107" s="15" t="s">
        <v>236</v>
      </c>
      <c r="F107" s="15">
        <v>0</v>
      </c>
      <c r="G107" s="15">
        <v>1093</v>
      </c>
      <c r="H107" s="15">
        <v>23</v>
      </c>
      <c r="I107" s="15">
        <v>8</v>
      </c>
      <c r="J107" s="15">
        <v>1093</v>
      </c>
      <c r="K107" s="15">
        <v>31</v>
      </c>
      <c r="L107" s="15">
        <f t="shared" si="27"/>
        <v>1124</v>
      </c>
      <c r="M107" s="383">
        <f t="shared" ref="M107" si="29">SUM(N107,O107)</f>
        <v>1181</v>
      </c>
      <c r="N107" s="385">
        <f>SUM(F107,F108,F109)/3</f>
        <v>0</v>
      </c>
      <c r="O107" s="396">
        <f>SUM(G107,G108,G109,K107,K108,K109)/3</f>
        <v>1181</v>
      </c>
      <c r="P107" s="16">
        <v>1400000</v>
      </c>
      <c r="Q107" s="394">
        <f>SUM(P107,P108,P109)/3</f>
        <v>1766666.6666666667</v>
      </c>
      <c r="R107" s="393">
        <v>2000000</v>
      </c>
      <c r="S107" s="393">
        <f>SUM((R107-Q107))</f>
        <v>233333.33333333326</v>
      </c>
    </row>
    <row r="108" spans="1:19">
      <c r="A108" s="388"/>
      <c r="B108" s="8">
        <v>45518</v>
      </c>
      <c r="C108" s="9" t="s">
        <v>235</v>
      </c>
      <c r="D108" s="10" t="s">
        <v>188</v>
      </c>
      <c r="E108" s="10" t="s">
        <v>236</v>
      </c>
      <c r="F108" s="10">
        <v>0</v>
      </c>
      <c r="G108" s="10">
        <v>1189</v>
      </c>
      <c r="H108" s="10">
        <v>25</v>
      </c>
      <c r="I108" s="10">
        <v>9</v>
      </c>
      <c r="J108" s="10">
        <v>1189</v>
      </c>
      <c r="K108" s="10">
        <v>34</v>
      </c>
      <c r="L108" s="10">
        <f t="shared" si="27"/>
        <v>1223</v>
      </c>
      <c r="M108" s="383"/>
      <c r="N108" s="386"/>
      <c r="O108" s="397"/>
      <c r="P108" s="11">
        <v>1400000</v>
      </c>
      <c r="Q108" s="394"/>
      <c r="R108" s="390"/>
      <c r="S108" s="390"/>
    </row>
    <row r="109" spans="1:19" ht="17" thickBot="1">
      <c r="A109" s="389"/>
      <c r="B109" s="32">
        <v>45581</v>
      </c>
      <c r="C109" s="33" t="s">
        <v>235</v>
      </c>
      <c r="D109" s="34" t="s">
        <v>189</v>
      </c>
      <c r="E109" s="34" t="s">
        <v>236</v>
      </c>
      <c r="F109" s="34">
        <v>0</v>
      </c>
      <c r="G109" s="34">
        <v>1166</v>
      </c>
      <c r="H109" s="34">
        <v>22</v>
      </c>
      <c r="I109" s="34">
        <v>8</v>
      </c>
      <c r="J109" s="34">
        <v>1166</v>
      </c>
      <c r="K109" s="34">
        <v>30</v>
      </c>
      <c r="L109" s="34">
        <f t="shared" si="27"/>
        <v>1196</v>
      </c>
      <c r="M109" s="384"/>
      <c r="N109" s="387"/>
      <c r="O109" s="398"/>
      <c r="P109" s="36">
        <v>2500000</v>
      </c>
      <c r="Q109" s="395"/>
      <c r="R109" s="391"/>
      <c r="S109" s="391"/>
    </row>
    <row r="110" spans="1:19" ht="17" thickTop="1">
      <c r="A110" s="392">
        <v>38</v>
      </c>
      <c r="B110" s="13">
        <v>45394</v>
      </c>
      <c r="C110" s="14" t="s">
        <v>102</v>
      </c>
      <c r="D110" s="15" t="s">
        <v>186</v>
      </c>
      <c r="E110" s="15" t="s">
        <v>237</v>
      </c>
      <c r="F110" s="15">
        <v>0</v>
      </c>
      <c r="G110" s="15">
        <v>2235</v>
      </c>
      <c r="H110" s="15">
        <v>39</v>
      </c>
      <c r="I110" s="15">
        <v>14</v>
      </c>
      <c r="J110" s="15">
        <v>2235</v>
      </c>
      <c r="K110" s="15">
        <v>53</v>
      </c>
      <c r="L110" s="15">
        <f>SUM(J110,K110)</f>
        <v>2288</v>
      </c>
      <c r="M110" s="383">
        <f t="shared" ref="M110" si="30">SUM(N110,O110)</f>
        <v>2300</v>
      </c>
      <c r="N110" s="385">
        <f>SUM(F110,F111,F112)/3</f>
        <v>0</v>
      </c>
      <c r="O110" s="396">
        <f>SUM(G110,G111,G112,K110,K111,K112)/3</f>
        <v>2300</v>
      </c>
      <c r="P110" s="16">
        <v>1750000</v>
      </c>
      <c r="Q110" s="394">
        <f>SUM(P110,P111,P112)/3</f>
        <v>1650000</v>
      </c>
      <c r="R110" s="393">
        <v>1500000</v>
      </c>
      <c r="S110" s="393">
        <f>SUM((R110-Q110))</f>
        <v>-150000</v>
      </c>
    </row>
    <row r="111" spans="1:19">
      <c r="A111" s="388"/>
      <c r="B111" s="8">
        <v>45495</v>
      </c>
      <c r="C111" s="9" t="s">
        <v>102</v>
      </c>
      <c r="D111" s="10" t="s">
        <v>188</v>
      </c>
      <c r="E111" s="10" t="s">
        <v>237</v>
      </c>
      <c r="F111" s="10">
        <v>0</v>
      </c>
      <c r="G111" s="10">
        <v>2247</v>
      </c>
      <c r="H111" s="10">
        <v>45</v>
      </c>
      <c r="I111" s="10">
        <v>15</v>
      </c>
      <c r="J111" s="10">
        <v>2247</v>
      </c>
      <c r="K111" s="10">
        <v>60</v>
      </c>
      <c r="L111" s="10">
        <f>SUM(J111,K111)</f>
        <v>2307</v>
      </c>
      <c r="M111" s="383"/>
      <c r="N111" s="386"/>
      <c r="O111" s="397"/>
      <c r="P111" s="11">
        <v>1400000</v>
      </c>
      <c r="Q111" s="394"/>
      <c r="R111" s="390"/>
      <c r="S111" s="390"/>
    </row>
    <row r="112" spans="1:19" ht="17" thickBot="1">
      <c r="A112" s="389"/>
      <c r="B112" s="32">
        <v>45595</v>
      </c>
      <c r="C112" s="33" t="s">
        <v>102</v>
      </c>
      <c r="D112" s="34" t="s">
        <v>189</v>
      </c>
      <c r="E112" s="34" t="s">
        <v>237</v>
      </c>
      <c r="F112" s="34">
        <v>0</v>
      </c>
      <c r="G112" s="34">
        <v>2247</v>
      </c>
      <c r="H112" s="34">
        <v>43</v>
      </c>
      <c r="I112" s="34">
        <v>15</v>
      </c>
      <c r="J112" s="34">
        <v>2247</v>
      </c>
      <c r="K112" s="34">
        <v>58</v>
      </c>
      <c r="L112" s="34">
        <f>SUM(J112,K112)</f>
        <v>2305</v>
      </c>
      <c r="M112" s="384"/>
      <c r="N112" s="387"/>
      <c r="O112" s="398"/>
      <c r="P112" s="36">
        <v>1800000</v>
      </c>
      <c r="Q112" s="395"/>
      <c r="R112" s="391"/>
      <c r="S112" s="391"/>
    </row>
    <row r="113" spans="1:19" ht="17" thickTop="1">
      <c r="A113" s="392">
        <v>39</v>
      </c>
      <c r="B113" s="13">
        <v>45376</v>
      </c>
      <c r="C113" s="14" t="s">
        <v>103</v>
      </c>
      <c r="D113" s="15" t="s">
        <v>186</v>
      </c>
      <c r="E113" s="15" t="s">
        <v>238</v>
      </c>
      <c r="F113" s="15">
        <v>100</v>
      </c>
      <c r="G113" s="15">
        <v>1628</v>
      </c>
      <c r="H113" s="15">
        <v>36</v>
      </c>
      <c r="I113" s="15">
        <v>25</v>
      </c>
      <c r="J113" s="15">
        <v>1728</v>
      </c>
      <c r="K113" s="15">
        <v>61</v>
      </c>
      <c r="L113" s="15">
        <f t="shared" ref="L113:L118" si="31">SUM(J113,K113)</f>
        <v>1789</v>
      </c>
      <c r="M113" s="383">
        <f t="shared" ref="M113" si="32">SUM(N113,O113)</f>
        <v>1855</v>
      </c>
      <c r="N113" s="385">
        <f>SUM(F113,F114,F115)/3</f>
        <v>99.333333333333329</v>
      </c>
      <c r="O113" s="396">
        <f>SUM(G113,G114,G115,K113,K114,K115)/3</f>
        <v>1755.6666666666667</v>
      </c>
      <c r="P113" s="16">
        <v>3400000</v>
      </c>
      <c r="Q113" s="394">
        <f>SUM(P113,P114,P115)/3</f>
        <v>2558333.3333333335</v>
      </c>
      <c r="R113" s="393">
        <v>3600000</v>
      </c>
      <c r="S113" s="393">
        <f>SUM((R113-Q113))</f>
        <v>1041666.6666666665</v>
      </c>
    </row>
    <row r="114" spans="1:19">
      <c r="A114" s="388"/>
      <c r="B114" s="8">
        <v>45506</v>
      </c>
      <c r="C114" s="9" t="s">
        <v>103</v>
      </c>
      <c r="D114" s="10" t="s">
        <v>188</v>
      </c>
      <c r="E114" s="10" t="s">
        <v>238</v>
      </c>
      <c r="F114" s="10">
        <v>96</v>
      </c>
      <c r="G114" s="10">
        <v>1733</v>
      </c>
      <c r="H114" s="10">
        <v>35</v>
      </c>
      <c r="I114" s="10">
        <v>22</v>
      </c>
      <c r="J114" s="10">
        <v>1829</v>
      </c>
      <c r="K114" s="10">
        <v>57</v>
      </c>
      <c r="L114" s="10">
        <f t="shared" si="31"/>
        <v>1886</v>
      </c>
      <c r="M114" s="383"/>
      <c r="N114" s="386"/>
      <c r="O114" s="397"/>
      <c r="P114" s="11">
        <v>2475000</v>
      </c>
      <c r="Q114" s="394"/>
      <c r="R114" s="390"/>
      <c r="S114" s="390"/>
    </row>
    <row r="115" spans="1:19" ht="17" thickBot="1">
      <c r="A115" s="389"/>
      <c r="B115" s="32">
        <v>45601</v>
      </c>
      <c r="C115" s="33" t="s">
        <v>103</v>
      </c>
      <c r="D115" s="34" t="s">
        <v>189</v>
      </c>
      <c r="E115" s="34" t="s">
        <v>238</v>
      </c>
      <c r="F115" s="34">
        <v>102</v>
      </c>
      <c r="G115" s="34">
        <v>1730</v>
      </c>
      <c r="H115" s="34">
        <v>36</v>
      </c>
      <c r="I115" s="34">
        <v>22</v>
      </c>
      <c r="J115" s="34">
        <v>1832</v>
      </c>
      <c r="K115" s="34">
        <v>58</v>
      </c>
      <c r="L115" s="34">
        <f t="shared" si="31"/>
        <v>1890</v>
      </c>
      <c r="M115" s="384"/>
      <c r="N115" s="387"/>
      <c r="O115" s="398"/>
      <c r="P115" s="36">
        <v>1800000</v>
      </c>
      <c r="Q115" s="395"/>
      <c r="R115" s="391"/>
      <c r="S115" s="391"/>
    </row>
    <row r="116" spans="1:19" ht="17" thickTop="1">
      <c r="A116" s="392">
        <v>40</v>
      </c>
      <c r="B116" s="13">
        <v>45376</v>
      </c>
      <c r="C116" s="14" t="s">
        <v>104</v>
      </c>
      <c r="D116" s="15" t="s">
        <v>186</v>
      </c>
      <c r="E116" s="15" t="s">
        <v>239</v>
      </c>
      <c r="F116" s="15">
        <v>1004</v>
      </c>
      <c r="G116" s="15">
        <v>2686</v>
      </c>
      <c r="H116" s="15">
        <v>93</v>
      </c>
      <c r="I116" s="15">
        <v>45</v>
      </c>
      <c r="J116" s="15">
        <v>3690</v>
      </c>
      <c r="K116" s="15">
        <v>138</v>
      </c>
      <c r="L116" s="15">
        <f t="shared" si="31"/>
        <v>3828</v>
      </c>
      <c r="M116" s="383">
        <f>SUM(N116,O116)</f>
        <v>3831.666666666667</v>
      </c>
      <c r="N116" s="385">
        <f>SUM(F116,F117,F118)/3</f>
        <v>989.33333333333337</v>
      </c>
      <c r="O116" s="396">
        <f>SUM(G116,G117,G118,K116,K117,K118)/3</f>
        <v>2842.3333333333335</v>
      </c>
      <c r="P116" s="16">
        <v>4000000</v>
      </c>
      <c r="Q116" s="394">
        <f>SUM(P116,P117,P118)/3</f>
        <v>5333333.333333333</v>
      </c>
      <c r="R116" s="393">
        <v>5000000</v>
      </c>
      <c r="S116" s="393">
        <f>SUM((R116-Q116))</f>
        <v>-333333.33333333302</v>
      </c>
    </row>
    <row r="117" spans="1:19">
      <c r="A117" s="388"/>
      <c r="B117" s="8">
        <v>45506</v>
      </c>
      <c r="C117" s="9" t="s">
        <v>104</v>
      </c>
      <c r="D117" s="10" t="s">
        <v>188</v>
      </c>
      <c r="E117" s="10" t="s">
        <v>239</v>
      </c>
      <c r="F117" s="10">
        <v>1000</v>
      </c>
      <c r="G117" s="10">
        <v>2680</v>
      </c>
      <c r="H117" s="10">
        <v>91</v>
      </c>
      <c r="I117" s="10">
        <v>41</v>
      </c>
      <c r="J117" s="10">
        <v>3680</v>
      </c>
      <c r="K117" s="10">
        <v>132</v>
      </c>
      <c r="L117" s="10">
        <f t="shared" si="31"/>
        <v>3812</v>
      </c>
      <c r="M117" s="383"/>
      <c r="N117" s="386"/>
      <c r="O117" s="397"/>
      <c r="P117" s="11">
        <v>7000000</v>
      </c>
      <c r="Q117" s="394"/>
      <c r="R117" s="390"/>
      <c r="S117" s="390"/>
    </row>
    <row r="118" spans="1:19" ht="17" thickBot="1">
      <c r="A118" s="389"/>
      <c r="B118" s="32">
        <v>45601</v>
      </c>
      <c r="C118" s="33" t="s">
        <v>104</v>
      </c>
      <c r="D118" s="34" t="s">
        <v>189</v>
      </c>
      <c r="E118" s="34" t="s">
        <v>239</v>
      </c>
      <c r="F118" s="34">
        <v>964</v>
      </c>
      <c r="G118" s="34">
        <v>2766</v>
      </c>
      <c r="H118" s="34">
        <v>84</v>
      </c>
      <c r="I118" s="34">
        <v>41</v>
      </c>
      <c r="J118" s="34">
        <v>3730</v>
      </c>
      <c r="K118" s="34">
        <v>125</v>
      </c>
      <c r="L118" s="34">
        <f t="shared" si="31"/>
        <v>3855</v>
      </c>
      <c r="M118" s="384"/>
      <c r="N118" s="387"/>
      <c r="O118" s="398"/>
      <c r="P118" s="36">
        <v>5000000</v>
      </c>
      <c r="Q118" s="395"/>
      <c r="R118" s="391"/>
      <c r="S118" s="391"/>
    </row>
    <row r="119" spans="1:19" ht="17" thickTop="1">
      <c r="A119" s="392">
        <v>41</v>
      </c>
      <c r="B119" s="13">
        <v>45379</v>
      </c>
      <c r="C119" s="14" t="s">
        <v>105</v>
      </c>
      <c r="D119" s="15" t="s">
        <v>186</v>
      </c>
      <c r="E119" s="15" t="s">
        <v>240</v>
      </c>
      <c r="F119" s="15">
        <v>0</v>
      </c>
      <c r="G119" s="15">
        <v>1007</v>
      </c>
      <c r="H119" s="15">
        <v>23</v>
      </c>
      <c r="I119" s="15">
        <v>5</v>
      </c>
      <c r="J119" s="15">
        <v>1007</v>
      </c>
      <c r="K119" s="15">
        <v>28</v>
      </c>
      <c r="L119" s="15">
        <f t="shared" ref="L119:L130" si="33">SUM(J119,K119)</f>
        <v>1035</v>
      </c>
      <c r="M119" s="383">
        <f t="shared" ref="M119" si="34">SUM(N119,O119)</f>
        <v>1030.6666666666667</v>
      </c>
      <c r="N119" s="385">
        <f>SUM(F119,F120,F121)/3</f>
        <v>0</v>
      </c>
      <c r="O119" s="396">
        <f>SUM(G119,G120,G121,K119,K120,K121)/3</f>
        <v>1030.6666666666667</v>
      </c>
      <c r="P119" s="16">
        <v>0</v>
      </c>
      <c r="Q119" s="394">
        <f>SUM(P119,P120,P121)/3</f>
        <v>553333.33333333337</v>
      </c>
      <c r="R119" s="393">
        <v>800000</v>
      </c>
      <c r="S119" s="393">
        <f>SUM((R119-Q119))</f>
        <v>246666.66666666663</v>
      </c>
    </row>
    <row r="120" spans="1:19">
      <c r="A120" s="388"/>
      <c r="B120" s="8">
        <v>45505</v>
      </c>
      <c r="C120" s="9" t="s">
        <v>105</v>
      </c>
      <c r="D120" s="10" t="s">
        <v>188</v>
      </c>
      <c r="E120" s="10" t="s">
        <v>240</v>
      </c>
      <c r="F120" s="10">
        <v>0</v>
      </c>
      <c r="G120" s="10">
        <v>993</v>
      </c>
      <c r="H120" s="10">
        <v>22</v>
      </c>
      <c r="I120" s="10">
        <v>11</v>
      </c>
      <c r="J120" s="10">
        <v>993</v>
      </c>
      <c r="K120" s="10">
        <v>33</v>
      </c>
      <c r="L120" s="10">
        <f t="shared" si="33"/>
        <v>1026</v>
      </c>
      <c r="M120" s="383"/>
      <c r="N120" s="386"/>
      <c r="O120" s="397"/>
      <c r="P120" s="11">
        <v>880000</v>
      </c>
      <c r="Q120" s="394"/>
      <c r="R120" s="390"/>
      <c r="S120" s="390"/>
    </row>
    <row r="121" spans="1:19" ht="17" thickBot="1">
      <c r="A121" s="389"/>
      <c r="B121" s="32">
        <v>45596</v>
      </c>
      <c r="C121" s="33" t="s">
        <v>105</v>
      </c>
      <c r="D121" s="34" t="s">
        <v>189</v>
      </c>
      <c r="E121" s="34" t="s">
        <v>240</v>
      </c>
      <c r="F121" s="34">
        <v>0</v>
      </c>
      <c r="G121" s="34">
        <v>1000</v>
      </c>
      <c r="H121" s="34">
        <v>25</v>
      </c>
      <c r="I121" s="34">
        <v>6</v>
      </c>
      <c r="J121" s="34">
        <v>1000</v>
      </c>
      <c r="K121" s="34">
        <v>31</v>
      </c>
      <c r="L121" s="34">
        <f t="shared" si="33"/>
        <v>1031</v>
      </c>
      <c r="M121" s="384"/>
      <c r="N121" s="387"/>
      <c r="O121" s="398"/>
      <c r="P121" s="36">
        <v>780000</v>
      </c>
      <c r="Q121" s="395"/>
      <c r="R121" s="391"/>
      <c r="S121" s="391"/>
    </row>
    <row r="122" spans="1:19" ht="17" thickTop="1">
      <c r="A122" s="392">
        <v>42</v>
      </c>
      <c r="B122" s="13">
        <v>45399</v>
      </c>
      <c r="C122" s="14" t="s">
        <v>241</v>
      </c>
      <c r="D122" s="15" t="s">
        <v>186</v>
      </c>
      <c r="E122" s="15" t="s">
        <v>242</v>
      </c>
      <c r="F122" s="15">
        <v>0</v>
      </c>
      <c r="G122" s="15">
        <v>580</v>
      </c>
      <c r="H122" s="15">
        <v>13</v>
      </c>
      <c r="I122" s="15">
        <v>6</v>
      </c>
      <c r="J122" s="15">
        <v>580</v>
      </c>
      <c r="K122" s="15">
        <v>19</v>
      </c>
      <c r="L122" s="15">
        <f t="shared" si="33"/>
        <v>599</v>
      </c>
      <c r="M122" s="383">
        <f t="shared" ref="M122" si="35">SUM(N122,O122)</f>
        <v>611.33333333333337</v>
      </c>
      <c r="N122" s="385">
        <f>SUM(F122,F123,F124)/3</f>
        <v>0</v>
      </c>
      <c r="O122" s="396">
        <f>SUM(G122,G123,G124,K122,K123,K124)/3</f>
        <v>611.33333333333337</v>
      </c>
      <c r="P122" s="16">
        <v>880000</v>
      </c>
      <c r="Q122" s="394">
        <f>SUM(P122,P123,P124)/3</f>
        <v>710000</v>
      </c>
      <c r="R122" s="393">
        <v>1500000</v>
      </c>
      <c r="S122" s="393">
        <f>SUM((R122-Q122))</f>
        <v>790000</v>
      </c>
    </row>
    <row r="123" spans="1:19">
      <c r="A123" s="388"/>
      <c r="B123" s="8">
        <v>45519</v>
      </c>
      <c r="C123" s="9" t="s">
        <v>241</v>
      </c>
      <c r="D123" s="10" t="s">
        <v>188</v>
      </c>
      <c r="E123" s="10" t="s">
        <v>242</v>
      </c>
      <c r="F123" s="10">
        <v>0</v>
      </c>
      <c r="G123" s="10">
        <v>582</v>
      </c>
      <c r="H123" s="10">
        <v>14</v>
      </c>
      <c r="I123" s="10">
        <v>5</v>
      </c>
      <c r="J123" s="10">
        <v>582</v>
      </c>
      <c r="K123" s="10">
        <v>19</v>
      </c>
      <c r="L123" s="10">
        <f t="shared" si="33"/>
        <v>601</v>
      </c>
      <c r="M123" s="383"/>
      <c r="N123" s="386"/>
      <c r="O123" s="397"/>
      <c r="P123" s="11">
        <v>600000</v>
      </c>
      <c r="Q123" s="394"/>
      <c r="R123" s="390"/>
      <c r="S123" s="390"/>
    </row>
    <row r="124" spans="1:19" ht="17" thickBot="1">
      <c r="A124" s="389"/>
      <c r="B124" s="32">
        <v>45594</v>
      </c>
      <c r="C124" s="33" t="s">
        <v>241</v>
      </c>
      <c r="D124" s="34" t="s">
        <v>189</v>
      </c>
      <c r="E124" s="34" t="s">
        <v>242</v>
      </c>
      <c r="F124" s="34">
        <v>0</v>
      </c>
      <c r="G124" s="34">
        <v>615</v>
      </c>
      <c r="H124" s="34">
        <v>14</v>
      </c>
      <c r="I124" s="34">
        <v>5</v>
      </c>
      <c r="J124" s="34">
        <v>615</v>
      </c>
      <c r="K124" s="34">
        <v>19</v>
      </c>
      <c r="L124" s="34">
        <f t="shared" si="33"/>
        <v>634</v>
      </c>
      <c r="M124" s="384"/>
      <c r="N124" s="387"/>
      <c r="O124" s="398"/>
      <c r="P124" s="36">
        <v>650000</v>
      </c>
      <c r="Q124" s="395"/>
      <c r="R124" s="391"/>
      <c r="S124" s="391"/>
    </row>
    <row r="125" spans="1:19" ht="17" thickTop="1">
      <c r="A125" s="392">
        <v>43</v>
      </c>
      <c r="B125" s="13">
        <v>45393</v>
      </c>
      <c r="C125" s="14" t="s">
        <v>107</v>
      </c>
      <c r="D125" s="15" t="s">
        <v>186</v>
      </c>
      <c r="E125" s="15" t="s">
        <v>243</v>
      </c>
      <c r="F125" s="15">
        <v>0</v>
      </c>
      <c r="G125" s="15">
        <v>364</v>
      </c>
      <c r="H125" s="15">
        <v>11</v>
      </c>
      <c r="I125" s="15">
        <v>6</v>
      </c>
      <c r="J125" s="15">
        <v>364</v>
      </c>
      <c r="K125" s="15">
        <v>17</v>
      </c>
      <c r="L125" s="15">
        <f t="shared" si="33"/>
        <v>381</v>
      </c>
      <c r="M125" s="383">
        <f t="shared" ref="M125" si="36">SUM(N125,O125)</f>
        <v>393.66666666666669</v>
      </c>
      <c r="N125" s="385">
        <f>SUM(F125,F126,F127)/3</f>
        <v>0</v>
      </c>
      <c r="O125" s="396">
        <f>SUM(G125,G126,G127,K125,K126,K127)/3</f>
        <v>393.66666666666669</v>
      </c>
      <c r="P125" s="16">
        <v>300000</v>
      </c>
      <c r="Q125" s="394">
        <f>SUM(P125,P126,P127)/3</f>
        <v>300000</v>
      </c>
      <c r="R125" s="393">
        <v>1800000</v>
      </c>
      <c r="S125" s="393">
        <f>SUM(R125-Q125)</f>
        <v>1500000</v>
      </c>
    </row>
    <row r="126" spans="1:19">
      <c r="A126" s="388"/>
      <c r="B126" s="8">
        <v>45523</v>
      </c>
      <c r="C126" s="9" t="s">
        <v>107</v>
      </c>
      <c r="D126" s="10" t="s">
        <v>188</v>
      </c>
      <c r="E126" s="10" t="s">
        <v>243</v>
      </c>
      <c r="F126" s="10">
        <v>0</v>
      </c>
      <c r="G126" s="10">
        <v>386</v>
      </c>
      <c r="H126" s="10">
        <v>10</v>
      </c>
      <c r="I126" s="10">
        <v>6</v>
      </c>
      <c r="J126" s="10">
        <v>386</v>
      </c>
      <c r="K126" s="10">
        <v>16</v>
      </c>
      <c r="L126" s="10">
        <f t="shared" si="33"/>
        <v>402</v>
      </c>
      <c r="M126" s="383"/>
      <c r="N126" s="386"/>
      <c r="O126" s="397"/>
      <c r="P126" s="11">
        <v>300000</v>
      </c>
      <c r="Q126" s="394"/>
      <c r="R126" s="390"/>
      <c r="S126" s="390"/>
    </row>
    <row r="127" spans="1:19" ht="17" thickBot="1">
      <c r="A127" s="389"/>
      <c r="B127" s="32">
        <v>45608</v>
      </c>
      <c r="C127" s="33" t="s">
        <v>107</v>
      </c>
      <c r="D127" s="34" t="s">
        <v>189</v>
      </c>
      <c r="E127" s="34" t="s">
        <v>243</v>
      </c>
      <c r="F127" s="34">
        <v>0</v>
      </c>
      <c r="G127" s="34">
        <v>382</v>
      </c>
      <c r="H127" s="34">
        <v>10</v>
      </c>
      <c r="I127" s="34">
        <v>6</v>
      </c>
      <c r="J127" s="34">
        <v>382</v>
      </c>
      <c r="K127" s="34">
        <v>16</v>
      </c>
      <c r="L127" s="34">
        <f t="shared" si="33"/>
        <v>398</v>
      </c>
      <c r="M127" s="384"/>
      <c r="N127" s="387"/>
      <c r="O127" s="398"/>
      <c r="P127" s="36">
        <v>300000</v>
      </c>
      <c r="Q127" s="395"/>
      <c r="R127" s="391"/>
      <c r="S127" s="391"/>
    </row>
    <row r="128" spans="1:19" ht="17" thickTop="1">
      <c r="A128" s="392">
        <v>44</v>
      </c>
      <c r="B128" s="13">
        <v>45379</v>
      </c>
      <c r="C128" s="14" t="s">
        <v>108</v>
      </c>
      <c r="D128" s="15" t="s">
        <v>186</v>
      </c>
      <c r="E128" s="335" t="s">
        <v>933</v>
      </c>
      <c r="F128" s="15">
        <v>110</v>
      </c>
      <c r="G128" s="15">
        <v>560</v>
      </c>
      <c r="H128" s="15">
        <v>24</v>
      </c>
      <c r="I128" s="15">
        <v>15</v>
      </c>
      <c r="J128" s="15">
        <v>670</v>
      </c>
      <c r="K128" s="15">
        <v>39</v>
      </c>
      <c r="L128" s="15">
        <f t="shared" si="33"/>
        <v>709</v>
      </c>
      <c r="M128" s="383">
        <f t="shared" ref="M128" si="37">SUM(N128,O128)</f>
        <v>538</v>
      </c>
      <c r="N128" s="385">
        <f>SUM(F128,F129,F130)/3</f>
        <v>95</v>
      </c>
      <c r="O128" s="396">
        <f>SUM(G128,G129,G130,K128,K129,K130)/3</f>
        <v>443</v>
      </c>
      <c r="P128" s="16">
        <v>0</v>
      </c>
      <c r="Q128" s="394">
        <f>SUM(P128,P129,P130)/3</f>
        <v>0</v>
      </c>
      <c r="R128" s="393">
        <v>1800000</v>
      </c>
      <c r="S128" s="393">
        <f>SUM(R128-Q128)</f>
        <v>1800000</v>
      </c>
    </row>
    <row r="129" spans="1:19">
      <c r="A129" s="388"/>
      <c r="B129" s="8">
        <v>45505</v>
      </c>
      <c r="C129" s="9" t="s">
        <v>108</v>
      </c>
      <c r="D129" s="10" t="s">
        <v>188</v>
      </c>
      <c r="E129" s="10" t="s">
        <v>933</v>
      </c>
      <c r="F129" s="10">
        <v>86</v>
      </c>
      <c r="G129" s="10">
        <v>351</v>
      </c>
      <c r="H129" s="10">
        <v>18</v>
      </c>
      <c r="I129" s="10">
        <v>10</v>
      </c>
      <c r="J129" s="10">
        <v>437</v>
      </c>
      <c r="K129" s="10">
        <v>28</v>
      </c>
      <c r="L129" s="10">
        <f t="shared" si="33"/>
        <v>465</v>
      </c>
      <c r="M129" s="383"/>
      <c r="N129" s="386"/>
      <c r="O129" s="397"/>
      <c r="P129" s="11">
        <v>0</v>
      </c>
      <c r="Q129" s="394"/>
      <c r="R129" s="390"/>
      <c r="S129" s="390"/>
    </row>
    <row r="130" spans="1:19" ht="17" thickBot="1">
      <c r="A130" s="389"/>
      <c r="B130" s="32">
        <v>45596</v>
      </c>
      <c r="C130" s="33" t="s">
        <v>108</v>
      </c>
      <c r="D130" s="34" t="s">
        <v>189</v>
      </c>
      <c r="E130" s="34" t="s">
        <v>933</v>
      </c>
      <c r="F130" s="34">
        <v>89</v>
      </c>
      <c r="G130" s="34">
        <v>322</v>
      </c>
      <c r="H130" s="34">
        <v>18</v>
      </c>
      <c r="I130" s="34">
        <v>11</v>
      </c>
      <c r="J130" s="34">
        <v>411</v>
      </c>
      <c r="K130" s="34">
        <v>29</v>
      </c>
      <c r="L130" s="34">
        <f t="shared" si="33"/>
        <v>440</v>
      </c>
      <c r="M130" s="384"/>
      <c r="N130" s="387"/>
      <c r="O130" s="398"/>
      <c r="P130" s="36">
        <v>0</v>
      </c>
      <c r="Q130" s="395"/>
      <c r="R130" s="391"/>
      <c r="S130" s="391"/>
    </row>
    <row r="131" spans="1:19" ht="17" thickTop="1">
      <c r="A131" s="392">
        <v>45</v>
      </c>
      <c r="B131" s="13">
        <v>45394</v>
      </c>
      <c r="C131" s="14" t="s">
        <v>109</v>
      </c>
      <c r="D131" s="15" t="s">
        <v>186</v>
      </c>
      <c r="E131" s="15" t="s">
        <v>245</v>
      </c>
      <c r="F131" s="15">
        <v>0</v>
      </c>
      <c r="G131" s="15">
        <v>1630</v>
      </c>
      <c r="H131" s="15">
        <v>32</v>
      </c>
      <c r="I131" s="15">
        <v>9</v>
      </c>
      <c r="J131" s="15">
        <v>1630</v>
      </c>
      <c r="K131" s="15">
        <v>41</v>
      </c>
      <c r="L131" s="15">
        <f t="shared" ref="L131:L138" si="38">SUM(J131,K131)</f>
        <v>1671</v>
      </c>
      <c r="M131" s="383">
        <f>SUM(N131,O131)</f>
        <v>1717.6666666666667</v>
      </c>
      <c r="N131" s="385">
        <f>SUM(F131,F132,F133)/3</f>
        <v>0</v>
      </c>
      <c r="O131" s="396">
        <f>SUM(G131,G132,G133,K131,K132,K133)/3</f>
        <v>1717.6666666666667</v>
      </c>
      <c r="P131" s="16">
        <v>1400000</v>
      </c>
      <c r="Q131" s="394">
        <f>SUM(P131,P132,P133)/3</f>
        <v>1250000</v>
      </c>
      <c r="R131" s="393">
        <v>2400000</v>
      </c>
      <c r="S131" s="393">
        <f>SUM(R131-Q131)</f>
        <v>1150000</v>
      </c>
    </row>
    <row r="132" spans="1:19">
      <c r="A132" s="388"/>
      <c r="B132" s="8">
        <v>45512</v>
      </c>
      <c r="C132" s="9" t="s">
        <v>109</v>
      </c>
      <c r="D132" s="10" t="s">
        <v>188</v>
      </c>
      <c r="E132" s="10" t="s">
        <v>245</v>
      </c>
      <c r="F132" s="10">
        <v>0</v>
      </c>
      <c r="G132" s="10">
        <v>1665</v>
      </c>
      <c r="H132" s="10">
        <v>30</v>
      </c>
      <c r="I132" s="10">
        <v>9</v>
      </c>
      <c r="J132" s="10">
        <v>1665</v>
      </c>
      <c r="K132" s="10">
        <v>39</v>
      </c>
      <c r="L132" s="10">
        <f t="shared" si="38"/>
        <v>1704</v>
      </c>
      <c r="M132" s="383"/>
      <c r="N132" s="386"/>
      <c r="O132" s="397"/>
      <c r="P132" s="11">
        <v>1350000</v>
      </c>
      <c r="Q132" s="394"/>
      <c r="R132" s="390"/>
      <c r="S132" s="390"/>
    </row>
    <row r="133" spans="1:19" ht="17" thickBot="1">
      <c r="A133" s="389"/>
      <c r="B133" s="32">
        <v>45595</v>
      </c>
      <c r="C133" s="33" t="s">
        <v>109</v>
      </c>
      <c r="D133" s="34" t="s">
        <v>189</v>
      </c>
      <c r="E133" s="34" t="s">
        <v>245</v>
      </c>
      <c r="F133" s="34">
        <v>0</v>
      </c>
      <c r="G133" s="34">
        <v>1738</v>
      </c>
      <c r="H133" s="34">
        <v>31</v>
      </c>
      <c r="I133" s="34">
        <v>9</v>
      </c>
      <c r="J133" s="34">
        <v>1738</v>
      </c>
      <c r="K133" s="34">
        <v>40</v>
      </c>
      <c r="L133" s="34">
        <f t="shared" si="38"/>
        <v>1778</v>
      </c>
      <c r="M133" s="384"/>
      <c r="N133" s="387"/>
      <c r="O133" s="398"/>
      <c r="P133" s="36">
        <v>1000000</v>
      </c>
      <c r="Q133" s="395"/>
      <c r="R133" s="391"/>
      <c r="S133" s="391"/>
    </row>
    <row r="134" spans="1:19" ht="17" thickTop="1">
      <c r="A134" s="388">
        <v>46</v>
      </c>
      <c r="B134" s="8">
        <v>45520</v>
      </c>
      <c r="C134" s="9" t="s">
        <v>1633</v>
      </c>
      <c r="D134" s="10" t="s">
        <v>188</v>
      </c>
      <c r="E134" s="10" t="s">
        <v>1643</v>
      </c>
      <c r="F134" s="10">
        <v>90</v>
      </c>
      <c r="G134" s="10">
        <v>625</v>
      </c>
      <c r="H134" s="10">
        <v>60</v>
      </c>
      <c r="I134" s="10">
        <v>30</v>
      </c>
      <c r="J134" s="10">
        <v>715</v>
      </c>
      <c r="K134" s="10">
        <v>90</v>
      </c>
      <c r="L134" s="10">
        <f t="shared" si="38"/>
        <v>805</v>
      </c>
      <c r="M134" s="383">
        <f>SUM(L134,L135)/2</f>
        <v>921</v>
      </c>
      <c r="N134" s="386">
        <f>SUM(F134,F135)/2</f>
        <v>120</v>
      </c>
      <c r="O134" s="397">
        <f>SUM(K134,K135,G134,G135)/2</f>
        <v>801</v>
      </c>
      <c r="P134" s="11">
        <v>1400000</v>
      </c>
      <c r="Q134" s="394">
        <f>SUM(P134,P135)/2</f>
        <v>1450000</v>
      </c>
      <c r="R134" s="390">
        <v>2400000</v>
      </c>
      <c r="S134" s="390">
        <f>R134-Q134</f>
        <v>950000</v>
      </c>
    </row>
    <row r="135" spans="1:19" ht="17" thickBot="1">
      <c r="A135" s="389"/>
      <c r="B135" s="32">
        <v>45614</v>
      </c>
      <c r="C135" s="33" t="s">
        <v>1633</v>
      </c>
      <c r="D135" s="34" t="s">
        <v>189</v>
      </c>
      <c r="E135" s="34" t="s">
        <v>1643</v>
      </c>
      <c r="F135" s="34">
        <v>150</v>
      </c>
      <c r="G135" s="34">
        <v>800</v>
      </c>
      <c r="H135" s="34">
        <v>57</v>
      </c>
      <c r="I135" s="34">
        <v>30</v>
      </c>
      <c r="J135" s="34">
        <v>950</v>
      </c>
      <c r="K135" s="34">
        <v>87</v>
      </c>
      <c r="L135" s="34">
        <f t="shared" si="38"/>
        <v>1037</v>
      </c>
      <c r="M135" s="384"/>
      <c r="N135" s="387"/>
      <c r="O135" s="398"/>
      <c r="P135" s="36">
        <v>1500000</v>
      </c>
      <c r="Q135" s="395"/>
      <c r="R135" s="391"/>
      <c r="S135" s="391"/>
    </row>
    <row r="136" spans="1:19" ht="17" thickTop="1">
      <c r="A136" s="392">
        <v>47</v>
      </c>
      <c r="B136" s="13">
        <v>45377</v>
      </c>
      <c r="C136" s="14" t="s">
        <v>110</v>
      </c>
      <c r="D136" s="15" t="s">
        <v>186</v>
      </c>
      <c r="E136" s="15" t="s">
        <v>246</v>
      </c>
      <c r="F136" s="15">
        <v>81</v>
      </c>
      <c r="G136" s="15">
        <v>1280</v>
      </c>
      <c r="H136" s="15">
        <v>24</v>
      </c>
      <c r="I136" s="15">
        <v>10</v>
      </c>
      <c r="J136" s="15">
        <v>1361</v>
      </c>
      <c r="K136" s="15">
        <v>34</v>
      </c>
      <c r="L136" s="15">
        <f t="shared" si="38"/>
        <v>1395</v>
      </c>
      <c r="M136" s="382">
        <f>SUM(L136,L137,L138)/3</f>
        <v>1300.6666666666667</v>
      </c>
      <c r="N136" s="385">
        <f>SUM(F136,F137,F138)/3</f>
        <v>80.666666666666671</v>
      </c>
      <c r="O136" s="396">
        <f>SUM(G136,G137,G138,K136,K137,K138)/3</f>
        <v>1220</v>
      </c>
      <c r="P136" s="16">
        <v>900000</v>
      </c>
      <c r="Q136" s="394">
        <f>SUM(P136,P137,P138)/3</f>
        <v>916666.66666666663</v>
      </c>
      <c r="R136" s="393">
        <v>1600000</v>
      </c>
      <c r="S136" s="393">
        <f>SUM(R136-Q136)</f>
        <v>683333.33333333337</v>
      </c>
    </row>
    <row r="137" spans="1:19">
      <c r="A137" s="388"/>
      <c r="B137" s="8">
        <v>45511</v>
      </c>
      <c r="C137" s="9" t="s">
        <v>110</v>
      </c>
      <c r="D137" s="10" t="s">
        <v>188</v>
      </c>
      <c r="E137" s="10" t="s">
        <v>246</v>
      </c>
      <c r="F137" s="10">
        <v>79</v>
      </c>
      <c r="G137" s="10">
        <v>1152</v>
      </c>
      <c r="H137" s="10">
        <v>24</v>
      </c>
      <c r="I137" s="10">
        <v>11</v>
      </c>
      <c r="J137" s="10">
        <v>1231</v>
      </c>
      <c r="K137" s="10">
        <v>35</v>
      </c>
      <c r="L137" s="10">
        <f t="shared" si="38"/>
        <v>1266</v>
      </c>
      <c r="M137" s="383"/>
      <c r="N137" s="386"/>
      <c r="O137" s="397"/>
      <c r="P137" s="11">
        <v>450000</v>
      </c>
      <c r="Q137" s="394"/>
      <c r="R137" s="390"/>
      <c r="S137" s="390"/>
    </row>
    <row r="138" spans="1:19" ht="17" thickBot="1">
      <c r="A138" s="389"/>
      <c r="B138" s="32">
        <v>45602</v>
      </c>
      <c r="C138" s="33" t="s">
        <v>110</v>
      </c>
      <c r="D138" s="34" t="s">
        <v>189</v>
      </c>
      <c r="E138" s="34" t="s">
        <v>246</v>
      </c>
      <c r="F138" s="34">
        <v>82</v>
      </c>
      <c r="G138" s="34">
        <v>1123</v>
      </c>
      <c r="H138" s="34">
        <v>26</v>
      </c>
      <c r="I138" s="34">
        <v>10</v>
      </c>
      <c r="J138" s="34">
        <v>1205</v>
      </c>
      <c r="K138" s="34">
        <v>36</v>
      </c>
      <c r="L138" s="34">
        <f t="shared" si="38"/>
        <v>1241</v>
      </c>
      <c r="M138" s="384"/>
      <c r="N138" s="387"/>
      <c r="O138" s="398"/>
      <c r="P138" s="36">
        <v>1400000</v>
      </c>
      <c r="Q138" s="395"/>
      <c r="R138" s="391"/>
      <c r="S138" s="391"/>
    </row>
    <row r="139" spans="1:19" ht="17" thickTop="1">
      <c r="A139" s="392">
        <v>48</v>
      </c>
      <c r="B139" s="13">
        <v>45399</v>
      </c>
      <c r="C139" s="14" t="s">
        <v>247</v>
      </c>
      <c r="D139" s="15" t="s">
        <v>186</v>
      </c>
      <c r="E139" s="15" t="s">
        <v>244</v>
      </c>
      <c r="F139" s="15">
        <v>58</v>
      </c>
      <c r="G139" s="15">
        <v>842</v>
      </c>
      <c r="H139" s="15">
        <v>19</v>
      </c>
      <c r="I139" s="15">
        <v>7</v>
      </c>
      <c r="J139" s="15">
        <v>900</v>
      </c>
      <c r="K139" s="15">
        <v>26</v>
      </c>
      <c r="L139" s="15">
        <f t="shared" ref="L139:L144" si="39">SUM(J139,K139)</f>
        <v>926</v>
      </c>
      <c r="M139" s="382">
        <f>SUM(L139,L140,L141)/3</f>
        <v>858</v>
      </c>
      <c r="N139" s="385">
        <f>SUM(F139,F140,F141)/3</f>
        <v>70.666666666666671</v>
      </c>
      <c r="O139" s="396">
        <f>SUM(G139,G140,G141,K139,K140,K141)/3</f>
        <v>787.33333333333337</v>
      </c>
      <c r="P139" s="16">
        <v>750000</v>
      </c>
      <c r="Q139" s="394">
        <f>SUM(P139,P140,P141)/3</f>
        <v>816666.66666666663</v>
      </c>
      <c r="R139" s="393">
        <v>2250000</v>
      </c>
      <c r="S139" s="393">
        <f>SUM(R139-Q139)</f>
        <v>1433333.3333333335</v>
      </c>
    </row>
    <row r="140" spans="1:19">
      <c r="A140" s="388"/>
      <c r="B140" s="8">
        <v>45517</v>
      </c>
      <c r="C140" s="9" t="s">
        <v>247</v>
      </c>
      <c r="D140" s="10" t="s">
        <v>188</v>
      </c>
      <c r="E140" s="10" t="s">
        <v>244</v>
      </c>
      <c r="F140" s="10">
        <v>58</v>
      </c>
      <c r="G140" s="10">
        <v>781</v>
      </c>
      <c r="H140" s="10">
        <v>18</v>
      </c>
      <c r="I140" s="10">
        <v>7</v>
      </c>
      <c r="J140" s="10">
        <v>839</v>
      </c>
      <c r="K140" s="10">
        <v>25</v>
      </c>
      <c r="L140" s="10">
        <f t="shared" si="39"/>
        <v>864</v>
      </c>
      <c r="M140" s="383"/>
      <c r="N140" s="386"/>
      <c r="O140" s="397"/>
      <c r="P140" s="11">
        <v>850000</v>
      </c>
      <c r="Q140" s="394"/>
      <c r="R140" s="390"/>
      <c r="S140" s="390"/>
    </row>
    <row r="141" spans="1:19" ht="17" thickBot="1">
      <c r="A141" s="389"/>
      <c r="B141" s="32">
        <v>45610</v>
      </c>
      <c r="C141" s="33" t="s">
        <v>247</v>
      </c>
      <c r="D141" s="34" t="s">
        <v>189</v>
      </c>
      <c r="E141" s="34" t="s">
        <v>244</v>
      </c>
      <c r="F141" s="34">
        <v>96</v>
      </c>
      <c r="G141" s="34">
        <v>663</v>
      </c>
      <c r="H141" s="34">
        <v>18</v>
      </c>
      <c r="I141" s="34">
        <v>7</v>
      </c>
      <c r="J141" s="34">
        <v>759</v>
      </c>
      <c r="K141" s="34">
        <v>25</v>
      </c>
      <c r="L141" s="34">
        <f t="shared" si="39"/>
        <v>784</v>
      </c>
      <c r="M141" s="384"/>
      <c r="N141" s="387"/>
      <c r="O141" s="398"/>
      <c r="P141" s="36">
        <v>850000</v>
      </c>
      <c r="Q141" s="395"/>
      <c r="R141" s="391"/>
      <c r="S141" s="391"/>
    </row>
    <row r="142" spans="1:19" ht="17" thickTop="1">
      <c r="A142" s="392">
        <v>49</v>
      </c>
      <c r="B142" s="13">
        <v>45399</v>
      </c>
      <c r="C142" s="14" t="s">
        <v>112</v>
      </c>
      <c r="D142" s="15" t="s">
        <v>186</v>
      </c>
      <c r="E142" s="15" t="s">
        <v>249</v>
      </c>
      <c r="F142" s="15">
        <v>0</v>
      </c>
      <c r="G142" s="15">
        <v>561</v>
      </c>
      <c r="H142" s="15">
        <v>13</v>
      </c>
      <c r="I142" s="15">
        <v>5</v>
      </c>
      <c r="J142" s="15">
        <v>561</v>
      </c>
      <c r="K142" s="15">
        <v>18</v>
      </c>
      <c r="L142" s="15">
        <f t="shared" si="39"/>
        <v>579</v>
      </c>
      <c r="M142" s="382">
        <f>SUM(L142,L143,L144)/3</f>
        <v>613.66666666666663</v>
      </c>
      <c r="N142" s="385">
        <f>SUM(F142,F143,F144)/3</f>
        <v>0</v>
      </c>
      <c r="O142" s="396">
        <f>SUM(G142,G143,G144,K142,K143,K144)/3</f>
        <v>613.66666666666663</v>
      </c>
      <c r="P142" s="16">
        <v>0</v>
      </c>
      <c r="Q142" s="394">
        <f>SUM(P142,P143,P144)/3</f>
        <v>0</v>
      </c>
      <c r="R142" s="393">
        <v>1400000</v>
      </c>
      <c r="S142" s="393">
        <f>SUM((R142-Q142))</f>
        <v>1400000</v>
      </c>
    </row>
    <row r="143" spans="1:19">
      <c r="A143" s="388"/>
      <c r="B143" s="8">
        <v>45517</v>
      </c>
      <c r="C143" s="9" t="s">
        <v>112</v>
      </c>
      <c r="D143" s="10" t="s">
        <v>188</v>
      </c>
      <c r="E143" s="10" t="s">
        <v>249</v>
      </c>
      <c r="F143" s="10">
        <v>0</v>
      </c>
      <c r="G143" s="10">
        <v>591</v>
      </c>
      <c r="H143" s="10">
        <v>14</v>
      </c>
      <c r="I143" s="10">
        <v>6</v>
      </c>
      <c r="J143" s="10">
        <v>591</v>
      </c>
      <c r="K143" s="10">
        <v>20</v>
      </c>
      <c r="L143" s="10">
        <f t="shared" si="39"/>
        <v>611</v>
      </c>
      <c r="M143" s="383"/>
      <c r="N143" s="386"/>
      <c r="O143" s="397"/>
      <c r="P143" s="11">
        <v>0</v>
      </c>
      <c r="Q143" s="394"/>
      <c r="R143" s="390"/>
      <c r="S143" s="390"/>
    </row>
    <row r="144" spans="1:19" ht="17" thickBot="1">
      <c r="A144" s="389"/>
      <c r="B144" s="32">
        <v>45610</v>
      </c>
      <c r="C144" s="33" t="s">
        <v>112</v>
      </c>
      <c r="D144" s="34" t="s">
        <v>189</v>
      </c>
      <c r="E144" s="34" t="s">
        <v>249</v>
      </c>
      <c r="F144" s="34">
        <v>0</v>
      </c>
      <c r="G144" s="34">
        <v>630</v>
      </c>
      <c r="H144" s="34">
        <v>16</v>
      </c>
      <c r="I144" s="34">
        <v>5</v>
      </c>
      <c r="J144" s="34">
        <v>630</v>
      </c>
      <c r="K144" s="34">
        <v>21</v>
      </c>
      <c r="L144" s="34">
        <f t="shared" si="39"/>
        <v>651</v>
      </c>
      <c r="M144" s="384"/>
      <c r="N144" s="387"/>
      <c r="O144" s="398"/>
      <c r="P144" s="36">
        <v>0</v>
      </c>
      <c r="Q144" s="395"/>
      <c r="R144" s="391"/>
      <c r="S144" s="391"/>
    </row>
    <row r="145" spans="1:19" ht="17" thickTop="1">
      <c r="A145" s="392">
        <v>50</v>
      </c>
      <c r="B145" s="13">
        <v>45395</v>
      </c>
      <c r="C145" s="14" t="s">
        <v>250</v>
      </c>
      <c r="D145" s="15" t="s">
        <v>186</v>
      </c>
      <c r="E145" s="15" t="s">
        <v>251</v>
      </c>
      <c r="F145" s="15">
        <v>53</v>
      </c>
      <c r="G145" s="15">
        <v>323</v>
      </c>
      <c r="H145" s="15">
        <v>40</v>
      </c>
      <c r="I145" s="15">
        <v>20</v>
      </c>
      <c r="J145" s="15">
        <v>376</v>
      </c>
      <c r="K145" s="15">
        <v>60</v>
      </c>
      <c r="L145" s="15">
        <f t="shared" ref="L145:L150" si="40">SUM(J145,K145)</f>
        <v>436</v>
      </c>
      <c r="M145" s="382">
        <f>SUM(L145,L146,L147)/3</f>
        <v>481.66666666666669</v>
      </c>
      <c r="N145" s="385">
        <f>SUM(F145,F146,F147)/3</f>
        <v>63</v>
      </c>
      <c r="O145" s="396">
        <f>SUM(G145,G146,G147,K145,K146,K147)/3</f>
        <v>418.66666666666669</v>
      </c>
      <c r="P145" s="16">
        <v>1700000</v>
      </c>
      <c r="Q145" s="394">
        <f>SUM(P145,P146,P147)/3</f>
        <v>1350000</v>
      </c>
      <c r="R145" s="393">
        <v>3000000</v>
      </c>
      <c r="S145" s="393">
        <f>SUM((R145-Q145))</f>
        <v>1650000</v>
      </c>
    </row>
    <row r="146" spans="1:19">
      <c r="A146" s="388"/>
      <c r="B146" s="8">
        <v>45505</v>
      </c>
      <c r="C146" s="9" t="s">
        <v>250</v>
      </c>
      <c r="D146" s="10" t="s">
        <v>188</v>
      </c>
      <c r="E146" s="10" t="s">
        <v>251</v>
      </c>
      <c r="F146" s="10">
        <v>66</v>
      </c>
      <c r="G146" s="10">
        <v>368</v>
      </c>
      <c r="H146" s="10">
        <v>32</v>
      </c>
      <c r="I146" s="10">
        <v>28</v>
      </c>
      <c r="J146" s="10">
        <v>434</v>
      </c>
      <c r="K146" s="10">
        <v>60</v>
      </c>
      <c r="L146" s="10">
        <f t="shared" si="40"/>
        <v>494</v>
      </c>
      <c r="M146" s="383"/>
      <c r="N146" s="386"/>
      <c r="O146" s="397"/>
      <c r="P146" s="11">
        <v>1600000</v>
      </c>
      <c r="Q146" s="394"/>
      <c r="R146" s="390"/>
      <c r="S146" s="390"/>
    </row>
    <row r="147" spans="1:19" ht="17" thickBot="1">
      <c r="A147" s="389"/>
      <c r="B147" s="32">
        <v>45597</v>
      </c>
      <c r="C147" s="33" t="s">
        <v>250</v>
      </c>
      <c r="D147" s="34" t="s">
        <v>189</v>
      </c>
      <c r="E147" s="34" t="s">
        <v>251</v>
      </c>
      <c r="F147" s="34">
        <v>70</v>
      </c>
      <c r="G147" s="34">
        <v>380</v>
      </c>
      <c r="H147" s="34">
        <v>49</v>
      </c>
      <c r="I147" s="34">
        <v>16</v>
      </c>
      <c r="J147" s="34">
        <v>450</v>
      </c>
      <c r="K147" s="34">
        <v>65</v>
      </c>
      <c r="L147" s="34">
        <f t="shared" si="40"/>
        <v>515</v>
      </c>
      <c r="M147" s="384"/>
      <c r="N147" s="387"/>
      <c r="O147" s="398"/>
      <c r="P147" s="36">
        <v>750000</v>
      </c>
      <c r="Q147" s="395"/>
      <c r="R147" s="391"/>
      <c r="S147" s="391"/>
    </row>
    <row r="148" spans="1:19" ht="17" thickTop="1">
      <c r="A148" s="392">
        <v>51</v>
      </c>
      <c r="B148" s="13">
        <v>45397</v>
      </c>
      <c r="C148" s="14" t="s">
        <v>114</v>
      </c>
      <c r="D148" s="15" t="s">
        <v>186</v>
      </c>
      <c r="E148" s="15" t="s">
        <v>252</v>
      </c>
      <c r="F148" s="15">
        <v>369</v>
      </c>
      <c r="G148" s="15">
        <v>43</v>
      </c>
      <c r="H148" s="15">
        <v>30</v>
      </c>
      <c r="I148" s="15">
        <v>6</v>
      </c>
      <c r="J148" s="15">
        <v>412</v>
      </c>
      <c r="K148" s="15">
        <v>36</v>
      </c>
      <c r="L148" s="15">
        <f t="shared" si="40"/>
        <v>448</v>
      </c>
      <c r="M148" s="382">
        <f>SUM(L148,L149,L150)/3</f>
        <v>466.66666666666669</v>
      </c>
      <c r="N148" s="385">
        <f>SUM(F148,F149,F150)/3</f>
        <v>379.66666666666669</v>
      </c>
      <c r="O148" s="396">
        <f>SUM(G148,G149,G150,K148,K149,K150)/3</f>
        <v>87</v>
      </c>
      <c r="P148" s="16">
        <v>3550000</v>
      </c>
      <c r="Q148" s="394">
        <f>SUM(P148,P149,P150)/3</f>
        <v>3983333.3333333335</v>
      </c>
      <c r="R148" s="393">
        <v>6800000</v>
      </c>
      <c r="S148" s="393">
        <f>SUM((R148-Q148))</f>
        <v>2816666.6666666665</v>
      </c>
    </row>
    <row r="149" spans="1:19">
      <c r="A149" s="388"/>
      <c r="B149" s="8">
        <v>45491</v>
      </c>
      <c r="C149" s="9" t="s">
        <v>114</v>
      </c>
      <c r="D149" s="10" t="s">
        <v>188</v>
      </c>
      <c r="E149" s="10" t="s">
        <v>252</v>
      </c>
      <c r="F149" s="10">
        <v>384</v>
      </c>
      <c r="G149" s="10">
        <v>42</v>
      </c>
      <c r="H149" s="10">
        <v>34</v>
      </c>
      <c r="I149" s="10">
        <v>8</v>
      </c>
      <c r="J149" s="10">
        <v>426</v>
      </c>
      <c r="K149" s="10">
        <v>42</v>
      </c>
      <c r="L149" s="10">
        <f t="shared" si="40"/>
        <v>468</v>
      </c>
      <c r="M149" s="383"/>
      <c r="N149" s="386"/>
      <c r="O149" s="397"/>
      <c r="P149" s="11">
        <v>5400000</v>
      </c>
      <c r="Q149" s="394"/>
      <c r="R149" s="390"/>
      <c r="S149" s="390"/>
    </row>
    <row r="150" spans="1:19" ht="17" thickBot="1">
      <c r="A150" s="389"/>
      <c r="B150" s="32">
        <v>45607</v>
      </c>
      <c r="C150" s="33" t="s">
        <v>114</v>
      </c>
      <c r="D150" s="34" t="s">
        <v>189</v>
      </c>
      <c r="E150" s="34" t="s">
        <v>252</v>
      </c>
      <c r="F150" s="34">
        <v>386</v>
      </c>
      <c r="G150" s="34">
        <v>39</v>
      </c>
      <c r="H150" s="34">
        <v>37</v>
      </c>
      <c r="I150" s="34">
        <v>22</v>
      </c>
      <c r="J150" s="34">
        <v>425</v>
      </c>
      <c r="K150" s="34">
        <v>59</v>
      </c>
      <c r="L150" s="34">
        <f t="shared" si="40"/>
        <v>484</v>
      </c>
      <c r="M150" s="384"/>
      <c r="N150" s="387"/>
      <c r="O150" s="398"/>
      <c r="P150" s="36">
        <v>3000000</v>
      </c>
      <c r="Q150" s="395"/>
      <c r="R150" s="391"/>
      <c r="S150" s="391"/>
    </row>
    <row r="151" spans="1:19" ht="17" thickTop="1">
      <c r="A151" s="392">
        <v>52</v>
      </c>
      <c r="B151" s="13">
        <v>45385</v>
      </c>
      <c r="C151" s="14" t="s">
        <v>115</v>
      </c>
      <c r="D151" s="15" t="s">
        <v>186</v>
      </c>
      <c r="E151" s="15" t="s">
        <v>253</v>
      </c>
      <c r="F151" s="15">
        <v>0</v>
      </c>
      <c r="G151" s="15">
        <v>821</v>
      </c>
      <c r="H151" s="15">
        <v>14</v>
      </c>
      <c r="I151" s="15">
        <v>3</v>
      </c>
      <c r="J151" s="15">
        <v>821</v>
      </c>
      <c r="K151" s="15">
        <v>17</v>
      </c>
      <c r="L151" s="15">
        <f t="shared" ref="L151:L161" si="41">SUM(J151,K151)</f>
        <v>838</v>
      </c>
      <c r="M151" s="382">
        <f>SUM(L151,L152,L153)/3</f>
        <v>834.33333333333337</v>
      </c>
      <c r="N151" s="385">
        <f>SUM(F151,F152,F153)/3</f>
        <v>0</v>
      </c>
      <c r="O151" s="396">
        <f>SUM(G151,G152,G153,K151,K152,K153)/3</f>
        <v>834.33333333333337</v>
      </c>
      <c r="P151" s="16">
        <v>750000</v>
      </c>
      <c r="Q151" s="394">
        <f>SUM(P151,P152,P153)/3</f>
        <v>650000</v>
      </c>
      <c r="R151" s="393">
        <v>980000</v>
      </c>
      <c r="S151" s="393">
        <f>SUM((R151-Q151))</f>
        <v>330000</v>
      </c>
    </row>
    <row r="152" spans="1:19">
      <c r="A152" s="388"/>
      <c r="B152" s="8">
        <v>45509</v>
      </c>
      <c r="C152" s="9" t="s">
        <v>115</v>
      </c>
      <c r="D152" s="10" t="s">
        <v>188</v>
      </c>
      <c r="E152" s="10" t="s">
        <v>253</v>
      </c>
      <c r="F152" s="10">
        <v>0</v>
      </c>
      <c r="G152" s="10">
        <v>822</v>
      </c>
      <c r="H152" s="10">
        <v>14</v>
      </c>
      <c r="I152" s="10">
        <v>5</v>
      </c>
      <c r="J152" s="10">
        <v>822</v>
      </c>
      <c r="K152" s="10">
        <v>19</v>
      </c>
      <c r="L152" s="10">
        <f t="shared" si="41"/>
        <v>841</v>
      </c>
      <c r="M152" s="383"/>
      <c r="N152" s="386"/>
      <c r="O152" s="397"/>
      <c r="P152" s="11">
        <v>700000</v>
      </c>
      <c r="Q152" s="394"/>
      <c r="R152" s="390"/>
      <c r="S152" s="390"/>
    </row>
    <row r="153" spans="1:19" ht="17" thickBot="1">
      <c r="A153" s="389"/>
      <c r="B153" s="32">
        <v>45588</v>
      </c>
      <c r="C153" s="33" t="s">
        <v>115</v>
      </c>
      <c r="D153" s="34" t="s">
        <v>189</v>
      </c>
      <c r="E153" s="34" t="s">
        <v>253</v>
      </c>
      <c r="F153" s="34">
        <v>0</v>
      </c>
      <c r="G153" s="34">
        <v>805</v>
      </c>
      <c r="H153" s="34">
        <v>17</v>
      </c>
      <c r="I153" s="34">
        <v>2</v>
      </c>
      <c r="J153" s="34">
        <v>805</v>
      </c>
      <c r="K153" s="34">
        <v>19</v>
      </c>
      <c r="L153" s="34">
        <f t="shared" si="41"/>
        <v>824</v>
      </c>
      <c r="M153" s="384"/>
      <c r="N153" s="387"/>
      <c r="O153" s="398"/>
      <c r="P153" s="36">
        <v>500000</v>
      </c>
      <c r="Q153" s="395"/>
      <c r="R153" s="391"/>
      <c r="S153" s="391"/>
    </row>
    <row r="154" spans="1:19" ht="17" thickTop="1">
      <c r="A154" s="388">
        <v>53</v>
      </c>
      <c r="B154" s="8">
        <v>45516</v>
      </c>
      <c r="C154" s="9" t="s">
        <v>1584</v>
      </c>
      <c r="D154" s="10" t="s">
        <v>188</v>
      </c>
      <c r="E154" s="10" t="s">
        <v>1638</v>
      </c>
      <c r="F154" s="10">
        <v>406</v>
      </c>
      <c r="G154" s="10">
        <v>176</v>
      </c>
      <c r="H154" s="10">
        <v>37</v>
      </c>
      <c r="I154" s="10">
        <v>39</v>
      </c>
      <c r="J154" s="10">
        <v>582</v>
      </c>
      <c r="K154" s="10">
        <v>76</v>
      </c>
      <c r="L154" s="10">
        <f t="shared" si="41"/>
        <v>658</v>
      </c>
      <c r="M154" s="383">
        <f>SUM(L154,L155)/2</f>
        <v>664</v>
      </c>
      <c r="N154" s="386">
        <f>SUM(F154,F155)/2</f>
        <v>415</v>
      </c>
      <c r="O154" s="397">
        <f>SUM(K154,K155,G154,G155)/2</f>
        <v>249</v>
      </c>
      <c r="P154" s="11">
        <v>2500000</v>
      </c>
      <c r="Q154" s="394">
        <f>SUM(P154,P155)/2</f>
        <v>1900000</v>
      </c>
      <c r="R154" s="390">
        <v>3190000</v>
      </c>
      <c r="S154" s="390">
        <f>R154-Q154</f>
        <v>1290000</v>
      </c>
    </row>
    <row r="155" spans="1:19" ht="17" thickBot="1">
      <c r="A155" s="389"/>
      <c r="B155" s="32">
        <v>45598</v>
      </c>
      <c r="C155" s="33" t="s">
        <v>1584</v>
      </c>
      <c r="D155" s="34" t="s">
        <v>189</v>
      </c>
      <c r="E155" s="34" t="s">
        <v>1638</v>
      </c>
      <c r="F155" s="34">
        <v>424</v>
      </c>
      <c r="G155" s="34">
        <v>171</v>
      </c>
      <c r="H155" s="34">
        <v>40</v>
      </c>
      <c r="I155" s="34">
        <v>35</v>
      </c>
      <c r="J155" s="34">
        <v>595</v>
      </c>
      <c r="K155" s="34">
        <v>75</v>
      </c>
      <c r="L155" s="34">
        <f t="shared" si="41"/>
        <v>670</v>
      </c>
      <c r="M155" s="384"/>
      <c r="N155" s="387"/>
      <c r="O155" s="398"/>
      <c r="P155" s="36">
        <v>1300000</v>
      </c>
      <c r="Q155" s="395"/>
      <c r="R155" s="391"/>
      <c r="S155" s="391"/>
    </row>
    <row r="156" spans="1:19" ht="18" thickTop="1" thickBot="1">
      <c r="A156" s="329"/>
      <c r="B156" s="32">
        <v>45610</v>
      </c>
      <c r="C156" s="33" t="s">
        <v>1642</v>
      </c>
      <c r="D156" s="34" t="s">
        <v>189</v>
      </c>
      <c r="E156" s="34" t="s">
        <v>1644</v>
      </c>
      <c r="F156" s="34">
        <v>2800</v>
      </c>
      <c r="G156" s="34">
        <v>0</v>
      </c>
      <c r="H156" s="34">
        <v>90</v>
      </c>
      <c r="I156" s="34">
        <v>62</v>
      </c>
      <c r="J156" s="34">
        <v>2800</v>
      </c>
      <c r="K156" s="34">
        <v>152</v>
      </c>
      <c r="L156" s="34">
        <f t="shared" si="41"/>
        <v>2952</v>
      </c>
      <c r="M156" s="330">
        <f>L156</f>
        <v>2952</v>
      </c>
      <c r="N156" s="331">
        <f>F156</f>
        <v>2800</v>
      </c>
      <c r="O156" s="332">
        <f>SUM(K156,G156)</f>
        <v>152</v>
      </c>
      <c r="P156" s="36">
        <v>3000000</v>
      </c>
      <c r="Q156" s="333">
        <f>P156</f>
        <v>3000000</v>
      </c>
      <c r="R156" s="334">
        <v>8000000</v>
      </c>
      <c r="S156" s="334">
        <f>R156-Q156</f>
        <v>5000000</v>
      </c>
    </row>
    <row r="157" spans="1:19" ht="17" thickTop="1">
      <c r="A157" s="388">
        <v>55</v>
      </c>
      <c r="B157" s="8">
        <v>45516</v>
      </c>
      <c r="C157" s="9" t="s">
        <v>1583</v>
      </c>
      <c r="D157" s="10" t="s">
        <v>188</v>
      </c>
      <c r="E157" s="10" t="s">
        <v>1596</v>
      </c>
      <c r="F157" s="10">
        <v>1015</v>
      </c>
      <c r="G157" s="10">
        <v>0</v>
      </c>
      <c r="H157" s="10">
        <v>60</v>
      </c>
      <c r="I157" s="10">
        <v>20</v>
      </c>
      <c r="J157" s="10">
        <v>1015</v>
      </c>
      <c r="K157" s="10">
        <v>80</v>
      </c>
      <c r="L157" s="10">
        <f t="shared" ref="L157:L158" si="42">SUM(J157,K157)</f>
        <v>1095</v>
      </c>
      <c r="M157" s="383">
        <f>SUM(L157,L158)/2</f>
        <v>1205</v>
      </c>
      <c r="N157" s="386">
        <f t="shared" ref="N157" si="43">SUM(F157,F158)/2</f>
        <v>1107.5</v>
      </c>
      <c r="O157" s="397">
        <f>SUM(K157,K158,G157,G158)/2</f>
        <v>97.5</v>
      </c>
      <c r="P157" s="11">
        <v>4000000</v>
      </c>
      <c r="Q157" s="394">
        <f>SUM(P157,P158)/2</f>
        <v>3500000</v>
      </c>
      <c r="R157" s="390">
        <v>8000000</v>
      </c>
      <c r="S157" s="390">
        <f t="shared" ref="S157" si="44">R157-Q157</f>
        <v>4500000</v>
      </c>
    </row>
    <row r="158" spans="1:19" ht="17" thickBot="1">
      <c r="A158" s="389"/>
      <c r="B158" s="32">
        <v>45610</v>
      </c>
      <c r="C158" s="33" t="s">
        <v>1583</v>
      </c>
      <c r="D158" s="34" t="s">
        <v>189</v>
      </c>
      <c r="E158" s="34" t="s">
        <v>1596</v>
      </c>
      <c r="F158" s="34">
        <v>1200</v>
      </c>
      <c r="G158" s="34">
        <v>0</v>
      </c>
      <c r="H158" s="34">
        <v>75</v>
      </c>
      <c r="I158" s="34">
        <v>40</v>
      </c>
      <c r="J158" s="34">
        <v>1200</v>
      </c>
      <c r="K158" s="34">
        <v>115</v>
      </c>
      <c r="L158" s="34">
        <f t="shared" si="42"/>
        <v>1315</v>
      </c>
      <c r="M158" s="384"/>
      <c r="N158" s="387"/>
      <c r="O158" s="398"/>
      <c r="P158" s="36">
        <v>3000000</v>
      </c>
      <c r="Q158" s="395"/>
      <c r="R158" s="391"/>
      <c r="S158" s="391"/>
    </row>
    <row r="159" spans="1:19" ht="17" thickTop="1">
      <c r="A159" s="388">
        <v>56</v>
      </c>
      <c r="B159" s="13">
        <v>45394</v>
      </c>
      <c r="C159" s="14" t="s">
        <v>116</v>
      </c>
      <c r="D159" s="15" t="s">
        <v>186</v>
      </c>
      <c r="E159" s="15" t="s">
        <v>254</v>
      </c>
      <c r="F159" s="15">
        <v>0</v>
      </c>
      <c r="G159" s="15">
        <v>921</v>
      </c>
      <c r="H159" s="15">
        <v>24</v>
      </c>
      <c r="I159" s="15">
        <v>9</v>
      </c>
      <c r="J159" s="15">
        <v>921</v>
      </c>
      <c r="K159" s="15">
        <v>33</v>
      </c>
      <c r="L159" s="15">
        <f t="shared" si="41"/>
        <v>954</v>
      </c>
      <c r="M159" s="383">
        <f>SUM(L159,L160,L161)/3</f>
        <v>973.66666666666663</v>
      </c>
      <c r="N159" s="385">
        <f>SUM(F159,F160,F161)/3</f>
        <v>0</v>
      </c>
      <c r="O159" s="396">
        <f>SUM(G159,G160,G161,K159,K160,K161)/3</f>
        <v>973.66666666666663</v>
      </c>
      <c r="P159" s="16">
        <v>900000</v>
      </c>
      <c r="Q159" s="394">
        <f>SUM(P159,P160,P161)/3</f>
        <v>916666.66666666663</v>
      </c>
      <c r="R159" s="390">
        <v>1800000</v>
      </c>
      <c r="S159" s="390">
        <f>SUM((R159-Q159))</f>
        <v>883333.33333333337</v>
      </c>
    </row>
    <row r="160" spans="1:19">
      <c r="A160" s="388"/>
      <c r="B160" s="8">
        <v>45495</v>
      </c>
      <c r="C160" s="9" t="s">
        <v>116</v>
      </c>
      <c r="D160" s="10" t="s">
        <v>188</v>
      </c>
      <c r="E160" s="10" t="s">
        <v>254</v>
      </c>
      <c r="F160" s="10">
        <v>0</v>
      </c>
      <c r="G160" s="10">
        <v>941</v>
      </c>
      <c r="H160" s="10">
        <v>24</v>
      </c>
      <c r="I160" s="10">
        <v>8</v>
      </c>
      <c r="J160" s="10">
        <v>941</v>
      </c>
      <c r="K160" s="10">
        <v>32</v>
      </c>
      <c r="L160" s="10">
        <f t="shared" si="41"/>
        <v>973</v>
      </c>
      <c r="M160" s="383"/>
      <c r="N160" s="386"/>
      <c r="O160" s="397"/>
      <c r="P160" s="11">
        <v>900000</v>
      </c>
      <c r="Q160" s="394"/>
      <c r="R160" s="390"/>
      <c r="S160" s="390"/>
    </row>
    <row r="161" spans="1:19" ht="17" thickBot="1">
      <c r="A161" s="389"/>
      <c r="B161" s="32">
        <v>45611</v>
      </c>
      <c r="C161" s="33" t="s">
        <v>116</v>
      </c>
      <c r="D161" s="34" t="s">
        <v>189</v>
      </c>
      <c r="E161" s="34" t="s">
        <v>254</v>
      </c>
      <c r="F161" s="34">
        <v>0</v>
      </c>
      <c r="G161" s="34">
        <v>961</v>
      </c>
      <c r="H161" s="34">
        <v>25</v>
      </c>
      <c r="I161" s="34">
        <v>8</v>
      </c>
      <c r="J161" s="34">
        <v>961</v>
      </c>
      <c r="K161" s="34">
        <v>33</v>
      </c>
      <c r="L161" s="34">
        <f t="shared" si="41"/>
        <v>994</v>
      </c>
      <c r="M161" s="384"/>
      <c r="N161" s="387"/>
      <c r="O161" s="398"/>
      <c r="P161" s="36">
        <v>950000</v>
      </c>
      <c r="Q161" s="395"/>
      <c r="R161" s="391"/>
      <c r="S161" s="391"/>
    </row>
    <row r="162" spans="1:19" ht="17" thickTop="1">
      <c r="A162" s="392">
        <v>57</v>
      </c>
      <c r="B162" s="13">
        <v>45399</v>
      </c>
      <c r="C162" s="14" t="s">
        <v>117</v>
      </c>
      <c r="D162" s="15" t="s">
        <v>186</v>
      </c>
      <c r="E162" s="15" t="s">
        <v>255</v>
      </c>
      <c r="F162" s="15">
        <v>156</v>
      </c>
      <c r="G162" s="15">
        <v>773</v>
      </c>
      <c r="H162" s="15">
        <v>28</v>
      </c>
      <c r="I162" s="15">
        <v>14</v>
      </c>
      <c r="J162" s="15">
        <v>929</v>
      </c>
      <c r="K162" s="15">
        <v>42</v>
      </c>
      <c r="L162" s="15">
        <f t="shared" ref="L162:L167" si="45">SUM(J162,K162)</f>
        <v>971</v>
      </c>
      <c r="M162" s="382">
        <f>SUM(L162,L163,L164)/3</f>
        <v>988</v>
      </c>
      <c r="N162" s="385">
        <f>SUM(F162,F163,F164)/3</f>
        <v>169.33333333333334</v>
      </c>
      <c r="O162" s="396">
        <f>SUM(G162,G163,G164,K162,K163,K164)/3</f>
        <v>818.66666666666663</v>
      </c>
      <c r="P162" s="16">
        <v>1700000</v>
      </c>
      <c r="Q162" s="394">
        <f>SUM(P162,P163,P164)/3</f>
        <v>1433333.3333333333</v>
      </c>
      <c r="R162" s="393">
        <v>2550000</v>
      </c>
      <c r="S162" s="393">
        <f>SUM((R162-Q162))</f>
        <v>1116666.6666666667</v>
      </c>
    </row>
    <row r="163" spans="1:19">
      <c r="A163" s="388"/>
      <c r="B163" s="8">
        <v>45517</v>
      </c>
      <c r="C163" s="9" t="s">
        <v>117</v>
      </c>
      <c r="D163" s="10" t="s">
        <v>188</v>
      </c>
      <c r="E163" s="10" t="s">
        <v>255</v>
      </c>
      <c r="F163" s="10">
        <v>176</v>
      </c>
      <c r="G163" s="10">
        <v>780</v>
      </c>
      <c r="H163" s="10">
        <v>27</v>
      </c>
      <c r="I163" s="10">
        <v>11</v>
      </c>
      <c r="J163" s="10">
        <v>956</v>
      </c>
      <c r="K163" s="10">
        <v>38</v>
      </c>
      <c r="L163" s="10">
        <f t="shared" si="45"/>
        <v>994</v>
      </c>
      <c r="M163" s="383"/>
      <c r="N163" s="386"/>
      <c r="O163" s="397"/>
      <c r="P163" s="11">
        <v>1600000</v>
      </c>
      <c r="Q163" s="394"/>
      <c r="R163" s="390"/>
      <c r="S163" s="390"/>
    </row>
    <row r="164" spans="1:19" ht="17" thickBot="1">
      <c r="A164" s="389"/>
      <c r="B164" s="32">
        <v>45594</v>
      </c>
      <c r="C164" s="33" t="s">
        <v>117</v>
      </c>
      <c r="D164" s="34" t="s">
        <v>189</v>
      </c>
      <c r="E164" s="34" t="s">
        <v>255</v>
      </c>
      <c r="F164" s="34">
        <v>176</v>
      </c>
      <c r="G164" s="34">
        <v>781</v>
      </c>
      <c r="H164" s="34">
        <v>27</v>
      </c>
      <c r="I164" s="34">
        <v>15</v>
      </c>
      <c r="J164" s="34">
        <v>957</v>
      </c>
      <c r="K164" s="34">
        <v>42</v>
      </c>
      <c r="L164" s="34">
        <f t="shared" si="45"/>
        <v>999</v>
      </c>
      <c r="M164" s="384"/>
      <c r="N164" s="387"/>
      <c r="O164" s="398"/>
      <c r="P164" s="36">
        <v>1000000</v>
      </c>
      <c r="Q164" s="395"/>
      <c r="R164" s="391"/>
      <c r="S164" s="391"/>
    </row>
    <row r="165" spans="1:19" ht="17" thickTop="1">
      <c r="A165" s="392">
        <v>58</v>
      </c>
      <c r="B165" s="13">
        <v>45369</v>
      </c>
      <c r="C165" s="14" t="s">
        <v>118</v>
      </c>
      <c r="D165" s="15" t="s">
        <v>186</v>
      </c>
      <c r="E165" s="15" t="s">
        <v>244</v>
      </c>
      <c r="F165" s="15">
        <v>219</v>
      </c>
      <c r="G165" s="15">
        <v>84</v>
      </c>
      <c r="H165" s="15">
        <v>30</v>
      </c>
      <c r="I165" s="15">
        <v>21</v>
      </c>
      <c r="J165" s="15">
        <v>303</v>
      </c>
      <c r="K165" s="15">
        <v>51</v>
      </c>
      <c r="L165" s="15">
        <f t="shared" si="45"/>
        <v>354</v>
      </c>
      <c r="M165" s="382">
        <f>SUM(L165,L166,L167)/3</f>
        <v>366</v>
      </c>
      <c r="N165" s="385">
        <f>SUM(F165,F166,F167)/3</f>
        <v>206.33333333333334</v>
      </c>
      <c r="O165" s="396">
        <f>SUM(G165,G166,G167,K165,K166,K167)/3</f>
        <v>159.66666666666666</v>
      </c>
      <c r="P165" s="16">
        <v>1950000</v>
      </c>
      <c r="Q165" s="394">
        <f>SUM(P165,P166,P167)/3</f>
        <v>1950000</v>
      </c>
      <c r="R165" s="393">
        <v>2300000</v>
      </c>
      <c r="S165" s="393">
        <f>SUM(R165-Q165)</f>
        <v>350000</v>
      </c>
    </row>
    <row r="166" spans="1:19">
      <c r="A166" s="388"/>
      <c r="B166" s="8">
        <v>45547</v>
      </c>
      <c r="C166" s="9" t="s">
        <v>118</v>
      </c>
      <c r="D166" s="10" t="s">
        <v>188</v>
      </c>
      <c r="E166" s="10" t="s">
        <v>244</v>
      </c>
      <c r="F166" s="10">
        <v>200</v>
      </c>
      <c r="G166" s="10">
        <v>120</v>
      </c>
      <c r="H166" s="10">
        <v>40</v>
      </c>
      <c r="I166" s="10">
        <v>12</v>
      </c>
      <c r="J166" s="10">
        <v>320</v>
      </c>
      <c r="K166" s="10">
        <v>52</v>
      </c>
      <c r="L166" s="10">
        <f t="shared" si="45"/>
        <v>372</v>
      </c>
      <c r="M166" s="383"/>
      <c r="N166" s="386"/>
      <c r="O166" s="397"/>
      <c r="P166" s="11">
        <v>1950000</v>
      </c>
      <c r="Q166" s="394"/>
      <c r="R166" s="390"/>
      <c r="S166" s="390"/>
    </row>
    <row r="167" spans="1:19" ht="17" thickBot="1">
      <c r="A167" s="389"/>
      <c r="B167" s="32">
        <v>45617</v>
      </c>
      <c r="C167" s="33" t="s">
        <v>118</v>
      </c>
      <c r="D167" s="34" t="s">
        <v>189</v>
      </c>
      <c r="E167" s="34" t="s">
        <v>244</v>
      </c>
      <c r="F167" s="34">
        <v>200</v>
      </c>
      <c r="G167" s="34">
        <v>120</v>
      </c>
      <c r="H167" s="34">
        <v>40</v>
      </c>
      <c r="I167" s="34">
        <v>12</v>
      </c>
      <c r="J167" s="34">
        <v>320</v>
      </c>
      <c r="K167" s="34">
        <v>52</v>
      </c>
      <c r="L167" s="34">
        <f t="shared" si="45"/>
        <v>372</v>
      </c>
      <c r="M167" s="384"/>
      <c r="N167" s="387"/>
      <c r="O167" s="398"/>
      <c r="P167" s="36">
        <v>1950000</v>
      </c>
      <c r="Q167" s="395"/>
      <c r="R167" s="391"/>
      <c r="S167" s="391"/>
    </row>
    <row r="168" spans="1:19" ht="17" thickTop="1">
      <c r="A168" s="392">
        <v>59</v>
      </c>
      <c r="B168" s="13">
        <v>45387</v>
      </c>
      <c r="C168" s="14" t="s">
        <v>256</v>
      </c>
      <c r="D168" s="15" t="s">
        <v>186</v>
      </c>
      <c r="E168" s="15" t="s">
        <v>257</v>
      </c>
      <c r="F168" s="15">
        <v>0</v>
      </c>
      <c r="G168" s="15">
        <v>1037</v>
      </c>
      <c r="H168" s="15">
        <v>24</v>
      </c>
      <c r="I168" s="15">
        <v>6</v>
      </c>
      <c r="J168" s="15">
        <v>1037</v>
      </c>
      <c r="K168" s="15">
        <v>30</v>
      </c>
      <c r="L168" s="15">
        <f t="shared" ref="L168:L173" si="46">SUM(J168,K168)</f>
        <v>1067</v>
      </c>
      <c r="M168" s="382">
        <f>SUM(L168,L169,L170)/3</f>
        <v>1041.3333333333333</v>
      </c>
      <c r="N168" s="385">
        <f>SUM(F168,F169,F170)/3</f>
        <v>0</v>
      </c>
      <c r="O168" s="396">
        <f>SUM(G168,G169,G170,K168,K169,K170)/3</f>
        <v>1041.3333333333333</v>
      </c>
      <c r="P168" s="16">
        <v>1200000</v>
      </c>
      <c r="Q168" s="394">
        <f>SUM(P168,P169,P170)/3</f>
        <v>1200000</v>
      </c>
      <c r="R168" s="393">
        <v>1800000</v>
      </c>
      <c r="S168" s="393">
        <f>SUM(R168-Q168)</f>
        <v>600000</v>
      </c>
    </row>
    <row r="169" spans="1:19">
      <c r="A169" s="388"/>
      <c r="B169" s="8">
        <v>45492</v>
      </c>
      <c r="C169" s="9" t="s">
        <v>256</v>
      </c>
      <c r="D169" s="10" t="s">
        <v>188</v>
      </c>
      <c r="E169" s="10" t="s">
        <v>257</v>
      </c>
      <c r="F169" s="10">
        <v>0</v>
      </c>
      <c r="G169" s="10">
        <v>1003</v>
      </c>
      <c r="H169" s="10">
        <v>24</v>
      </c>
      <c r="I169" s="10">
        <v>6</v>
      </c>
      <c r="J169" s="10">
        <v>1003</v>
      </c>
      <c r="K169" s="10">
        <v>30</v>
      </c>
      <c r="L169" s="10">
        <f t="shared" si="46"/>
        <v>1033</v>
      </c>
      <c r="M169" s="383"/>
      <c r="N169" s="386"/>
      <c r="O169" s="397"/>
      <c r="P169" s="11">
        <v>1200000</v>
      </c>
      <c r="Q169" s="394"/>
      <c r="R169" s="390"/>
      <c r="S169" s="390"/>
    </row>
    <row r="170" spans="1:19" ht="17" thickBot="1">
      <c r="A170" s="389"/>
      <c r="B170" s="32">
        <v>45600</v>
      </c>
      <c r="C170" s="33" t="s">
        <v>256</v>
      </c>
      <c r="D170" s="34" t="s">
        <v>189</v>
      </c>
      <c r="E170" s="34" t="s">
        <v>257</v>
      </c>
      <c r="F170" s="34">
        <v>0</v>
      </c>
      <c r="G170" s="34">
        <v>994</v>
      </c>
      <c r="H170" s="34">
        <v>24</v>
      </c>
      <c r="I170" s="34">
        <v>6</v>
      </c>
      <c r="J170" s="34">
        <v>994</v>
      </c>
      <c r="K170" s="34">
        <v>30</v>
      </c>
      <c r="L170" s="34">
        <f t="shared" si="46"/>
        <v>1024</v>
      </c>
      <c r="M170" s="384"/>
      <c r="N170" s="387"/>
      <c r="O170" s="398"/>
      <c r="P170" s="36">
        <v>1200000</v>
      </c>
      <c r="Q170" s="395"/>
      <c r="R170" s="391"/>
      <c r="S170" s="391"/>
    </row>
    <row r="171" spans="1:19" ht="17" thickTop="1">
      <c r="A171" s="392">
        <v>60</v>
      </c>
      <c r="B171" s="17">
        <v>45387</v>
      </c>
      <c r="C171" s="18" t="s">
        <v>258</v>
      </c>
      <c r="D171" s="19" t="s">
        <v>186</v>
      </c>
      <c r="E171" s="19" t="s">
        <v>259</v>
      </c>
      <c r="F171" s="19">
        <v>0</v>
      </c>
      <c r="G171" s="19">
        <v>742</v>
      </c>
      <c r="H171" s="19">
        <v>17</v>
      </c>
      <c r="I171" s="19">
        <v>8</v>
      </c>
      <c r="J171" s="19">
        <v>742</v>
      </c>
      <c r="K171" s="19">
        <v>25</v>
      </c>
      <c r="L171" s="15">
        <f t="shared" si="46"/>
        <v>767</v>
      </c>
      <c r="M171" s="382">
        <f>SUM(L171,L172,L173)/3</f>
        <v>789.66666666666663</v>
      </c>
      <c r="N171" s="385">
        <f>SUM(F171,F172,F173)/3</f>
        <v>0</v>
      </c>
      <c r="O171" s="396">
        <f>SUM(G171,G172,G173,K171,K172,K173)/3</f>
        <v>789.66666666666663</v>
      </c>
      <c r="P171" s="16">
        <v>1500000</v>
      </c>
      <c r="Q171" s="394">
        <f>SUM(P171,P172,P173)/3</f>
        <v>1266666.6666666667</v>
      </c>
      <c r="R171" s="393">
        <v>1200000</v>
      </c>
      <c r="S171" s="393">
        <f>SUM(R171-Q171)</f>
        <v>-66666.666666666744</v>
      </c>
    </row>
    <row r="172" spans="1:19">
      <c r="A172" s="388"/>
      <c r="B172" s="8">
        <v>45492</v>
      </c>
      <c r="C172" s="9" t="s">
        <v>258</v>
      </c>
      <c r="D172" s="10" t="s">
        <v>188</v>
      </c>
      <c r="E172" s="10" t="s">
        <v>259</v>
      </c>
      <c r="F172" s="10">
        <v>0</v>
      </c>
      <c r="G172" s="10">
        <v>785</v>
      </c>
      <c r="H172" s="10">
        <v>17</v>
      </c>
      <c r="I172" s="10">
        <v>8</v>
      </c>
      <c r="J172" s="10">
        <v>785</v>
      </c>
      <c r="K172" s="10">
        <v>25</v>
      </c>
      <c r="L172" s="10">
        <f t="shared" si="46"/>
        <v>810</v>
      </c>
      <c r="M172" s="383"/>
      <c r="N172" s="386"/>
      <c r="O172" s="397"/>
      <c r="P172" s="11">
        <v>1500000</v>
      </c>
      <c r="Q172" s="394"/>
      <c r="R172" s="390"/>
      <c r="S172" s="390"/>
    </row>
    <row r="173" spans="1:19" ht="17" thickBot="1">
      <c r="A173" s="389"/>
      <c r="B173" s="32">
        <v>45600</v>
      </c>
      <c r="C173" s="33" t="s">
        <v>258</v>
      </c>
      <c r="D173" s="34" t="s">
        <v>189</v>
      </c>
      <c r="E173" s="34" t="s">
        <v>259</v>
      </c>
      <c r="F173" s="34">
        <v>0</v>
      </c>
      <c r="G173" s="34">
        <v>766</v>
      </c>
      <c r="H173" s="34">
        <v>17</v>
      </c>
      <c r="I173" s="34">
        <v>9</v>
      </c>
      <c r="J173" s="34">
        <v>766</v>
      </c>
      <c r="K173" s="34">
        <v>26</v>
      </c>
      <c r="L173" s="34">
        <f t="shared" si="46"/>
        <v>792</v>
      </c>
      <c r="M173" s="384"/>
      <c r="N173" s="387"/>
      <c r="O173" s="398"/>
      <c r="P173" s="36">
        <v>800000</v>
      </c>
      <c r="Q173" s="395"/>
      <c r="R173" s="391"/>
      <c r="S173" s="391"/>
    </row>
    <row r="174" spans="1:19" ht="17" thickTop="1">
      <c r="A174" s="392">
        <v>61</v>
      </c>
      <c r="B174" s="13">
        <v>45394</v>
      </c>
      <c r="C174" s="14" t="s">
        <v>260</v>
      </c>
      <c r="D174" s="15" t="s">
        <v>186</v>
      </c>
      <c r="E174" s="15" t="s">
        <v>261</v>
      </c>
      <c r="F174" s="15">
        <v>80</v>
      </c>
      <c r="G174" s="15">
        <v>2391</v>
      </c>
      <c r="H174" s="15">
        <v>45</v>
      </c>
      <c r="I174" s="15">
        <v>15</v>
      </c>
      <c r="J174" s="15">
        <v>2471</v>
      </c>
      <c r="K174" s="15">
        <v>60</v>
      </c>
      <c r="L174" s="15">
        <f t="shared" ref="L174:L179" si="47">SUM(J174,K174)</f>
        <v>2531</v>
      </c>
      <c r="M174" s="382">
        <f>SUM(L174,L175,L176)/3</f>
        <v>2501.6666666666665</v>
      </c>
      <c r="N174" s="385">
        <f>SUM(F174,F175,F176)/3</f>
        <v>80</v>
      </c>
      <c r="O174" s="396">
        <f>SUM(G174,G175,G176,K174,K175,K176)/3</f>
        <v>2421.6666666666665</v>
      </c>
      <c r="P174" s="16">
        <v>3000000</v>
      </c>
      <c r="Q174" s="394">
        <f>SUM(P174,P175,P176)/3</f>
        <v>2466666.6666666665</v>
      </c>
      <c r="R174" s="393">
        <v>2700000</v>
      </c>
      <c r="S174" s="393">
        <f>SUM((R174-Q174))</f>
        <v>233333.33333333349</v>
      </c>
    </row>
    <row r="175" spans="1:19">
      <c r="A175" s="388"/>
      <c r="B175" s="8">
        <v>45512</v>
      </c>
      <c r="C175" s="9" t="s">
        <v>260</v>
      </c>
      <c r="D175" s="10" t="s">
        <v>188</v>
      </c>
      <c r="E175" s="10" t="s">
        <v>261</v>
      </c>
      <c r="F175" s="10">
        <v>80</v>
      </c>
      <c r="G175" s="10">
        <v>2355</v>
      </c>
      <c r="H175" s="10">
        <v>36</v>
      </c>
      <c r="I175" s="10">
        <v>12</v>
      </c>
      <c r="J175" s="10">
        <v>2435</v>
      </c>
      <c r="K175" s="10">
        <v>48</v>
      </c>
      <c r="L175" s="10">
        <f t="shared" si="47"/>
        <v>2483</v>
      </c>
      <c r="M175" s="383"/>
      <c r="N175" s="386"/>
      <c r="O175" s="397"/>
      <c r="P175" s="11">
        <v>2400000</v>
      </c>
      <c r="Q175" s="394"/>
      <c r="R175" s="390"/>
      <c r="S175" s="390"/>
    </row>
    <row r="176" spans="1:19" ht="17" thickBot="1">
      <c r="A176" s="389"/>
      <c r="B176" s="32">
        <v>45595</v>
      </c>
      <c r="C176" s="33" t="s">
        <v>260</v>
      </c>
      <c r="D176" s="34" t="s">
        <v>189</v>
      </c>
      <c r="E176" s="34" t="s">
        <v>261</v>
      </c>
      <c r="F176" s="34">
        <v>80</v>
      </c>
      <c r="G176" s="34">
        <v>2355</v>
      </c>
      <c r="H176" s="34">
        <v>44</v>
      </c>
      <c r="I176" s="34">
        <v>12</v>
      </c>
      <c r="J176" s="34">
        <v>2435</v>
      </c>
      <c r="K176" s="34">
        <v>56</v>
      </c>
      <c r="L176" s="34">
        <f t="shared" si="47"/>
        <v>2491</v>
      </c>
      <c r="M176" s="384"/>
      <c r="N176" s="387"/>
      <c r="O176" s="398"/>
      <c r="P176" s="36">
        <v>2000000</v>
      </c>
      <c r="Q176" s="395"/>
      <c r="R176" s="391"/>
      <c r="S176" s="391"/>
    </row>
    <row r="177" spans="1:19" ht="17" thickTop="1">
      <c r="A177" s="392">
        <v>62</v>
      </c>
      <c r="B177" s="13">
        <v>45377</v>
      </c>
      <c r="C177" s="14" t="s">
        <v>122</v>
      </c>
      <c r="D177" s="15" t="s">
        <v>186</v>
      </c>
      <c r="E177" s="15" t="s">
        <v>262</v>
      </c>
      <c r="F177" s="15">
        <v>0</v>
      </c>
      <c r="G177" s="15">
        <v>269</v>
      </c>
      <c r="H177" s="15">
        <v>10</v>
      </c>
      <c r="I177" s="15">
        <v>7</v>
      </c>
      <c r="J177" s="15">
        <v>269</v>
      </c>
      <c r="K177" s="15">
        <v>17</v>
      </c>
      <c r="L177" s="15">
        <f t="shared" si="47"/>
        <v>286</v>
      </c>
      <c r="M177" s="382">
        <f>SUM(L177,L178,L179)/3</f>
        <v>294.33333333333331</v>
      </c>
      <c r="N177" s="385">
        <f>SUM(F177,F178,F179)/3</f>
        <v>0</v>
      </c>
      <c r="O177" s="396">
        <f>SUM(G177,G178,G179,K177,K178,K179)/3</f>
        <v>294.33333333333331</v>
      </c>
      <c r="P177" s="16">
        <v>600000</v>
      </c>
      <c r="Q177" s="394">
        <f>SUM(P177,P178,P179)/3</f>
        <v>583333.33333333337</v>
      </c>
      <c r="R177" s="393">
        <v>1300000</v>
      </c>
      <c r="S177" s="393">
        <f>SUM(R177-Q177)</f>
        <v>716666.66666666663</v>
      </c>
    </row>
    <row r="178" spans="1:19">
      <c r="A178" s="388"/>
      <c r="B178" s="8">
        <v>45511</v>
      </c>
      <c r="C178" s="9" t="s">
        <v>122</v>
      </c>
      <c r="D178" s="10" t="s">
        <v>188</v>
      </c>
      <c r="E178" s="10" t="s">
        <v>262</v>
      </c>
      <c r="F178" s="10">
        <v>0</v>
      </c>
      <c r="G178" s="10">
        <v>312</v>
      </c>
      <c r="H178" s="10">
        <v>9</v>
      </c>
      <c r="I178" s="10">
        <v>2</v>
      </c>
      <c r="J178" s="10">
        <v>312</v>
      </c>
      <c r="K178" s="10">
        <v>11</v>
      </c>
      <c r="L178" s="10">
        <f t="shared" si="47"/>
        <v>323</v>
      </c>
      <c r="M178" s="383"/>
      <c r="N178" s="386"/>
      <c r="O178" s="397"/>
      <c r="P178" s="11">
        <v>750000</v>
      </c>
      <c r="Q178" s="394"/>
      <c r="R178" s="390"/>
      <c r="S178" s="390"/>
    </row>
    <row r="179" spans="1:19" ht="17" thickBot="1">
      <c r="A179" s="389"/>
      <c r="B179" s="32">
        <v>45602</v>
      </c>
      <c r="C179" s="33" t="s">
        <v>122</v>
      </c>
      <c r="D179" s="34" t="s">
        <v>189</v>
      </c>
      <c r="E179" s="34" t="s">
        <v>262</v>
      </c>
      <c r="F179" s="34">
        <v>0</v>
      </c>
      <c r="G179" s="34">
        <v>260</v>
      </c>
      <c r="H179" s="34">
        <v>6</v>
      </c>
      <c r="I179" s="34">
        <v>8</v>
      </c>
      <c r="J179" s="34">
        <v>260</v>
      </c>
      <c r="K179" s="34">
        <v>14</v>
      </c>
      <c r="L179" s="34">
        <f t="shared" si="47"/>
        <v>274</v>
      </c>
      <c r="M179" s="384"/>
      <c r="N179" s="387"/>
      <c r="O179" s="398"/>
      <c r="P179" s="36">
        <v>400000</v>
      </c>
      <c r="Q179" s="395"/>
      <c r="R179" s="391"/>
      <c r="S179" s="391"/>
    </row>
    <row r="180" spans="1:19" ht="17" thickTop="1">
      <c r="A180" s="392">
        <v>63</v>
      </c>
      <c r="B180" s="13">
        <v>45393</v>
      </c>
      <c r="C180" s="14" t="s">
        <v>123</v>
      </c>
      <c r="D180" s="15" t="s">
        <v>186</v>
      </c>
      <c r="E180" s="15" t="s">
        <v>263</v>
      </c>
      <c r="F180" s="15">
        <v>0</v>
      </c>
      <c r="G180" s="15">
        <v>1224</v>
      </c>
      <c r="H180" s="15">
        <v>25</v>
      </c>
      <c r="I180" s="15">
        <v>7</v>
      </c>
      <c r="J180" s="15">
        <v>1224</v>
      </c>
      <c r="K180" s="15">
        <v>32</v>
      </c>
      <c r="L180" s="15">
        <f t="shared" ref="L180:L185" si="48">SUM(J180,K180)</f>
        <v>1256</v>
      </c>
      <c r="M180" s="382">
        <f>SUM(L180,L181,L182)/3</f>
        <v>1314.3333333333333</v>
      </c>
      <c r="N180" s="385">
        <f>SUM(F180,F181,F182)/3</f>
        <v>0</v>
      </c>
      <c r="O180" s="396">
        <f>SUM(G180,G181,G182,K180,K181,K182)/3</f>
        <v>1314.3333333333333</v>
      </c>
      <c r="P180" s="16">
        <v>1700000</v>
      </c>
      <c r="Q180" s="394">
        <f>SUM(P180,P181,P182)/3</f>
        <v>1633333.3333333333</v>
      </c>
      <c r="R180" s="393">
        <v>1300000</v>
      </c>
      <c r="S180" s="393">
        <f>SUM((R180-Q180))</f>
        <v>-333333.33333333326</v>
      </c>
    </row>
    <row r="181" spans="1:19">
      <c r="A181" s="388"/>
      <c r="B181" s="8">
        <v>45496</v>
      </c>
      <c r="C181" s="9" t="s">
        <v>123</v>
      </c>
      <c r="D181" s="10" t="s">
        <v>188</v>
      </c>
      <c r="E181" s="10" t="s">
        <v>263</v>
      </c>
      <c r="F181" s="10">
        <v>0</v>
      </c>
      <c r="G181" s="10">
        <v>1328</v>
      </c>
      <c r="H181" s="10">
        <v>26</v>
      </c>
      <c r="I181" s="10">
        <v>7</v>
      </c>
      <c r="J181" s="10">
        <v>1328</v>
      </c>
      <c r="K181" s="10">
        <v>33</v>
      </c>
      <c r="L181" s="10">
        <f t="shared" si="48"/>
        <v>1361</v>
      </c>
      <c r="M181" s="383"/>
      <c r="N181" s="386"/>
      <c r="O181" s="397"/>
      <c r="P181" s="11">
        <v>1700000</v>
      </c>
      <c r="Q181" s="394"/>
      <c r="R181" s="390"/>
      <c r="S181" s="390"/>
    </row>
    <row r="182" spans="1:19" ht="17" thickBot="1">
      <c r="A182" s="389"/>
      <c r="B182" s="32">
        <v>45587</v>
      </c>
      <c r="C182" s="33" t="s">
        <v>123</v>
      </c>
      <c r="D182" s="34" t="s">
        <v>189</v>
      </c>
      <c r="E182" s="34" t="s">
        <v>263</v>
      </c>
      <c r="F182" s="34">
        <v>0</v>
      </c>
      <c r="G182" s="34">
        <v>1298</v>
      </c>
      <c r="H182" s="34">
        <v>21</v>
      </c>
      <c r="I182" s="34">
        <v>7</v>
      </c>
      <c r="J182" s="34">
        <v>1298</v>
      </c>
      <c r="K182" s="34">
        <v>28</v>
      </c>
      <c r="L182" s="34">
        <f t="shared" si="48"/>
        <v>1326</v>
      </c>
      <c r="M182" s="384"/>
      <c r="N182" s="387"/>
      <c r="O182" s="398"/>
      <c r="P182" s="36">
        <v>1500000</v>
      </c>
      <c r="Q182" s="395"/>
      <c r="R182" s="391"/>
      <c r="S182" s="391"/>
    </row>
    <row r="183" spans="1:19" ht="17" thickTop="1">
      <c r="A183" s="392">
        <v>64</v>
      </c>
      <c r="B183" s="13">
        <v>45385</v>
      </c>
      <c r="C183" s="14" t="s">
        <v>124</v>
      </c>
      <c r="D183" s="15" t="s">
        <v>186</v>
      </c>
      <c r="E183" s="15" t="s">
        <v>264</v>
      </c>
      <c r="F183" s="15">
        <v>100</v>
      </c>
      <c r="G183" s="15">
        <v>230</v>
      </c>
      <c r="H183" s="15">
        <v>18</v>
      </c>
      <c r="I183" s="15">
        <v>3</v>
      </c>
      <c r="J183" s="15">
        <v>330</v>
      </c>
      <c r="K183" s="15">
        <v>21</v>
      </c>
      <c r="L183" s="15">
        <f t="shared" si="48"/>
        <v>351</v>
      </c>
      <c r="M183" s="382">
        <f>SUM(L183,L184,L185)/3</f>
        <v>341.66666666666669</v>
      </c>
      <c r="N183" s="385">
        <f>SUM(F183,F184,F185)/3</f>
        <v>75</v>
      </c>
      <c r="O183" s="396">
        <f>SUM(G183,G184,G185,K183,K184,K185)/3</f>
        <v>266.66666666666669</v>
      </c>
      <c r="P183" s="16">
        <v>650000</v>
      </c>
      <c r="Q183" s="394">
        <f>SUM(P183,P184,P185)/3</f>
        <v>616666.66666666663</v>
      </c>
      <c r="R183" s="393">
        <v>1500000</v>
      </c>
      <c r="S183" s="393">
        <f>SUM((R183-Q183))</f>
        <v>883333.33333333337</v>
      </c>
    </row>
    <row r="184" spans="1:19">
      <c r="A184" s="388"/>
      <c r="B184" s="8">
        <v>45509</v>
      </c>
      <c r="C184" s="9" t="s">
        <v>124</v>
      </c>
      <c r="D184" s="10" t="s">
        <v>188</v>
      </c>
      <c r="E184" s="10" t="s">
        <v>264</v>
      </c>
      <c r="F184" s="10">
        <v>65</v>
      </c>
      <c r="G184" s="10">
        <v>255</v>
      </c>
      <c r="H184" s="10">
        <v>18</v>
      </c>
      <c r="I184" s="10">
        <v>4</v>
      </c>
      <c r="J184" s="10">
        <v>320</v>
      </c>
      <c r="K184" s="10">
        <v>22</v>
      </c>
      <c r="L184" s="10">
        <f t="shared" si="48"/>
        <v>342</v>
      </c>
      <c r="M184" s="383"/>
      <c r="N184" s="386"/>
      <c r="O184" s="397"/>
      <c r="P184" s="11">
        <v>600000</v>
      </c>
      <c r="Q184" s="394"/>
      <c r="R184" s="390"/>
      <c r="S184" s="390"/>
    </row>
    <row r="185" spans="1:19" ht="17" thickBot="1">
      <c r="A185" s="389"/>
      <c r="B185" s="32">
        <v>45588</v>
      </c>
      <c r="C185" s="33" t="s">
        <v>124</v>
      </c>
      <c r="D185" s="34" t="s">
        <v>189</v>
      </c>
      <c r="E185" s="34" t="s">
        <v>264</v>
      </c>
      <c r="F185" s="34">
        <v>60</v>
      </c>
      <c r="G185" s="34">
        <v>250</v>
      </c>
      <c r="H185" s="34">
        <v>18</v>
      </c>
      <c r="I185" s="34">
        <v>4</v>
      </c>
      <c r="J185" s="34">
        <v>310</v>
      </c>
      <c r="K185" s="34">
        <v>22</v>
      </c>
      <c r="L185" s="34">
        <f t="shared" si="48"/>
        <v>332</v>
      </c>
      <c r="M185" s="384"/>
      <c r="N185" s="387"/>
      <c r="O185" s="398"/>
      <c r="P185" s="36">
        <v>600000</v>
      </c>
      <c r="Q185" s="395"/>
      <c r="R185" s="391"/>
      <c r="S185" s="391"/>
    </row>
    <row r="186" spans="1:19" ht="17" thickTop="1">
      <c r="A186" s="392">
        <v>65</v>
      </c>
      <c r="B186" s="13">
        <v>45397</v>
      </c>
      <c r="C186" s="14" t="s">
        <v>125</v>
      </c>
      <c r="D186" s="15" t="s">
        <v>186</v>
      </c>
      <c r="E186" s="15" t="s">
        <v>265</v>
      </c>
      <c r="F186" s="15">
        <v>0</v>
      </c>
      <c r="G186" s="15">
        <v>1926</v>
      </c>
      <c r="H186" s="15">
        <v>52</v>
      </c>
      <c r="I186" s="15">
        <v>20</v>
      </c>
      <c r="J186" s="15">
        <v>1926</v>
      </c>
      <c r="K186" s="15">
        <v>72</v>
      </c>
      <c r="L186" s="15">
        <f t="shared" ref="L186:L199" si="49">SUM(J186,K186)</f>
        <v>1998</v>
      </c>
      <c r="M186" s="382">
        <f>SUM(L186,L187,L188)/3</f>
        <v>2058</v>
      </c>
      <c r="N186" s="385">
        <f>SUM(F186,F187,F188)/3</f>
        <v>0</v>
      </c>
      <c r="O186" s="396">
        <f>SUM(G186,G187,G188,K186,K187,K188)/3</f>
        <v>2058</v>
      </c>
      <c r="P186" s="16">
        <v>2430000</v>
      </c>
      <c r="Q186" s="394">
        <f>SUM(P186,P187,P188)/3</f>
        <v>2226666.6666666665</v>
      </c>
      <c r="R186" s="393">
        <v>3000000</v>
      </c>
      <c r="S186" s="393">
        <f>SUM(R186-Q186)</f>
        <v>773333.33333333349</v>
      </c>
    </row>
    <row r="187" spans="1:19">
      <c r="A187" s="388"/>
      <c r="B187" s="8">
        <v>45498</v>
      </c>
      <c r="C187" s="9" t="s">
        <v>125</v>
      </c>
      <c r="D187" s="10" t="s">
        <v>188</v>
      </c>
      <c r="E187" s="10" t="s">
        <v>265</v>
      </c>
      <c r="F187" s="10">
        <v>0</v>
      </c>
      <c r="G187" s="10">
        <v>2032</v>
      </c>
      <c r="H187" s="10">
        <v>50</v>
      </c>
      <c r="I187" s="10">
        <v>21</v>
      </c>
      <c r="J187" s="10">
        <v>2032</v>
      </c>
      <c r="K187" s="10">
        <v>71</v>
      </c>
      <c r="L187" s="10">
        <f t="shared" si="49"/>
        <v>2103</v>
      </c>
      <c r="M187" s="383"/>
      <c r="N187" s="386"/>
      <c r="O187" s="397"/>
      <c r="P187" s="11">
        <v>1650000</v>
      </c>
      <c r="Q187" s="394"/>
      <c r="R187" s="390"/>
      <c r="S187" s="390"/>
    </row>
    <row r="188" spans="1:19" ht="17" thickBot="1">
      <c r="A188" s="389"/>
      <c r="B188" s="32">
        <v>45587</v>
      </c>
      <c r="C188" s="33" t="s">
        <v>125</v>
      </c>
      <c r="D188" s="34" t="s">
        <v>189</v>
      </c>
      <c r="E188" s="34" t="s">
        <v>265</v>
      </c>
      <c r="F188" s="34">
        <v>0</v>
      </c>
      <c r="G188" s="34">
        <v>2000</v>
      </c>
      <c r="H188" s="34">
        <v>52</v>
      </c>
      <c r="I188" s="34">
        <v>21</v>
      </c>
      <c r="J188" s="34">
        <v>2000</v>
      </c>
      <c r="K188" s="34">
        <v>73</v>
      </c>
      <c r="L188" s="34">
        <f t="shared" si="49"/>
        <v>2073</v>
      </c>
      <c r="M188" s="384"/>
      <c r="N188" s="387"/>
      <c r="O188" s="398"/>
      <c r="P188" s="36">
        <v>2600000</v>
      </c>
      <c r="Q188" s="395"/>
      <c r="R188" s="391"/>
      <c r="S188" s="391"/>
    </row>
    <row r="189" spans="1:19" ht="17" thickTop="1">
      <c r="A189" s="392">
        <v>66</v>
      </c>
      <c r="B189" s="13">
        <v>45399</v>
      </c>
      <c r="C189" s="14" t="s">
        <v>266</v>
      </c>
      <c r="D189" s="15" t="s">
        <v>186</v>
      </c>
      <c r="E189" s="15" t="s">
        <v>267</v>
      </c>
      <c r="F189" s="15">
        <v>0</v>
      </c>
      <c r="G189" s="15">
        <v>1772</v>
      </c>
      <c r="H189" s="15">
        <v>35</v>
      </c>
      <c r="I189" s="15">
        <v>22</v>
      </c>
      <c r="J189" s="15">
        <v>1772</v>
      </c>
      <c r="K189" s="15">
        <v>57</v>
      </c>
      <c r="L189" s="15">
        <f t="shared" si="49"/>
        <v>1829</v>
      </c>
      <c r="M189" s="382">
        <f>SUM(L189,L190,L191)/3</f>
        <v>1879</v>
      </c>
      <c r="N189" s="385">
        <f>SUM(F189,F190,F191)/3</f>
        <v>0</v>
      </c>
      <c r="O189" s="396">
        <f>SUM(G189,G190,G191,K189,K190,K191)/3</f>
        <v>1879</v>
      </c>
      <c r="P189" s="16">
        <v>0</v>
      </c>
      <c r="Q189" s="394">
        <f>SUM(P189,P190,P191)/3</f>
        <v>1566666.6666666667</v>
      </c>
      <c r="R189" s="393">
        <v>2480000</v>
      </c>
      <c r="S189" s="393">
        <f>SUM((R189-Q189))</f>
        <v>913333.33333333326</v>
      </c>
    </row>
    <row r="190" spans="1:19">
      <c r="A190" s="388"/>
      <c r="B190" s="8">
        <v>45519</v>
      </c>
      <c r="C190" s="9" t="s">
        <v>266</v>
      </c>
      <c r="D190" s="10" t="s">
        <v>188</v>
      </c>
      <c r="E190" s="10" t="s">
        <v>267</v>
      </c>
      <c r="F190" s="10">
        <v>0</v>
      </c>
      <c r="G190" s="10">
        <v>1838</v>
      </c>
      <c r="H190" s="10">
        <v>48</v>
      </c>
      <c r="I190" s="10">
        <v>40</v>
      </c>
      <c r="J190" s="10">
        <v>1838</v>
      </c>
      <c r="K190" s="10">
        <v>88</v>
      </c>
      <c r="L190" s="10">
        <f t="shared" si="49"/>
        <v>1926</v>
      </c>
      <c r="M190" s="383"/>
      <c r="N190" s="386"/>
      <c r="O190" s="397"/>
      <c r="P190" s="11">
        <v>1500000</v>
      </c>
      <c r="Q190" s="394"/>
      <c r="R190" s="390"/>
      <c r="S190" s="390"/>
    </row>
    <row r="191" spans="1:19" ht="17" thickBot="1">
      <c r="A191" s="389"/>
      <c r="B191" s="32">
        <v>45582</v>
      </c>
      <c r="C191" s="33" t="s">
        <v>266</v>
      </c>
      <c r="D191" s="34" t="s">
        <v>189</v>
      </c>
      <c r="E191" s="34" t="s">
        <v>267</v>
      </c>
      <c r="F191" s="34">
        <v>0</v>
      </c>
      <c r="G191" s="34">
        <v>1822</v>
      </c>
      <c r="H191" s="34">
        <v>35</v>
      </c>
      <c r="I191" s="34">
        <v>25</v>
      </c>
      <c r="J191" s="34">
        <v>1822</v>
      </c>
      <c r="K191" s="34">
        <v>60</v>
      </c>
      <c r="L191" s="34">
        <f t="shared" si="49"/>
        <v>1882</v>
      </c>
      <c r="M191" s="384"/>
      <c r="N191" s="387"/>
      <c r="O191" s="398"/>
      <c r="P191" s="36">
        <v>3200000</v>
      </c>
      <c r="Q191" s="395"/>
      <c r="R191" s="391"/>
      <c r="S191" s="391"/>
    </row>
    <row r="192" spans="1:19" ht="17" thickTop="1">
      <c r="A192" s="392">
        <v>67</v>
      </c>
      <c r="B192" s="13">
        <v>45399</v>
      </c>
      <c r="C192" s="14" t="s">
        <v>1575</v>
      </c>
      <c r="D192" s="15" t="s">
        <v>186</v>
      </c>
      <c r="E192" s="15" t="s">
        <v>1592</v>
      </c>
      <c r="F192" s="15">
        <v>170</v>
      </c>
      <c r="G192" s="15">
        <v>930</v>
      </c>
      <c r="H192" s="15">
        <v>26</v>
      </c>
      <c r="I192" s="15">
        <v>8</v>
      </c>
      <c r="J192" s="15">
        <v>1100</v>
      </c>
      <c r="K192" s="15">
        <v>34</v>
      </c>
      <c r="L192" s="15">
        <f t="shared" ref="L192:L196" si="50">SUM(J192,K192)</f>
        <v>1134</v>
      </c>
      <c r="M192" s="382">
        <f>SUM(L192,L193,L194)/3</f>
        <v>1179.3333333333333</v>
      </c>
      <c r="N192" s="385">
        <f>SUM(F192,F193,F194)/3</f>
        <v>183</v>
      </c>
      <c r="O192" s="396">
        <f>SUM(G192,G193,G194,K192,K193,K194)/3</f>
        <v>996.33333333333337</v>
      </c>
      <c r="P192" s="16">
        <v>2400000</v>
      </c>
      <c r="Q192" s="394">
        <f>SUM(P192,P193,P194)/3</f>
        <v>1933333.3333333333</v>
      </c>
      <c r="R192" s="393">
        <v>4900000</v>
      </c>
      <c r="S192" s="393">
        <f>SUM((R192-Q192))</f>
        <v>2966666.666666667</v>
      </c>
    </row>
    <row r="193" spans="1:19">
      <c r="A193" s="388"/>
      <c r="B193" s="8">
        <v>45517</v>
      </c>
      <c r="C193" s="9" t="s">
        <v>1575</v>
      </c>
      <c r="D193" s="10" t="s">
        <v>188</v>
      </c>
      <c r="E193" s="10" t="s">
        <v>1592</v>
      </c>
      <c r="F193" s="10">
        <v>200</v>
      </c>
      <c r="G193" s="10">
        <v>1000</v>
      </c>
      <c r="H193" s="10">
        <v>25</v>
      </c>
      <c r="I193" s="10">
        <v>12</v>
      </c>
      <c r="J193" s="10">
        <v>1200</v>
      </c>
      <c r="K193" s="10">
        <v>37</v>
      </c>
      <c r="L193" s="10">
        <f t="shared" si="50"/>
        <v>1237</v>
      </c>
      <c r="M193" s="383"/>
      <c r="N193" s="386"/>
      <c r="O193" s="397"/>
      <c r="P193" s="11">
        <v>2000000</v>
      </c>
      <c r="Q193" s="394"/>
      <c r="R193" s="390"/>
      <c r="S193" s="390"/>
    </row>
    <row r="194" spans="1:19" ht="17" thickBot="1">
      <c r="A194" s="389"/>
      <c r="B194" s="32">
        <v>45594</v>
      </c>
      <c r="C194" s="33" t="s">
        <v>1575</v>
      </c>
      <c r="D194" s="34" t="s">
        <v>189</v>
      </c>
      <c r="E194" s="34" t="s">
        <v>1592</v>
      </c>
      <c r="F194" s="34">
        <v>179</v>
      </c>
      <c r="G194" s="34">
        <v>948</v>
      </c>
      <c r="H194" s="34">
        <v>25</v>
      </c>
      <c r="I194" s="34">
        <v>15</v>
      </c>
      <c r="J194" s="34">
        <v>1127</v>
      </c>
      <c r="K194" s="34">
        <v>40</v>
      </c>
      <c r="L194" s="34">
        <f t="shared" si="50"/>
        <v>1167</v>
      </c>
      <c r="M194" s="384"/>
      <c r="N194" s="387"/>
      <c r="O194" s="398"/>
      <c r="P194" s="36">
        <v>1400000</v>
      </c>
      <c r="Q194" s="395"/>
      <c r="R194" s="391"/>
      <c r="S194" s="391"/>
    </row>
    <row r="195" spans="1:19" ht="17" thickTop="1">
      <c r="A195" s="388">
        <v>68</v>
      </c>
      <c r="B195" s="8">
        <v>45511</v>
      </c>
      <c r="C195" s="9" t="s">
        <v>1622</v>
      </c>
      <c r="D195" s="10" t="s">
        <v>188</v>
      </c>
      <c r="E195" s="10" t="s">
        <v>1639</v>
      </c>
      <c r="F195" s="10">
        <v>0</v>
      </c>
      <c r="G195" s="10">
        <v>464</v>
      </c>
      <c r="H195" s="10">
        <v>11</v>
      </c>
      <c r="I195" s="10">
        <v>3</v>
      </c>
      <c r="J195" s="10">
        <v>464</v>
      </c>
      <c r="K195" s="10">
        <v>14</v>
      </c>
      <c r="L195" s="10">
        <f t="shared" si="50"/>
        <v>478</v>
      </c>
      <c r="M195" s="383">
        <f>SUM(L195,L196)/2</f>
        <v>480.5</v>
      </c>
      <c r="N195" s="386">
        <f>SUM(F195,F196)/2</f>
        <v>0</v>
      </c>
      <c r="O195" s="397">
        <f>SUM(G195,G196,K195,K196)/2</f>
        <v>480.5</v>
      </c>
      <c r="P195" s="11">
        <v>1200000</v>
      </c>
      <c r="Q195" s="394">
        <f>SUM(P195,P196)/2</f>
        <v>950000</v>
      </c>
      <c r="R195" s="390">
        <v>1200000</v>
      </c>
      <c r="S195" s="390">
        <f>SUM(R195-Q195)</f>
        <v>250000</v>
      </c>
    </row>
    <row r="196" spans="1:19" ht="17" thickBot="1">
      <c r="A196" s="389"/>
      <c r="B196" s="32">
        <v>45594</v>
      </c>
      <c r="C196" s="33" t="s">
        <v>1622</v>
      </c>
      <c r="D196" s="34" t="s">
        <v>189</v>
      </c>
      <c r="E196" s="34" t="s">
        <v>1639</v>
      </c>
      <c r="F196" s="34">
        <v>0</v>
      </c>
      <c r="G196" s="34">
        <v>469</v>
      </c>
      <c r="H196" s="34">
        <v>11</v>
      </c>
      <c r="I196" s="34">
        <v>3</v>
      </c>
      <c r="J196" s="34">
        <v>469</v>
      </c>
      <c r="K196" s="34">
        <v>14</v>
      </c>
      <c r="L196" s="34">
        <f t="shared" si="50"/>
        <v>483</v>
      </c>
      <c r="M196" s="384"/>
      <c r="N196" s="387"/>
      <c r="O196" s="398"/>
      <c r="P196" s="36">
        <v>700000</v>
      </c>
      <c r="Q196" s="395"/>
      <c r="R196" s="391"/>
      <c r="S196" s="391"/>
    </row>
    <row r="197" spans="1:19" ht="17" thickTop="1">
      <c r="A197" s="392">
        <v>69</v>
      </c>
      <c r="B197" s="13">
        <v>45377</v>
      </c>
      <c r="C197" s="14" t="s">
        <v>127</v>
      </c>
      <c r="D197" s="15" t="s">
        <v>186</v>
      </c>
      <c r="E197" s="15" t="s">
        <v>268</v>
      </c>
      <c r="F197" s="15">
        <v>0</v>
      </c>
      <c r="G197" s="15">
        <v>961</v>
      </c>
      <c r="H197" s="15">
        <v>12</v>
      </c>
      <c r="I197" s="15">
        <v>9</v>
      </c>
      <c r="J197" s="15">
        <v>961</v>
      </c>
      <c r="K197" s="15">
        <v>21</v>
      </c>
      <c r="L197" s="15">
        <f t="shared" si="49"/>
        <v>982</v>
      </c>
      <c r="M197" s="382">
        <f>SUM(L197,L198,L199)/3</f>
        <v>984.33333333333337</v>
      </c>
      <c r="N197" s="385">
        <f>SUM(F197,F198,F199)/3</f>
        <v>0</v>
      </c>
      <c r="O197" s="396">
        <f>SUM(G197,G198,G199,K197,K198,K199)/3</f>
        <v>984.33333333333337</v>
      </c>
      <c r="P197" s="16">
        <v>1125000</v>
      </c>
      <c r="Q197" s="394">
        <f>SUM(P197,P198,P199)/3</f>
        <v>1125000</v>
      </c>
      <c r="R197" s="393">
        <v>1200000</v>
      </c>
      <c r="S197" s="393">
        <f>SUM((R197-Q197))</f>
        <v>75000</v>
      </c>
    </row>
    <row r="198" spans="1:19">
      <c r="A198" s="388"/>
      <c r="B198" s="8">
        <v>45511</v>
      </c>
      <c r="C198" s="9" t="s">
        <v>127</v>
      </c>
      <c r="D198" s="10" t="s">
        <v>188</v>
      </c>
      <c r="E198" s="10" t="s">
        <v>268</v>
      </c>
      <c r="F198" s="10">
        <v>0</v>
      </c>
      <c r="G198" s="10">
        <v>964</v>
      </c>
      <c r="H198" s="10">
        <v>17</v>
      </c>
      <c r="I198" s="10">
        <v>6</v>
      </c>
      <c r="J198" s="10">
        <v>964</v>
      </c>
      <c r="K198" s="10">
        <v>23</v>
      </c>
      <c r="L198" s="10">
        <f t="shared" si="49"/>
        <v>987</v>
      </c>
      <c r="M198" s="383"/>
      <c r="N198" s="386"/>
      <c r="O198" s="397"/>
      <c r="P198" s="11">
        <v>1125000</v>
      </c>
      <c r="Q198" s="394"/>
      <c r="R198" s="390"/>
      <c r="S198" s="390"/>
    </row>
    <row r="199" spans="1:19" ht="17" thickBot="1">
      <c r="A199" s="389"/>
      <c r="B199" s="32">
        <v>45602</v>
      </c>
      <c r="C199" s="33" t="s">
        <v>127</v>
      </c>
      <c r="D199" s="34" t="s">
        <v>189</v>
      </c>
      <c r="E199" s="34" t="s">
        <v>268</v>
      </c>
      <c r="F199" s="34">
        <v>0</v>
      </c>
      <c r="G199" s="34">
        <v>963</v>
      </c>
      <c r="H199" s="34">
        <v>15</v>
      </c>
      <c r="I199" s="34">
        <v>6</v>
      </c>
      <c r="J199" s="34">
        <v>963</v>
      </c>
      <c r="K199" s="34">
        <v>21</v>
      </c>
      <c r="L199" s="34">
        <f t="shared" si="49"/>
        <v>984</v>
      </c>
      <c r="M199" s="384"/>
      <c r="N199" s="387"/>
      <c r="O199" s="398"/>
      <c r="P199" s="36">
        <v>1125000</v>
      </c>
      <c r="Q199" s="395"/>
      <c r="R199" s="391"/>
      <c r="S199" s="391"/>
    </row>
    <row r="200" spans="1:19" ht="17" thickTop="1">
      <c r="A200" s="392">
        <v>70</v>
      </c>
      <c r="B200" s="13">
        <v>45400</v>
      </c>
      <c r="C200" s="14" t="s">
        <v>128</v>
      </c>
      <c r="D200" s="15" t="s">
        <v>186</v>
      </c>
      <c r="E200" s="15" t="s">
        <v>269</v>
      </c>
      <c r="F200" s="15">
        <v>52</v>
      </c>
      <c r="G200" s="15">
        <v>656</v>
      </c>
      <c r="H200" s="15">
        <v>25</v>
      </c>
      <c r="I200" s="15">
        <v>7</v>
      </c>
      <c r="J200" s="15">
        <v>708</v>
      </c>
      <c r="K200" s="15">
        <v>32</v>
      </c>
      <c r="L200" s="15">
        <f t="shared" ref="L200:L208" si="51">SUM(J200,K200)</f>
        <v>740</v>
      </c>
      <c r="M200" s="382">
        <f>SUM(L200,L201,L202)/3</f>
        <v>891.66666666666663</v>
      </c>
      <c r="N200" s="385">
        <f>SUM(F200,F201,F202)/3</f>
        <v>60.333333333333336</v>
      </c>
      <c r="O200" s="396">
        <f>SUM(G200,G201,G202,K200,K201,K202)/3</f>
        <v>831.33333333333337</v>
      </c>
      <c r="P200" s="16">
        <v>900000</v>
      </c>
      <c r="Q200" s="394">
        <f>SUM(P200,P201,P202)/3</f>
        <v>1000000</v>
      </c>
      <c r="R200" s="393">
        <v>2000000</v>
      </c>
      <c r="S200" s="393">
        <f>SUM((R200-Q200))</f>
        <v>1000000</v>
      </c>
    </row>
    <row r="201" spans="1:19">
      <c r="A201" s="388"/>
      <c r="B201" s="8">
        <v>45520</v>
      </c>
      <c r="C201" s="9" t="s">
        <v>128</v>
      </c>
      <c r="D201" s="10" t="s">
        <v>188</v>
      </c>
      <c r="E201" s="10" t="s">
        <v>269</v>
      </c>
      <c r="F201" s="10">
        <v>69</v>
      </c>
      <c r="G201" s="10">
        <v>853</v>
      </c>
      <c r="H201" s="10">
        <v>25</v>
      </c>
      <c r="I201" s="10">
        <v>6</v>
      </c>
      <c r="J201" s="10">
        <v>922</v>
      </c>
      <c r="K201" s="10">
        <v>31</v>
      </c>
      <c r="L201" s="10">
        <f t="shared" si="51"/>
        <v>953</v>
      </c>
      <c r="M201" s="383"/>
      <c r="N201" s="386"/>
      <c r="O201" s="397"/>
      <c r="P201" s="11">
        <v>1050000</v>
      </c>
      <c r="Q201" s="394"/>
      <c r="R201" s="390"/>
      <c r="S201" s="390"/>
    </row>
    <row r="202" spans="1:19" ht="17" thickBot="1">
      <c r="A202" s="389"/>
      <c r="B202" s="32">
        <v>45590</v>
      </c>
      <c r="C202" s="33" t="s">
        <v>128</v>
      </c>
      <c r="D202" s="34" t="s">
        <v>189</v>
      </c>
      <c r="E202" s="34" t="s">
        <v>269</v>
      </c>
      <c r="F202" s="34">
        <v>60</v>
      </c>
      <c r="G202" s="34">
        <v>894</v>
      </c>
      <c r="H202" s="34">
        <v>24</v>
      </c>
      <c r="I202" s="34">
        <v>4</v>
      </c>
      <c r="J202" s="34">
        <v>954</v>
      </c>
      <c r="K202" s="34">
        <v>28</v>
      </c>
      <c r="L202" s="34">
        <f t="shared" si="51"/>
        <v>982</v>
      </c>
      <c r="M202" s="384"/>
      <c r="N202" s="387"/>
      <c r="O202" s="398"/>
      <c r="P202" s="36">
        <v>1050000</v>
      </c>
      <c r="Q202" s="395"/>
      <c r="R202" s="391"/>
      <c r="S202" s="391"/>
    </row>
    <row r="203" spans="1:19" ht="17" thickTop="1">
      <c r="A203" s="388">
        <v>71</v>
      </c>
      <c r="B203" s="13">
        <v>45393</v>
      </c>
      <c r="C203" s="14" t="s">
        <v>129</v>
      </c>
      <c r="D203" s="15" t="s">
        <v>186</v>
      </c>
      <c r="E203" s="15" t="s">
        <v>270</v>
      </c>
      <c r="F203" s="15">
        <v>0</v>
      </c>
      <c r="G203" s="15">
        <v>396</v>
      </c>
      <c r="H203" s="15">
        <v>17</v>
      </c>
      <c r="I203" s="15">
        <v>8</v>
      </c>
      <c r="J203" s="15">
        <v>396</v>
      </c>
      <c r="K203" s="15">
        <v>25</v>
      </c>
      <c r="L203" s="15">
        <f t="shared" si="51"/>
        <v>421</v>
      </c>
      <c r="M203" s="382">
        <f>SUM(L203,L204,L205)/3</f>
        <v>432.66666666666669</v>
      </c>
      <c r="N203" s="385">
        <f>SUM(F203,F204,F205)/3</f>
        <v>0</v>
      </c>
      <c r="O203" s="396">
        <f>SUM(G203,G204,G205,K203,K204,K205)/3</f>
        <v>432.66666666666669</v>
      </c>
      <c r="P203" s="16">
        <v>400000</v>
      </c>
      <c r="Q203" s="394">
        <f>SUM(P203,P204,P205)/3</f>
        <v>533333.33333333337</v>
      </c>
      <c r="R203" s="393">
        <v>1500000</v>
      </c>
      <c r="S203" s="393">
        <f>SUM((R203-Q203))</f>
        <v>966666.66666666663</v>
      </c>
    </row>
    <row r="204" spans="1:19">
      <c r="A204" s="388"/>
      <c r="B204" s="8">
        <v>45523</v>
      </c>
      <c r="C204" s="9" t="s">
        <v>129</v>
      </c>
      <c r="D204" s="10" t="s">
        <v>188</v>
      </c>
      <c r="E204" s="10" t="s">
        <v>270</v>
      </c>
      <c r="F204" s="10">
        <v>0</v>
      </c>
      <c r="G204" s="10">
        <v>415</v>
      </c>
      <c r="H204" s="10">
        <v>18</v>
      </c>
      <c r="I204" s="10">
        <v>6</v>
      </c>
      <c r="J204" s="10">
        <v>415</v>
      </c>
      <c r="K204" s="10">
        <v>24</v>
      </c>
      <c r="L204" s="10">
        <f t="shared" si="51"/>
        <v>439</v>
      </c>
      <c r="M204" s="383"/>
      <c r="N204" s="386"/>
      <c r="O204" s="397"/>
      <c r="P204" s="11">
        <v>700000</v>
      </c>
      <c r="Q204" s="394"/>
      <c r="R204" s="390"/>
      <c r="S204" s="390"/>
    </row>
    <row r="205" spans="1:19" ht="17" thickBot="1">
      <c r="A205" s="389"/>
      <c r="B205" s="32">
        <v>45608</v>
      </c>
      <c r="C205" s="33" t="s">
        <v>129</v>
      </c>
      <c r="D205" s="34" t="s">
        <v>189</v>
      </c>
      <c r="E205" s="34" t="s">
        <v>270</v>
      </c>
      <c r="F205" s="34">
        <v>0</v>
      </c>
      <c r="G205" s="34">
        <v>415</v>
      </c>
      <c r="H205" s="34">
        <v>18</v>
      </c>
      <c r="I205" s="34">
        <v>5</v>
      </c>
      <c r="J205" s="34">
        <v>415</v>
      </c>
      <c r="K205" s="34">
        <v>23</v>
      </c>
      <c r="L205" s="34">
        <f t="shared" si="51"/>
        <v>438</v>
      </c>
      <c r="M205" s="384"/>
      <c r="N205" s="387"/>
      <c r="O205" s="398"/>
      <c r="P205" s="36">
        <v>500000</v>
      </c>
      <c r="Q205" s="395"/>
      <c r="R205" s="391"/>
      <c r="S205" s="391"/>
    </row>
    <row r="206" spans="1:19" ht="17" thickTop="1">
      <c r="A206" s="388">
        <v>72</v>
      </c>
      <c r="B206" s="13">
        <v>45386</v>
      </c>
      <c r="C206" s="14" t="s">
        <v>130</v>
      </c>
      <c r="D206" s="15" t="s">
        <v>186</v>
      </c>
      <c r="E206" s="37" t="s">
        <v>271</v>
      </c>
      <c r="F206" s="15">
        <v>101</v>
      </c>
      <c r="G206" s="15">
        <v>399</v>
      </c>
      <c r="H206" s="15">
        <v>22</v>
      </c>
      <c r="I206" s="15">
        <v>18</v>
      </c>
      <c r="J206" s="15">
        <v>500</v>
      </c>
      <c r="K206" s="15">
        <v>40</v>
      </c>
      <c r="L206" s="15">
        <f t="shared" si="51"/>
        <v>540</v>
      </c>
      <c r="M206" s="383">
        <f>SUM(L206,L207,L208)/3</f>
        <v>498.66666666666669</v>
      </c>
      <c r="N206" s="385">
        <f>SUM(F206,F207,F208)/3</f>
        <v>124.66666666666667</v>
      </c>
      <c r="O206" s="396">
        <f>SUM(G206,G207,G208,K206,K207,K208)/3</f>
        <v>374</v>
      </c>
      <c r="P206" s="16">
        <v>1200000</v>
      </c>
      <c r="Q206" s="394">
        <f>SUM(P206,P207,P208)/3</f>
        <v>1000000</v>
      </c>
      <c r="R206" s="390">
        <v>2600000</v>
      </c>
      <c r="S206" s="390">
        <f>SUM((R206-Q206))</f>
        <v>1600000</v>
      </c>
    </row>
    <row r="207" spans="1:19">
      <c r="A207" s="388"/>
      <c r="B207" s="8">
        <v>45510</v>
      </c>
      <c r="C207" s="9" t="s">
        <v>130</v>
      </c>
      <c r="D207" s="10" t="s">
        <v>188</v>
      </c>
      <c r="E207" s="38" t="s">
        <v>271</v>
      </c>
      <c r="F207" s="10">
        <v>115</v>
      </c>
      <c r="G207" s="10">
        <v>313</v>
      </c>
      <c r="H207" s="10">
        <v>23</v>
      </c>
      <c r="I207" s="10">
        <v>17</v>
      </c>
      <c r="J207" s="10">
        <v>428</v>
      </c>
      <c r="K207" s="10">
        <v>40</v>
      </c>
      <c r="L207" s="10">
        <f t="shared" si="51"/>
        <v>468</v>
      </c>
      <c r="M207" s="383"/>
      <c r="N207" s="386"/>
      <c r="O207" s="397"/>
      <c r="P207" s="11">
        <v>800000</v>
      </c>
      <c r="Q207" s="394"/>
      <c r="R207" s="390"/>
      <c r="S207" s="390"/>
    </row>
    <row r="208" spans="1:19" ht="17" thickBot="1">
      <c r="A208" s="389"/>
      <c r="B208" s="32">
        <v>45589</v>
      </c>
      <c r="C208" s="33" t="s">
        <v>130</v>
      </c>
      <c r="D208" s="34" t="s">
        <v>189</v>
      </c>
      <c r="E208" s="39" t="s">
        <v>271</v>
      </c>
      <c r="F208" s="34">
        <v>158</v>
      </c>
      <c r="G208" s="34">
        <v>296</v>
      </c>
      <c r="H208" s="34">
        <v>22</v>
      </c>
      <c r="I208" s="34">
        <v>12</v>
      </c>
      <c r="J208" s="34">
        <v>454</v>
      </c>
      <c r="K208" s="34">
        <v>34</v>
      </c>
      <c r="L208" s="34">
        <f t="shared" si="51"/>
        <v>488</v>
      </c>
      <c r="M208" s="384"/>
      <c r="N208" s="387"/>
      <c r="O208" s="398"/>
      <c r="P208" s="36">
        <v>1000000</v>
      </c>
      <c r="Q208" s="395"/>
      <c r="R208" s="391"/>
      <c r="S208" s="391"/>
    </row>
    <row r="209" spans="1:19" ht="17" thickTop="1">
      <c r="A209" s="388">
        <v>73</v>
      </c>
      <c r="B209" s="13">
        <v>45398</v>
      </c>
      <c r="C209" s="14" t="s">
        <v>131</v>
      </c>
      <c r="D209" s="15" t="s">
        <v>186</v>
      </c>
      <c r="E209" s="37" t="s">
        <v>272</v>
      </c>
      <c r="F209" s="15">
        <v>0</v>
      </c>
      <c r="G209" s="15">
        <v>1991</v>
      </c>
      <c r="H209" s="15">
        <v>36</v>
      </c>
      <c r="I209" s="15">
        <v>9</v>
      </c>
      <c r="J209" s="15">
        <v>1991</v>
      </c>
      <c r="K209" s="15">
        <v>45</v>
      </c>
      <c r="L209" s="15">
        <f t="shared" ref="L209:L214" si="52">SUM(J209,K209)</f>
        <v>2036</v>
      </c>
      <c r="M209" s="383">
        <f>SUM(L209,L210,L211)/3</f>
        <v>2023</v>
      </c>
      <c r="N209" s="385">
        <f>SUM(F209,F210,F211)/3</f>
        <v>0</v>
      </c>
      <c r="O209" s="396">
        <f>SUM(G209,G210,G211,K209,K210,K211)/3</f>
        <v>2023</v>
      </c>
      <c r="P209" s="16">
        <v>1500000</v>
      </c>
      <c r="Q209" s="394">
        <f>SUM(P209,P210,P211)/3</f>
        <v>1526666.6666666667</v>
      </c>
      <c r="R209" s="390">
        <v>2500000</v>
      </c>
      <c r="S209" s="390">
        <f>SUM((R209-Q209))</f>
        <v>973333.33333333326</v>
      </c>
    </row>
    <row r="210" spans="1:19">
      <c r="A210" s="388"/>
      <c r="B210" s="8">
        <v>45518</v>
      </c>
      <c r="C210" s="9" t="s">
        <v>131</v>
      </c>
      <c r="D210" s="10" t="s">
        <v>188</v>
      </c>
      <c r="E210" s="38" t="s">
        <v>272</v>
      </c>
      <c r="F210" s="10">
        <v>0</v>
      </c>
      <c r="G210" s="10">
        <v>1942</v>
      </c>
      <c r="H210" s="10">
        <v>36</v>
      </c>
      <c r="I210" s="10">
        <v>13</v>
      </c>
      <c r="J210" s="10">
        <v>1942</v>
      </c>
      <c r="K210" s="10">
        <v>49</v>
      </c>
      <c r="L210" s="10">
        <f t="shared" si="52"/>
        <v>1991</v>
      </c>
      <c r="M210" s="383"/>
      <c r="N210" s="386"/>
      <c r="O210" s="397"/>
      <c r="P210" s="11">
        <v>2000000</v>
      </c>
      <c r="Q210" s="394"/>
      <c r="R210" s="390"/>
      <c r="S210" s="390"/>
    </row>
    <row r="211" spans="1:19" ht="17" thickBot="1">
      <c r="A211" s="389"/>
      <c r="B211" s="32">
        <v>45581</v>
      </c>
      <c r="C211" s="33" t="s">
        <v>131</v>
      </c>
      <c r="D211" s="34" t="s">
        <v>189</v>
      </c>
      <c r="E211" s="39" t="s">
        <v>272</v>
      </c>
      <c r="F211" s="34">
        <v>0</v>
      </c>
      <c r="G211" s="34">
        <v>1992</v>
      </c>
      <c r="H211" s="34">
        <v>37</v>
      </c>
      <c r="I211" s="34">
        <v>13</v>
      </c>
      <c r="J211" s="34">
        <v>1992</v>
      </c>
      <c r="K211" s="34">
        <v>50</v>
      </c>
      <c r="L211" s="34">
        <f t="shared" si="52"/>
        <v>2042</v>
      </c>
      <c r="M211" s="384"/>
      <c r="N211" s="387"/>
      <c r="O211" s="398"/>
      <c r="P211" s="36">
        <v>1080000</v>
      </c>
      <c r="Q211" s="395"/>
      <c r="R211" s="391"/>
      <c r="S211" s="391"/>
    </row>
    <row r="212" spans="1:19" ht="17" thickTop="1">
      <c r="A212" s="388">
        <v>74</v>
      </c>
      <c r="B212" s="8">
        <v>45514</v>
      </c>
      <c r="C212" s="9" t="s">
        <v>1594</v>
      </c>
      <c r="D212" s="10" t="s">
        <v>188</v>
      </c>
      <c r="E212" s="38" t="s">
        <v>1640</v>
      </c>
      <c r="F212" s="10">
        <v>79</v>
      </c>
      <c r="G212" s="10">
        <v>412</v>
      </c>
      <c r="H212" s="10">
        <v>28</v>
      </c>
      <c r="I212" s="10">
        <v>20</v>
      </c>
      <c r="J212" s="10">
        <v>491</v>
      </c>
      <c r="K212" s="10">
        <v>48</v>
      </c>
      <c r="L212" s="10">
        <f>SUM(J212,K212)</f>
        <v>539</v>
      </c>
      <c r="M212" s="383">
        <f>SUM(L212,L213)/2</f>
        <v>555.5</v>
      </c>
      <c r="N212" s="386">
        <f>SUM(F212,F213)/2</f>
        <v>84.5</v>
      </c>
      <c r="O212" s="397">
        <f>SUM(K212,K213,G212,G213)/2</f>
        <v>471</v>
      </c>
      <c r="P212" s="11">
        <v>700000</v>
      </c>
      <c r="Q212" s="394">
        <f>SUM(P212,P213)/2</f>
        <v>700000</v>
      </c>
      <c r="R212" s="390">
        <v>2800000</v>
      </c>
      <c r="S212" s="390">
        <f>R212-Q212</f>
        <v>2100000</v>
      </c>
    </row>
    <row r="213" spans="1:19" ht="17" thickBot="1">
      <c r="A213" s="389"/>
      <c r="B213" s="32">
        <v>45623</v>
      </c>
      <c r="C213" s="33" t="s">
        <v>1594</v>
      </c>
      <c r="D213" s="34" t="s">
        <v>189</v>
      </c>
      <c r="E213" s="39" t="s">
        <v>1640</v>
      </c>
      <c r="F213" s="34">
        <v>90</v>
      </c>
      <c r="G213" s="34">
        <v>435</v>
      </c>
      <c r="H213" s="34">
        <v>28</v>
      </c>
      <c r="I213" s="34">
        <v>19</v>
      </c>
      <c r="J213" s="34">
        <v>525</v>
      </c>
      <c r="K213" s="34">
        <v>47</v>
      </c>
      <c r="L213" s="34">
        <f>SUM(J213,K213)</f>
        <v>572</v>
      </c>
      <c r="M213" s="384"/>
      <c r="N213" s="387"/>
      <c r="O213" s="398"/>
      <c r="P213" s="36">
        <v>700000</v>
      </c>
      <c r="Q213" s="395"/>
      <c r="R213" s="391"/>
      <c r="S213" s="391"/>
    </row>
    <row r="214" spans="1:19" ht="17" thickTop="1">
      <c r="A214" s="388">
        <v>75</v>
      </c>
      <c r="B214" s="13">
        <v>45402</v>
      </c>
      <c r="C214" s="14" t="s">
        <v>132</v>
      </c>
      <c r="D214" s="15" t="s">
        <v>186</v>
      </c>
      <c r="E214" s="37" t="s">
        <v>273</v>
      </c>
      <c r="F214" s="15">
        <v>1012</v>
      </c>
      <c r="G214" s="15">
        <v>11</v>
      </c>
      <c r="H214" s="15">
        <v>34</v>
      </c>
      <c r="I214" s="15">
        <v>21</v>
      </c>
      <c r="J214" s="15">
        <v>1023</v>
      </c>
      <c r="K214" s="15">
        <v>55</v>
      </c>
      <c r="L214" s="15">
        <f t="shared" si="52"/>
        <v>1078</v>
      </c>
      <c r="M214" s="383">
        <f>SUM(L214,L215,L216)/3</f>
        <v>990</v>
      </c>
      <c r="N214" s="385">
        <f>SUM(F214,F215,F216)/3</f>
        <v>913</v>
      </c>
      <c r="O214" s="396">
        <f>SUM(G214,G215,G216,K214,K215,K216)/3</f>
        <v>77</v>
      </c>
      <c r="P214" s="16">
        <v>5400000</v>
      </c>
      <c r="Q214" s="394">
        <f>SUM(P214,P215,P216)/3</f>
        <v>3780000</v>
      </c>
      <c r="R214" s="390">
        <v>7550000</v>
      </c>
      <c r="S214" s="390">
        <f>SUM((R214-Q214))</f>
        <v>3770000</v>
      </c>
    </row>
    <row r="215" spans="1:19">
      <c r="A215" s="388"/>
      <c r="B215" s="8">
        <v>45507</v>
      </c>
      <c r="C215" s="9" t="s">
        <v>132</v>
      </c>
      <c r="D215" s="10" t="s">
        <v>188</v>
      </c>
      <c r="E215" s="38" t="s">
        <v>273</v>
      </c>
      <c r="F215" s="10">
        <v>839</v>
      </c>
      <c r="G215" s="10">
        <v>34</v>
      </c>
      <c r="H215" s="10">
        <v>34</v>
      </c>
      <c r="I215" s="10">
        <v>24</v>
      </c>
      <c r="J215" s="10">
        <v>873</v>
      </c>
      <c r="K215" s="10">
        <v>58</v>
      </c>
      <c r="L215" s="10">
        <f>SUM(J215,K215)</f>
        <v>931</v>
      </c>
      <c r="M215" s="383"/>
      <c r="N215" s="386"/>
      <c r="O215" s="397"/>
      <c r="P215" s="11">
        <v>4500000</v>
      </c>
      <c r="Q215" s="394"/>
      <c r="R215" s="390"/>
      <c r="S215" s="390"/>
    </row>
    <row r="216" spans="1:19" ht="17" thickBot="1">
      <c r="A216" s="389"/>
      <c r="B216" s="32">
        <v>45602</v>
      </c>
      <c r="C216" s="33" t="s">
        <v>132</v>
      </c>
      <c r="D216" s="34" t="s">
        <v>189</v>
      </c>
      <c r="E216" s="39" t="s">
        <v>273</v>
      </c>
      <c r="F216" s="34">
        <v>888</v>
      </c>
      <c r="G216" s="34">
        <v>16</v>
      </c>
      <c r="H216" s="34">
        <v>34</v>
      </c>
      <c r="I216" s="34">
        <v>23</v>
      </c>
      <c r="J216" s="34">
        <v>904</v>
      </c>
      <c r="K216" s="34">
        <v>57</v>
      </c>
      <c r="L216" s="34">
        <f>SUM(J216,K216)</f>
        <v>961</v>
      </c>
      <c r="M216" s="384"/>
      <c r="N216" s="387"/>
      <c r="O216" s="398"/>
      <c r="P216" s="36">
        <v>1440000</v>
      </c>
      <c r="Q216" s="395"/>
      <c r="R216" s="391"/>
      <c r="S216" s="391"/>
    </row>
    <row r="217" spans="1:19" ht="17" thickTop="1">
      <c r="A217" s="392">
        <v>76</v>
      </c>
      <c r="B217" s="13">
        <v>45404</v>
      </c>
      <c r="C217" s="14" t="s">
        <v>274</v>
      </c>
      <c r="D217" s="15" t="s">
        <v>186</v>
      </c>
      <c r="E217" s="15" t="s">
        <v>275</v>
      </c>
      <c r="F217" s="15">
        <v>31</v>
      </c>
      <c r="G217" s="15">
        <v>602</v>
      </c>
      <c r="H217" s="15">
        <v>18</v>
      </c>
      <c r="I217" s="15">
        <v>6</v>
      </c>
      <c r="J217" s="15">
        <v>633</v>
      </c>
      <c r="K217" s="15">
        <v>24</v>
      </c>
      <c r="L217" s="15">
        <f t="shared" ref="L217:L222" si="53">SUM(J217,K217)</f>
        <v>657</v>
      </c>
      <c r="M217" s="382">
        <f>SUM(L217,L218,L219)/3</f>
        <v>663.66666666666663</v>
      </c>
      <c r="N217" s="385">
        <f>SUM(F217,F218,F219)/3</f>
        <v>33.666666666666664</v>
      </c>
      <c r="O217" s="396">
        <f>SUM(G217,G218,G219,K217,K218,K219)/3</f>
        <v>630</v>
      </c>
      <c r="P217" s="16">
        <v>900000</v>
      </c>
      <c r="Q217" s="399">
        <f>SUM(P217,P218,P219)/3</f>
        <v>950000</v>
      </c>
      <c r="R217" s="393">
        <v>1800000</v>
      </c>
      <c r="S217" s="393">
        <f>SUM((R217-Q217))</f>
        <v>850000</v>
      </c>
    </row>
    <row r="218" spans="1:19">
      <c r="A218" s="388"/>
      <c r="B218" s="8">
        <v>45495</v>
      </c>
      <c r="C218" s="9" t="s">
        <v>274</v>
      </c>
      <c r="D218" s="10" t="s">
        <v>188</v>
      </c>
      <c r="E218" s="10" t="s">
        <v>275</v>
      </c>
      <c r="F218" s="10">
        <v>35</v>
      </c>
      <c r="G218" s="10">
        <v>601</v>
      </c>
      <c r="H218" s="10">
        <v>18</v>
      </c>
      <c r="I218" s="10">
        <v>6</v>
      </c>
      <c r="J218" s="10">
        <v>636</v>
      </c>
      <c r="K218" s="10">
        <v>24</v>
      </c>
      <c r="L218" s="10">
        <f t="shared" si="53"/>
        <v>660</v>
      </c>
      <c r="M218" s="383"/>
      <c r="N218" s="386"/>
      <c r="O218" s="397"/>
      <c r="P218" s="11">
        <v>1100000</v>
      </c>
      <c r="Q218" s="394"/>
      <c r="R218" s="390"/>
      <c r="S218" s="390"/>
    </row>
    <row r="219" spans="1:19" ht="17" thickBot="1">
      <c r="A219" s="389"/>
      <c r="B219" s="32">
        <v>45611</v>
      </c>
      <c r="C219" s="33" t="s">
        <v>274</v>
      </c>
      <c r="D219" s="34" t="s">
        <v>189</v>
      </c>
      <c r="E219" s="34" t="s">
        <v>275</v>
      </c>
      <c r="F219" s="34">
        <v>35</v>
      </c>
      <c r="G219" s="34">
        <v>614</v>
      </c>
      <c r="H219" s="34">
        <v>20</v>
      </c>
      <c r="I219" s="34">
        <v>5</v>
      </c>
      <c r="J219" s="34">
        <v>649</v>
      </c>
      <c r="K219" s="34">
        <v>25</v>
      </c>
      <c r="L219" s="34">
        <f t="shared" si="53"/>
        <v>674</v>
      </c>
      <c r="M219" s="384"/>
      <c r="N219" s="387"/>
      <c r="O219" s="398"/>
      <c r="P219" s="36">
        <v>850000</v>
      </c>
      <c r="Q219" s="394"/>
      <c r="R219" s="391"/>
      <c r="S219" s="391"/>
    </row>
    <row r="220" spans="1:19" ht="17" thickTop="1">
      <c r="A220" s="392">
        <v>77</v>
      </c>
      <c r="B220" s="13">
        <v>45400</v>
      </c>
      <c r="C220" s="14" t="s">
        <v>134</v>
      </c>
      <c r="D220" s="15" t="s">
        <v>186</v>
      </c>
      <c r="E220" s="15" t="s">
        <v>270</v>
      </c>
      <c r="F220" s="15">
        <v>818</v>
      </c>
      <c r="G220" s="15">
        <v>285</v>
      </c>
      <c r="H220" s="15">
        <v>69</v>
      </c>
      <c r="I220" s="15">
        <v>22</v>
      </c>
      <c r="J220" s="15">
        <v>1103</v>
      </c>
      <c r="K220" s="15">
        <v>91</v>
      </c>
      <c r="L220" s="15">
        <f t="shared" si="53"/>
        <v>1194</v>
      </c>
      <c r="M220" s="382">
        <f>SUM(L220,L221,L222)/3</f>
        <v>1194</v>
      </c>
      <c r="N220" s="385">
        <f>SUM(F220,F221,F222)/3</f>
        <v>818</v>
      </c>
      <c r="O220" s="396">
        <f>SUM(G220,G221,G222,K220,K221,K222)/3</f>
        <v>376</v>
      </c>
      <c r="P220" s="16">
        <v>2400000</v>
      </c>
      <c r="Q220" s="399">
        <f>SUM(P220,P221,P222)/3</f>
        <v>1883333.3333333333</v>
      </c>
      <c r="R220" s="393">
        <v>5400000</v>
      </c>
      <c r="S220" s="393">
        <f>SUM((R220-Q220))</f>
        <v>3516666.666666667</v>
      </c>
    </row>
    <row r="221" spans="1:19">
      <c r="A221" s="388"/>
      <c r="B221" s="8">
        <v>45517</v>
      </c>
      <c r="C221" s="9" t="s">
        <v>134</v>
      </c>
      <c r="D221" s="10" t="s">
        <v>188</v>
      </c>
      <c r="E221" s="10" t="s">
        <v>270</v>
      </c>
      <c r="F221" s="10">
        <v>818</v>
      </c>
      <c r="G221" s="10">
        <v>286</v>
      </c>
      <c r="H221" s="10">
        <v>69</v>
      </c>
      <c r="I221" s="10">
        <v>21</v>
      </c>
      <c r="J221" s="10">
        <v>1104</v>
      </c>
      <c r="K221" s="10">
        <v>90</v>
      </c>
      <c r="L221" s="10">
        <f t="shared" si="53"/>
        <v>1194</v>
      </c>
      <c r="M221" s="383"/>
      <c r="N221" s="386"/>
      <c r="O221" s="397"/>
      <c r="P221" s="11">
        <v>2150000</v>
      </c>
      <c r="Q221" s="394"/>
      <c r="R221" s="390"/>
      <c r="S221" s="390"/>
    </row>
    <row r="222" spans="1:19" ht="17" thickBot="1">
      <c r="A222" s="389"/>
      <c r="B222" s="32">
        <v>45579</v>
      </c>
      <c r="C222" s="33" t="s">
        <v>134</v>
      </c>
      <c r="D222" s="34" t="s">
        <v>189</v>
      </c>
      <c r="E222" s="34" t="s">
        <v>270</v>
      </c>
      <c r="F222" s="34">
        <v>818</v>
      </c>
      <c r="G222" s="34">
        <v>286</v>
      </c>
      <c r="H222" s="34">
        <v>69</v>
      </c>
      <c r="I222" s="34">
        <v>21</v>
      </c>
      <c r="J222" s="34">
        <v>1104</v>
      </c>
      <c r="K222" s="34">
        <v>90</v>
      </c>
      <c r="L222" s="34">
        <f t="shared" si="53"/>
        <v>1194</v>
      </c>
      <c r="M222" s="384"/>
      <c r="N222" s="387"/>
      <c r="O222" s="398"/>
      <c r="P222" s="36">
        <v>1100000</v>
      </c>
      <c r="Q222" s="394"/>
      <c r="R222" s="391"/>
      <c r="S222" s="391"/>
    </row>
    <row r="223" spans="1:19" ht="17" thickTop="1">
      <c r="A223" s="392">
        <v>78</v>
      </c>
      <c r="B223" s="13">
        <v>45391</v>
      </c>
      <c r="C223" s="14" t="s">
        <v>276</v>
      </c>
      <c r="D223" s="15" t="s">
        <v>186</v>
      </c>
      <c r="E223" s="15" t="s">
        <v>277</v>
      </c>
      <c r="F223" s="15">
        <v>599</v>
      </c>
      <c r="G223" s="15">
        <v>67</v>
      </c>
      <c r="H223" s="15">
        <v>44</v>
      </c>
      <c r="I223" s="15">
        <v>11</v>
      </c>
      <c r="J223" s="15">
        <v>666</v>
      </c>
      <c r="K223" s="15">
        <v>55</v>
      </c>
      <c r="L223" s="15">
        <f t="shared" ref="L223:L228" si="54">SUM(J223,K223)</f>
        <v>721</v>
      </c>
      <c r="M223" s="382">
        <f>SUM(L223,L224,L225)/3</f>
        <v>741</v>
      </c>
      <c r="N223" s="385">
        <f>SUM(F223,F224,F225)/3</f>
        <v>599.66666666666663</v>
      </c>
      <c r="O223" s="396">
        <f>SUM(G223,G224,G225,K223,K224,K225)/3</f>
        <v>141.33333333333334</v>
      </c>
      <c r="P223" s="16">
        <v>3150000</v>
      </c>
      <c r="Q223" s="399">
        <f>SUM(P223,P224,P225)/3</f>
        <v>3100000</v>
      </c>
      <c r="R223" s="393">
        <v>5000000</v>
      </c>
      <c r="S223" s="393">
        <f>SUM((R223-Q223))</f>
        <v>1900000</v>
      </c>
    </row>
    <row r="224" spans="1:19">
      <c r="A224" s="388"/>
      <c r="B224" s="8">
        <v>45503</v>
      </c>
      <c r="C224" s="9" t="s">
        <v>276</v>
      </c>
      <c r="D224" s="10" t="s">
        <v>188</v>
      </c>
      <c r="E224" s="10" t="s">
        <v>277</v>
      </c>
      <c r="F224" s="10">
        <v>600</v>
      </c>
      <c r="G224" s="10">
        <v>76</v>
      </c>
      <c r="H224" s="10">
        <v>56</v>
      </c>
      <c r="I224" s="10">
        <v>16</v>
      </c>
      <c r="J224" s="10">
        <v>676</v>
      </c>
      <c r="K224" s="10">
        <v>72</v>
      </c>
      <c r="L224" s="10">
        <f t="shared" si="54"/>
        <v>748</v>
      </c>
      <c r="M224" s="383"/>
      <c r="N224" s="386"/>
      <c r="O224" s="397"/>
      <c r="P224" s="11">
        <v>3150000</v>
      </c>
      <c r="Q224" s="394"/>
      <c r="R224" s="390"/>
      <c r="S224" s="390"/>
    </row>
    <row r="225" spans="1:19" ht="17" thickBot="1">
      <c r="A225" s="389"/>
      <c r="B225" s="32">
        <v>45609</v>
      </c>
      <c r="C225" s="33" t="s">
        <v>276</v>
      </c>
      <c r="D225" s="34" t="s">
        <v>189</v>
      </c>
      <c r="E225" s="34" t="s">
        <v>277</v>
      </c>
      <c r="F225" s="34">
        <v>600</v>
      </c>
      <c r="G225" s="34">
        <v>80</v>
      </c>
      <c r="H225" s="34">
        <v>56</v>
      </c>
      <c r="I225" s="34">
        <v>18</v>
      </c>
      <c r="J225" s="34">
        <v>680</v>
      </c>
      <c r="K225" s="34">
        <v>74</v>
      </c>
      <c r="L225" s="34">
        <f t="shared" si="54"/>
        <v>754</v>
      </c>
      <c r="M225" s="384"/>
      <c r="N225" s="387"/>
      <c r="O225" s="398"/>
      <c r="P225" s="36">
        <v>3000000</v>
      </c>
      <c r="Q225" s="394"/>
      <c r="R225" s="391"/>
      <c r="S225" s="391"/>
    </row>
    <row r="226" spans="1:19" ht="17" thickTop="1">
      <c r="A226" s="392">
        <v>79</v>
      </c>
      <c r="B226" s="13">
        <v>45391</v>
      </c>
      <c r="C226" s="14" t="s">
        <v>136</v>
      </c>
      <c r="D226" s="15" t="s">
        <v>186</v>
      </c>
      <c r="E226" s="15" t="s">
        <v>278</v>
      </c>
      <c r="F226" s="15">
        <v>360</v>
      </c>
      <c r="G226" s="15">
        <v>39</v>
      </c>
      <c r="H226" s="15">
        <v>20</v>
      </c>
      <c r="I226" s="15">
        <v>10</v>
      </c>
      <c r="J226" s="15">
        <v>399</v>
      </c>
      <c r="K226" s="15">
        <v>30</v>
      </c>
      <c r="L226" s="15">
        <f t="shared" si="54"/>
        <v>429</v>
      </c>
      <c r="M226" s="382">
        <f>SUM(L226,L227,L228)/3</f>
        <v>425</v>
      </c>
      <c r="N226" s="385">
        <f>SUM(F226,F227,F228)/3</f>
        <v>353.66666666666669</v>
      </c>
      <c r="O226" s="396">
        <f>SUM(G226,G227,G228,K226,K227,K228)/3</f>
        <v>71.333333333333329</v>
      </c>
      <c r="P226" s="16">
        <v>1900000</v>
      </c>
      <c r="Q226" s="399">
        <f>SUM(P226,P227,P228)/3</f>
        <v>1533333.3333333333</v>
      </c>
      <c r="R226" s="393">
        <v>2240000</v>
      </c>
      <c r="S226" s="393">
        <f>SUM((R226-Q226))</f>
        <v>706666.66666666674</v>
      </c>
    </row>
    <row r="227" spans="1:19">
      <c r="A227" s="388"/>
      <c r="B227" s="8">
        <v>45503</v>
      </c>
      <c r="C227" s="9" t="s">
        <v>136</v>
      </c>
      <c r="D227" s="10" t="s">
        <v>188</v>
      </c>
      <c r="E227" s="10" t="s">
        <v>278</v>
      </c>
      <c r="F227" s="10">
        <v>341</v>
      </c>
      <c r="G227" s="10">
        <v>39</v>
      </c>
      <c r="H227" s="10">
        <v>24</v>
      </c>
      <c r="I227" s="10">
        <v>10</v>
      </c>
      <c r="J227" s="10">
        <v>380</v>
      </c>
      <c r="K227" s="10">
        <v>34</v>
      </c>
      <c r="L227" s="10">
        <f t="shared" si="54"/>
        <v>414</v>
      </c>
      <c r="M227" s="383"/>
      <c r="N227" s="386"/>
      <c r="O227" s="397"/>
      <c r="P227" s="11">
        <v>900000</v>
      </c>
      <c r="Q227" s="394"/>
      <c r="R227" s="390"/>
      <c r="S227" s="390"/>
    </row>
    <row r="228" spans="1:19" ht="17" thickBot="1">
      <c r="A228" s="389"/>
      <c r="B228" s="32">
        <v>45609</v>
      </c>
      <c r="C228" s="33" t="s">
        <v>136</v>
      </c>
      <c r="D228" s="34" t="s">
        <v>189</v>
      </c>
      <c r="E228" s="34" t="s">
        <v>278</v>
      </c>
      <c r="F228" s="34">
        <v>360</v>
      </c>
      <c r="G228" s="34">
        <v>38</v>
      </c>
      <c r="H228" s="34">
        <v>24</v>
      </c>
      <c r="I228" s="34">
        <v>10</v>
      </c>
      <c r="J228" s="34">
        <v>398</v>
      </c>
      <c r="K228" s="34">
        <v>34</v>
      </c>
      <c r="L228" s="34">
        <f t="shared" si="54"/>
        <v>432</v>
      </c>
      <c r="M228" s="384"/>
      <c r="N228" s="387"/>
      <c r="O228" s="398"/>
      <c r="P228" s="36">
        <v>1800000</v>
      </c>
      <c r="Q228" s="394"/>
      <c r="R228" s="391"/>
      <c r="S228" s="391"/>
    </row>
    <row r="229" spans="1:19" ht="17" thickTop="1">
      <c r="A229" s="392">
        <v>80</v>
      </c>
      <c r="B229" s="13">
        <v>45391</v>
      </c>
      <c r="C229" s="14" t="s">
        <v>279</v>
      </c>
      <c r="D229" s="15" t="s">
        <v>186</v>
      </c>
      <c r="E229" s="15" t="s">
        <v>280</v>
      </c>
      <c r="F229" s="15">
        <v>88</v>
      </c>
      <c r="G229" s="15">
        <v>190</v>
      </c>
      <c r="H229" s="15">
        <v>13</v>
      </c>
      <c r="I229" s="15">
        <v>7</v>
      </c>
      <c r="J229" s="15">
        <v>278</v>
      </c>
      <c r="K229" s="15">
        <v>20</v>
      </c>
      <c r="L229" s="15">
        <f t="shared" ref="L229:L234" si="55">SUM(J229,K229)</f>
        <v>298</v>
      </c>
      <c r="M229" s="382">
        <f>SUM(L229,L230,L231)/3</f>
        <v>286.66666666666669</v>
      </c>
      <c r="N229" s="385">
        <f>SUM(F229,F230,F231)/3</f>
        <v>89.333333333333329</v>
      </c>
      <c r="O229" s="396">
        <f>SUM(G229,G230,G231,K229,K230,K231)/3</f>
        <v>197.33333333333334</v>
      </c>
      <c r="P229" s="16">
        <v>1190000</v>
      </c>
      <c r="Q229" s="399">
        <f>SUM(P229,P230,P231)/3</f>
        <v>930000</v>
      </c>
      <c r="R229" s="393">
        <v>2400000</v>
      </c>
      <c r="S229" s="393">
        <f>SUM((R229-Q229))</f>
        <v>1470000</v>
      </c>
    </row>
    <row r="230" spans="1:19">
      <c r="A230" s="388"/>
      <c r="B230" s="8">
        <v>45503</v>
      </c>
      <c r="C230" s="9" t="s">
        <v>279</v>
      </c>
      <c r="D230" s="10" t="s">
        <v>188</v>
      </c>
      <c r="E230" s="10" t="s">
        <v>280</v>
      </c>
      <c r="F230" s="10">
        <v>90</v>
      </c>
      <c r="G230" s="10">
        <v>178</v>
      </c>
      <c r="H230" s="10">
        <v>10</v>
      </c>
      <c r="I230" s="10">
        <v>7</v>
      </c>
      <c r="J230" s="10">
        <v>268</v>
      </c>
      <c r="K230" s="10">
        <v>17</v>
      </c>
      <c r="L230" s="10">
        <f t="shared" si="55"/>
        <v>285</v>
      </c>
      <c r="M230" s="383"/>
      <c r="N230" s="386"/>
      <c r="O230" s="397"/>
      <c r="P230" s="11">
        <v>900000</v>
      </c>
      <c r="Q230" s="394"/>
      <c r="R230" s="390"/>
      <c r="S230" s="390"/>
    </row>
    <row r="231" spans="1:19" ht="17" thickBot="1">
      <c r="A231" s="389"/>
      <c r="B231" s="32">
        <v>45609</v>
      </c>
      <c r="C231" s="33" t="s">
        <v>279</v>
      </c>
      <c r="D231" s="34" t="s">
        <v>189</v>
      </c>
      <c r="E231" s="34" t="s">
        <v>280</v>
      </c>
      <c r="F231" s="34">
        <v>90</v>
      </c>
      <c r="G231" s="34">
        <v>167</v>
      </c>
      <c r="H231" s="34">
        <v>13</v>
      </c>
      <c r="I231" s="34">
        <v>7</v>
      </c>
      <c r="J231" s="34">
        <v>257</v>
      </c>
      <c r="K231" s="34">
        <v>20</v>
      </c>
      <c r="L231" s="34">
        <f t="shared" si="55"/>
        <v>277</v>
      </c>
      <c r="M231" s="384"/>
      <c r="N231" s="387"/>
      <c r="O231" s="398"/>
      <c r="P231" s="36">
        <v>700000</v>
      </c>
      <c r="Q231" s="395"/>
      <c r="R231" s="391"/>
      <c r="S231" s="391"/>
    </row>
    <row r="232" spans="1:19" ht="17" thickTop="1">
      <c r="A232" s="392">
        <v>81</v>
      </c>
      <c r="B232" s="13">
        <v>45384</v>
      </c>
      <c r="C232" s="14" t="s">
        <v>138</v>
      </c>
      <c r="D232" s="15" t="s">
        <v>186</v>
      </c>
      <c r="E232" s="15" t="s">
        <v>281</v>
      </c>
      <c r="F232" s="15">
        <v>625</v>
      </c>
      <c r="G232" s="15">
        <v>60</v>
      </c>
      <c r="H232" s="15">
        <v>24</v>
      </c>
      <c r="I232" s="15">
        <v>20</v>
      </c>
      <c r="J232" s="15">
        <v>685</v>
      </c>
      <c r="K232" s="15">
        <v>44</v>
      </c>
      <c r="L232" s="15">
        <f t="shared" si="55"/>
        <v>729</v>
      </c>
      <c r="M232" s="382">
        <f>SUM(L232,L233,L234)/3</f>
        <v>729.33333333333337</v>
      </c>
      <c r="N232" s="385">
        <f>SUM(F232,F233,F234)/3</f>
        <v>630.33333333333337</v>
      </c>
      <c r="O232" s="396">
        <f>SUM(G232,G233,G234,K232,K233,K234)/3</f>
        <v>99</v>
      </c>
      <c r="P232" s="16">
        <v>0</v>
      </c>
      <c r="Q232" s="394">
        <f>SUM(P232,P233,P234)/3</f>
        <v>0</v>
      </c>
      <c r="R232" s="393">
        <v>1500000</v>
      </c>
      <c r="S232" s="393">
        <f>SUM((R232-Q232))</f>
        <v>1500000</v>
      </c>
    </row>
    <row r="233" spans="1:19">
      <c r="A233" s="388"/>
      <c r="B233" s="8">
        <v>45502</v>
      </c>
      <c r="C233" s="9" t="s">
        <v>138</v>
      </c>
      <c r="D233" s="10" t="s">
        <v>188</v>
      </c>
      <c r="E233" s="10" t="s">
        <v>281</v>
      </c>
      <c r="F233" s="10">
        <v>636</v>
      </c>
      <c r="G233" s="10">
        <v>30</v>
      </c>
      <c r="H233" s="10">
        <v>25</v>
      </c>
      <c r="I233" s="10">
        <v>30</v>
      </c>
      <c r="J233" s="10">
        <v>666</v>
      </c>
      <c r="K233" s="10">
        <v>55</v>
      </c>
      <c r="L233" s="10">
        <f t="shared" si="55"/>
        <v>721</v>
      </c>
      <c r="M233" s="383"/>
      <c r="N233" s="386"/>
      <c r="O233" s="397"/>
      <c r="P233" s="11">
        <v>0</v>
      </c>
      <c r="Q233" s="394"/>
      <c r="R233" s="390"/>
      <c r="S233" s="390"/>
    </row>
    <row r="234" spans="1:19" ht="17" thickBot="1">
      <c r="A234" s="389"/>
      <c r="B234" s="32">
        <v>45603</v>
      </c>
      <c r="C234" s="33" t="s">
        <v>138</v>
      </c>
      <c r="D234" s="34" t="s">
        <v>189</v>
      </c>
      <c r="E234" s="34" t="s">
        <v>281</v>
      </c>
      <c r="F234" s="34">
        <v>630</v>
      </c>
      <c r="G234" s="34">
        <v>53</v>
      </c>
      <c r="H234" s="34">
        <v>25</v>
      </c>
      <c r="I234" s="34">
        <v>30</v>
      </c>
      <c r="J234" s="34">
        <v>683</v>
      </c>
      <c r="K234" s="34">
        <v>55</v>
      </c>
      <c r="L234" s="34">
        <f t="shared" si="55"/>
        <v>738</v>
      </c>
      <c r="M234" s="384"/>
      <c r="N234" s="387"/>
      <c r="O234" s="398"/>
      <c r="P234" s="36">
        <v>0</v>
      </c>
      <c r="Q234" s="395"/>
      <c r="R234" s="391"/>
      <c r="S234" s="391"/>
    </row>
    <row r="235" spans="1:19" ht="17" thickTop="1">
      <c r="A235" s="392">
        <v>82</v>
      </c>
      <c r="B235" s="13">
        <v>45377</v>
      </c>
      <c r="C235" s="14" t="s">
        <v>139</v>
      </c>
      <c r="D235" s="15" t="s">
        <v>186</v>
      </c>
      <c r="E235" s="15" t="s">
        <v>272</v>
      </c>
      <c r="F235" s="15">
        <v>30</v>
      </c>
      <c r="G235" s="15">
        <v>692</v>
      </c>
      <c r="H235" s="15">
        <v>16</v>
      </c>
      <c r="I235" s="15">
        <v>4</v>
      </c>
      <c r="J235" s="15">
        <v>722</v>
      </c>
      <c r="K235" s="15">
        <v>20</v>
      </c>
      <c r="L235" s="15">
        <f>SUM(J235,K235,)</f>
        <v>742</v>
      </c>
      <c r="M235" s="382">
        <f>SUM(L235,L236,L237)/3</f>
        <v>880.66666666666663</v>
      </c>
      <c r="N235" s="385">
        <f>SUM(F235,F236,F237)/3</f>
        <v>43.333333333333336</v>
      </c>
      <c r="O235" s="396">
        <f>SUM(G235,G236,G237,K235,K236,K237)/3</f>
        <v>837.33333333333337</v>
      </c>
      <c r="P235" s="16">
        <v>0</v>
      </c>
      <c r="Q235" s="399">
        <f>SUM(P235,P236,P237)/3</f>
        <v>413333.33333333331</v>
      </c>
      <c r="R235" s="393">
        <v>1380000</v>
      </c>
      <c r="S235" s="393">
        <f>SUM(R235-Q235)</f>
        <v>966666.66666666674</v>
      </c>
    </row>
    <row r="236" spans="1:19">
      <c r="A236" s="388"/>
      <c r="B236" s="8">
        <v>45506</v>
      </c>
      <c r="C236" s="9" t="s">
        <v>139</v>
      </c>
      <c r="D236" s="10" t="s">
        <v>188</v>
      </c>
      <c r="E236" s="10" t="s">
        <v>272</v>
      </c>
      <c r="F236" s="10">
        <v>35</v>
      </c>
      <c r="G236" s="10">
        <v>909</v>
      </c>
      <c r="H236" s="10">
        <v>11</v>
      </c>
      <c r="I236" s="10">
        <v>3</v>
      </c>
      <c r="J236" s="10">
        <v>944</v>
      </c>
      <c r="K236" s="10">
        <v>14</v>
      </c>
      <c r="L236" s="10">
        <f t="shared" ref="L236:L237" si="56">SUM(J236,K236)</f>
        <v>958</v>
      </c>
      <c r="M236" s="383"/>
      <c r="N236" s="386"/>
      <c r="O236" s="397"/>
      <c r="P236" s="11">
        <v>700000</v>
      </c>
      <c r="Q236" s="394"/>
      <c r="R236" s="390"/>
      <c r="S236" s="390"/>
    </row>
    <row r="237" spans="1:19" ht="17" thickBot="1">
      <c r="A237" s="389"/>
      <c r="B237" s="32">
        <v>45579</v>
      </c>
      <c r="C237" s="33" t="s">
        <v>139</v>
      </c>
      <c r="D237" s="34" t="s">
        <v>189</v>
      </c>
      <c r="E237" s="34" t="s">
        <v>272</v>
      </c>
      <c r="F237" s="34">
        <v>65</v>
      </c>
      <c r="G237" s="34">
        <v>853</v>
      </c>
      <c r="H237" s="34">
        <v>15</v>
      </c>
      <c r="I237" s="34">
        <v>9</v>
      </c>
      <c r="J237" s="34">
        <v>918</v>
      </c>
      <c r="K237" s="34">
        <v>24</v>
      </c>
      <c r="L237" s="34">
        <f t="shared" si="56"/>
        <v>942</v>
      </c>
      <c r="M237" s="384"/>
      <c r="N237" s="387"/>
      <c r="O237" s="398"/>
      <c r="P237" s="36">
        <v>540000</v>
      </c>
      <c r="Q237" s="394"/>
      <c r="R237" s="391"/>
      <c r="S237" s="391"/>
    </row>
    <row r="238" spans="1:19" ht="17" thickTop="1">
      <c r="A238" s="392">
        <v>83</v>
      </c>
      <c r="B238" s="13">
        <v>45385</v>
      </c>
      <c r="C238" s="14" t="s">
        <v>140</v>
      </c>
      <c r="D238" s="15" t="s">
        <v>186</v>
      </c>
      <c r="E238" s="15" t="s">
        <v>282</v>
      </c>
      <c r="F238" s="15">
        <v>0</v>
      </c>
      <c r="G238" s="15">
        <v>199</v>
      </c>
      <c r="H238" s="15">
        <v>13</v>
      </c>
      <c r="I238" s="15">
        <v>6</v>
      </c>
      <c r="J238" s="15">
        <v>199</v>
      </c>
      <c r="K238" s="15">
        <v>19</v>
      </c>
      <c r="L238" s="15">
        <f>SUM(J238,K238,)</f>
        <v>218</v>
      </c>
      <c r="M238" s="382">
        <f>SUM(L238,L239,L240)/3</f>
        <v>208.66666666666666</v>
      </c>
      <c r="N238" s="392">
        <f>SUM(F238,F239,F240)/3</f>
        <v>0</v>
      </c>
      <c r="O238" s="396">
        <f>SUM(G238,G239,G240,K238,K239,K240)/3</f>
        <v>208.66666666666666</v>
      </c>
      <c r="P238" s="16">
        <v>270000</v>
      </c>
      <c r="Q238" s="399">
        <f>SUM(P238,P239,P240)/3</f>
        <v>270000</v>
      </c>
      <c r="R238" s="393">
        <v>1200000</v>
      </c>
      <c r="S238" s="393">
        <f>SUM((R238-Q238))</f>
        <v>930000</v>
      </c>
    </row>
    <row r="239" spans="1:19">
      <c r="A239" s="388"/>
      <c r="B239" s="8">
        <v>45519</v>
      </c>
      <c r="C239" s="9" t="s">
        <v>140</v>
      </c>
      <c r="D239" s="10" t="s">
        <v>188</v>
      </c>
      <c r="E239" s="10" t="s">
        <v>282</v>
      </c>
      <c r="F239" s="10">
        <v>0</v>
      </c>
      <c r="G239" s="10">
        <v>185</v>
      </c>
      <c r="H239" s="10">
        <v>13</v>
      </c>
      <c r="I239" s="10">
        <v>6</v>
      </c>
      <c r="J239" s="10">
        <v>185</v>
      </c>
      <c r="K239" s="10">
        <v>19</v>
      </c>
      <c r="L239" s="10">
        <f t="shared" ref="L239:L251" si="57">SUM(J239,K239)</f>
        <v>204</v>
      </c>
      <c r="M239" s="383"/>
      <c r="N239" s="388"/>
      <c r="O239" s="397"/>
      <c r="P239" s="11">
        <v>270000</v>
      </c>
      <c r="Q239" s="394"/>
      <c r="R239" s="390"/>
      <c r="S239" s="390"/>
    </row>
    <row r="240" spans="1:19" ht="17" thickBot="1">
      <c r="A240" s="389"/>
      <c r="B240" s="32">
        <v>45601</v>
      </c>
      <c r="C240" s="33" t="s">
        <v>140</v>
      </c>
      <c r="D240" s="34" t="s">
        <v>189</v>
      </c>
      <c r="E240" s="34" t="s">
        <v>282</v>
      </c>
      <c r="F240" s="34">
        <v>0</v>
      </c>
      <c r="G240" s="34">
        <v>183</v>
      </c>
      <c r="H240" s="34">
        <v>13</v>
      </c>
      <c r="I240" s="34">
        <v>8</v>
      </c>
      <c r="J240" s="34">
        <v>183</v>
      </c>
      <c r="K240" s="34">
        <v>21</v>
      </c>
      <c r="L240" s="34">
        <f t="shared" si="57"/>
        <v>204</v>
      </c>
      <c r="M240" s="384"/>
      <c r="N240" s="389"/>
      <c r="O240" s="398"/>
      <c r="P240" s="36">
        <v>270000</v>
      </c>
      <c r="Q240" s="395"/>
      <c r="R240" s="391"/>
      <c r="S240" s="391"/>
    </row>
    <row r="241" spans="1:19" ht="17" thickTop="1">
      <c r="A241" s="388">
        <v>84</v>
      </c>
      <c r="B241" s="8">
        <v>45510</v>
      </c>
      <c r="C241" s="9" t="s">
        <v>1612</v>
      </c>
      <c r="D241" s="10" t="s">
        <v>188</v>
      </c>
      <c r="E241" s="38" t="s">
        <v>1641</v>
      </c>
      <c r="F241" s="10">
        <v>98</v>
      </c>
      <c r="G241" s="10">
        <v>425</v>
      </c>
      <c r="H241" s="10">
        <v>21</v>
      </c>
      <c r="I241" s="10">
        <v>11</v>
      </c>
      <c r="J241" s="10">
        <v>523</v>
      </c>
      <c r="K241" s="10">
        <v>32</v>
      </c>
      <c r="L241" s="10">
        <f t="shared" si="57"/>
        <v>555</v>
      </c>
      <c r="M241" s="383">
        <f>SUM(L241,L242)/2</f>
        <v>565</v>
      </c>
      <c r="N241" s="386">
        <f>SUM(F241,F242)/2</f>
        <v>100</v>
      </c>
      <c r="O241" s="397">
        <f>SUM(K241,K242,G241,G242)/2</f>
        <v>465</v>
      </c>
      <c r="P241" s="11">
        <v>2600000</v>
      </c>
      <c r="Q241" s="394">
        <f>SUM(P241,P242)/2</f>
        <v>2050000</v>
      </c>
      <c r="R241" s="390">
        <v>3600000</v>
      </c>
      <c r="S241" s="390">
        <f>R241-Q241</f>
        <v>1550000</v>
      </c>
    </row>
    <row r="242" spans="1:19" ht="17" thickBot="1">
      <c r="A242" s="389"/>
      <c r="B242" s="32">
        <v>45600</v>
      </c>
      <c r="C242" s="33" t="s">
        <v>1612</v>
      </c>
      <c r="D242" s="34" t="s">
        <v>189</v>
      </c>
      <c r="E242" s="39" t="s">
        <v>1641</v>
      </c>
      <c r="F242" s="34">
        <v>102</v>
      </c>
      <c r="G242" s="34">
        <v>434</v>
      </c>
      <c r="H242" s="34">
        <v>21</v>
      </c>
      <c r="I242" s="34">
        <v>18</v>
      </c>
      <c r="J242" s="34">
        <v>536</v>
      </c>
      <c r="K242" s="34">
        <v>39</v>
      </c>
      <c r="L242" s="34">
        <f t="shared" si="57"/>
        <v>575</v>
      </c>
      <c r="M242" s="384"/>
      <c r="N242" s="387"/>
      <c r="O242" s="398"/>
      <c r="P242" s="36">
        <v>1500000</v>
      </c>
      <c r="Q242" s="395"/>
      <c r="R242" s="391"/>
      <c r="S242" s="391"/>
    </row>
    <row r="243" spans="1:19" ht="17" thickTop="1">
      <c r="A243" s="392">
        <v>85</v>
      </c>
      <c r="B243" s="13">
        <v>45397</v>
      </c>
      <c r="C243" s="14" t="s">
        <v>283</v>
      </c>
      <c r="D243" s="15" t="s">
        <v>186</v>
      </c>
      <c r="E243" s="15" t="s">
        <v>284</v>
      </c>
      <c r="F243" s="15">
        <v>198</v>
      </c>
      <c r="G243" s="15">
        <v>350</v>
      </c>
      <c r="H243" s="15">
        <v>28</v>
      </c>
      <c r="I243" s="15">
        <v>24</v>
      </c>
      <c r="J243" s="15">
        <v>548</v>
      </c>
      <c r="K243" s="15">
        <v>52</v>
      </c>
      <c r="L243" s="15">
        <f t="shared" si="57"/>
        <v>600</v>
      </c>
      <c r="M243" s="382">
        <f>SUM(L243,L244,L245)/3</f>
        <v>619.33333333333337</v>
      </c>
      <c r="N243" s="385">
        <f>SUM(F243,F244,F245)/3</f>
        <v>198.66666666666666</v>
      </c>
      <c r="O243" s="396">
        <f>SUM(G243,G244,G245,K243,K244,K245)/3</f>
        <v>420.66666666666669</v>
      </c>
      <c r="P243" s="16">
        <v>1200000</v>
      </c>
      <c r="Q243" s="399">
        <f>SUM(P243,P244,P245)/3</f>
        <v>1200000</v>
      </c>
      <c r="R243" s="393">
        <v>2700000</v>
      </c>
      <c r="S243" s="393">
        <f>SUM((R243-Q243))</f>
        <v>1500000</v>
      </c>
    </row>
    <row r="244" spans="1:19">
      <c r="A244" s="388"/>
      <c r="B244" s="8">
        <v>45491</v>
      </c>
      <c r="C244" s="9" t="s">
        <v>283</v>
      </c>
      <c r="D244" s="10" t="s">
        <v>188</v>
      </c>
      <c r="E244" s="10" t="s">
        <v>284</v>
      </c>
      <c r="F244" s="10">
        <v>195</v>
      </c>
      <c r="G244" s="10">
        <v>358</v>
      </c>
      <c r="H244" s="10">
        <v>41</v>
      </c>
      <c r="I244" s="10">
        <v>28</v>
      </c>
      <c r="J244" s="10">
        <v>553</v>
      </c>
      <c r="K244" s="10">
        <v>69</v>
      </c>
      <c r="L244" s="10">
        <f t="shared" si="57"/>
        <v>622</v>
      </c>
      <c r="M244" s="383"/>
      <c r="N244" s="386"/>
      <c r="O244" s="397"/>
      <c r="P244" s="11">
        <v>1200000</v>
      </c>
      <c r="Q244" s="394"/>
      <c r="R244" s="390"/>
      <c r="S244" s="390"/>
    </row>
    <row r="245" spans="1:19" ht="17" thickBot="1">
      <c r="A245" s="389"/>
      <c r="B245" s="32">
        <v>45607</v>
      </c>
      <c r="C245" s="33" t="s">
        <v>283</v>
      </c>
      <c r="D245" s="34" t="s">
        <v>189</v>
      </c>
      <c r="E245" s="34" t="s">
        <v>284</v>
      </c>
      <c r="F245" s="34">
        <v>203</v>
      </c>
      <c r="G245" s="34">
        <v>364</v>
      </c>
      <c r="H245" s="34">
        <v>41</v>
      </c>
      <c r="I245" s="34">
        <v>28</v>
      </c>
      <c r="J245" s="34">
        <v>567</v>
      </c>
      <c r="K245" s="34">
        <v>69</v>
      </c>
      <c r="L245" s="34">
        <f t="shared" si="57"/>
        <v>636</v>
      </c>
      <c r="M245" s="384"/>
      <c r="N245" s="387"/>
      <c r="O245" s="398"/>
      <c r="P245" s="36">
        <v>1200000</v>
      </c>
      <c r="Q245" s="394"/>
      <c r="R245" s="391"/>
      <c r="S245" s="391"/>
    </row>
    <row r="246" spans="1:19" ht="17" thickTop="1">
      <c r="A246" s="392">
        <v>86</v>
      </c>
      <c r="B246" s="13">
        <v>45384</v>
      </c>
      <c r="C246" s="14" t="s">
        <v>1731</v>
      </c>
      <c r="D246" s="15" t="s">
        <v>186</v>
      </c>
      <c r="E246" s="15" t="s">
        <v>285</v>
      </c>
      <c r="F246" s="15">
        <v>150</v>
      </c>
      <c r="G246" s="15">
        <v>250</v>
      </c>
      <c r="H246" s="15">
        <v>14</v>
      </c>
      <c r="I246" s="15">
        <v>6</v>
      </c>
      <c r="J246" s="15">
        <v>400</v>
      </c>
      <c r="K246" s="15">
        <v>20</v>
      </c>
      <c r="L246" s="15">
        <f t="shared" si="57"/>
        <v>420</v>
      </c>
      <c r="M246" s="382">
        <f>SUM(L246,L247,L248)/3</f>
        <v>465.33333333333331</v>
      </c>
      <c r="N246" s="385">
        <f>SUM(F246,F247,F248)/3</f>
        <v>147.33333333333334</v>
      </c>
      <c r="O246" s="396">
        <f>SUM(G246,G247,G248,K246,K247,K248)/3</f>
        <v>318</v>
      </c>
      <c r="P246" s="16">
        <v>1400000</v>
      </c>
      <c r="Q246" s="399">
        <f>SUM(P246,P247,P248)/3</f>
        <v>1100000</v>
      </c>
      <c r="R246" s="393">
        <v>1000000</v>
      </c>
      <c r="S246" s="393">
        <f>SUM((R246-Q246))</f>
        <v>-100000</v>
      </c>
    </row>
    <row r="247" spans="1:19">
      <c r="A247" s="388"/>
      <c r="B247" s="8">
        <v>45504</v>
      </c>
      <c r="C247" s="9" t="s">
        <v>1731</v>
      </c>
      <c r="D247" s="10" t="s">
        <v>188</v>
      </c>
      <c r="E247" s="10" t="s">
        <v>285</v>
      </c>
      <c r="F247" s="10">
        <v>150</v>
      </c>
      <c r="G247" s="10">
        <v>200</v>
      </c>
      <c r="H247" s="10">
        <v>15</v>
      </c>
      <c r="I247" s="10">
        <v>6</v>
      </c>
      <c r="J247" s="10">
        <v>350</v>
      </c>
      <c r="K247" s="10">
        <v>21</v>
      </c>
      <c r="L247" s="10">
        <f t="shared" si="57"/>
        <v>371</v>
      </c>
      <c r="M247" s="383"/>
      <c r="N247" s="386"/>
      <c r="O247" s="397"/>
      <c r="P247" s="11">
        <v>1200000</v>
      </c>
      <c r="Q247" s="394"/>
      <c r="R247" s="390"/>
      <c r="S247" s="390"/>
    </row>
    <row r="248" spans="1:19" ht="17" thickBot="1">
      <c r="A248" s="389"/>
      <c r="B248" s="32">
        <v>45603</v>
      </c>
      <c r="C248" s="33" t="s">
        <v>1731</v>
      </c>
      <c r="D248" s="34" t="s">
        <v>189</v>
      </c>
      <c r="E248" s="34" t="s">
        <v>285</v>
      </c>
      <c r="F248" s="34">
        <v>142</v>
      </c>
      <c r="G248" s="34">
        <v>430</v>
      </c>
      <c r="H248" s="34">
        <v>22</v>
      </c>
      <c r="I248" s="34">
        <v>11</v>
      </c>
      <c r="J248" s="34">
        <v>572</v>
      </c>
      <c r="K248" s="34">
        <v>33</v>
      </c>
      <c r="L248" s="34">
        <f t="shared" si="57"/>
        <v>605</v>
      </c>
      <c r="M248" s="384"/>
      <c r="N248" s="387"/>
      <c r="O248" s="398"/>
      <c r="P248" s="36">
        <v>700000</v>
      </c>
      <c r="Q248" s="394"/>
      <c r="R248" s="391"/>
      <c r="S248" s="391"/>
    </row>
    <row r="249" spans="1:19" ht="17" thickTop="1">
      <c r="A249" s="392">
        <v>87</v>
      </c>
      <c r="B249" s="13">
        <v>45384</v>
      </c>
      <c r="C249" s="14" t="s">
        <v>142</v>
      </c>
      <c r="D249" s="15" t="s">
        <v>186</v>
      </c>
      <c r="E249" s="15" t="s">
        <v>286</v>
      </c>
      <c r="F249" s="15">
        <v>120</v>
      </c>
      <c r="G249" s="15">
        <v>58</v>
      </c>
      <c r="H249" s="15">
        <v>20</v>
      </c>
      <c r="I249" s="15">
        <v>6</v>
      </c>
      <c r="J249" s="15">
        <v>178</v>
      </c>
      <c r="K249" s="15">
        <v>26</v>
      </c>
      <c r="L249" s="15">
        <f t="shared" si="57"/>
        <v>204</v>
      </c>
      <c r="M249" s="382">
        <f>SUM(L249,L250,L251)/3</f>
        <v>221.66666666666666</v>
      </c>
      <c r="N249" s="385">
        <f>SUM(F249,F250,F251)/3</f>
        <v>132.66666666666666</v>
      </c>
      <c r="O249" s="396">
        <f>SUM(G249,G250,G251,K249,K250,K251)/3</f>
        <v>89</v>
      </c>
      <c r="P249" s="16">
        <v>860000</v>
      </c>
      <c r="Q249" s="399">
        <f>SUM(P249,P250,P251)/3</f>
        <v>676666.66666666663</v>
      </c>
      <c r="R249" s="393">
        <v>700000</v>
      </c>
      <c r="S249" s="393">
        <f>SUM((R249-Q249))</f>
        <v>23333.333333333372</v>
      </c>
    </row>
    <row r="250" spans="1:19">
      <c r="A250" s="388"/>
      <c r="B250" s="8">
        <v>45504</v>
      </c>
      <c r="C250" s="9" t="s">
        <v>142</v>
      </c>
      <c r="D250" s="10" t="s">
        <v>188</v>
      </c>
      <c r="E250" s="10" t="s">
        <v>286</v>
      </c>
      <c r="F250" s="10">
        <v>139</v>
      </c>
      <c r="G250" s="10">
        <v>57</v>
      </c>
      <c r="H250" s="10">
        <v>26</v>
      </c>
      <c r="I250" s="10">
        <v>8</v>
      </c>
      <c r="J250" s="10">
        <v>196</v>
      </c>
      <c r="K250" s="10">
        <v>34</v>
      </c>
      <c r="L250" s="10">
        <f t="shared" si="57"/>
        <v>230</v>
      </c>
      <c r="M250" s="383"/>
      <c r="N250" s="386"/>
      <c r="O250" s="397"/>
      <c r="P250" s="11">
        <v>670000</v>
      </c>
      <c r="Q250" s="394"/>
      <c r="R250" s="390"/>
      <c r="S250" s="390"/>
    </row>
    <row r="251" spans="1:19" ht="17" thickBot="1">
      <c r="A251" s="389"/>
      <c r="B251" s="32">
        <v>45603</v>
      </c>
      <c r="C251" s="33" t="s">
        <v>142</v>
      </c>
      <c r="D251" s="34" t="s">
        <v>189</v>
      </c>
      <c r="E251" s="34" t="s">
        <v>286</v>
      </c>
      <c r="F251" s="34">
        <v>139</v>
      </c>
      <c r="G251" s="34">
        <v>60</v>
      </c>
      <c r="H251" s="34">
        <v>26</v>
      </c>
      <c r="I251" s="34">
        <v>6</v>
      </c>
      <c r="J251" s="34">
        <v>199</v>
      </c>
      <c r="K251" s="34">
        <v>32</v>
      </c>
      <c r="L251" s="34">
        <f t="shared" si="57"/>
        <v>231</v>
      </c>
      <c r="M251" s="384"/>
      <c r="N251" s="387"/>
      <c r="O251" s="398"/>
      <c r="P251" s="36">
        <v>500000</v>
      </c>
      <c r="Q251" s="395"/>
      <c r="R251" s="391"/>
      <c r="S251" s="391"/>
    </row>
    <row r="252" spans="1:19" ht="17" thickTop="1">
      <c r="A252" s="392">
        <v>88</v>
      </c>
      <c r="B252" s="13">
        <v>45402</v>
      </c>
      <c r="C252" s="14" t="s">
        <v>287</v>
      </c>
      <c r="D252" s="15" t="s">
        <v>186</v>
      </c>
      <c r="E252" s="15" t="s">
        <v>288</v>
      </c>
      <c r="F252" s="15">
        <v>203</v>
      </c>
      <c r="G252" s="15">
        <v>748</v>
      </c>
      <c r="H252" s="15">
        <v>41</v>
      </c>
      <c r="I252" s="15">
        <v>20</v>
      </c>
      <c r="J252" s="15">
        <v>951</v>
      </c>
      <c r="K252" s="15">
        <v>61</v>
      </c>
      <c r="L252" s="15">
        <f t="shared" ref="L252:L257" si="58">SUM(J252,K252)</f>
        <v>1012</v>
      </c>
      <c r="M252" s="383">
        <f>SUM(L252,L253,L254)/3</f>
        <v>1002.3333333333334</v>
      </c>
      <c r="N252" s="385">
        <f>SUM(F252,F253,F254)/3</f>
        <v>259.33333333333331</v>
      </c>
      <c r="O252" s="396">
        <f>SUM(G252,G253,G254,K252,K253,K254)/3</f>
        <v>743</v>
      </c>
      <c r="P252" s="16">
        <v>2250000</v>
      </c>
      <c r="Q252" s="394">
        <f>SUM(P252,P253,P254)/3</f>
        <v>1716666.6666666667</v>
      </c>
      <c r="R252" s="390">
        <v>2000000</v>
      </c>
      <c r="S252" s="390">
        <f>SUM((R252-Q252))</f>
        <v>283333.33333333326</v>
      </c>
    </row>
    <row r="253" spans="1:19">
      <c r="A253" s="388"/>
      <c r="B253" s="8">
        <v>45510</v>
      </c>
      <c r="C253" s="9" t="s">
        <v>287</v>
      </c>
      <c r="D253" s="10" t="s">
        <v>188</v>
      </c>
      <c r="E253" s="10" t="s">
        <v>288</v>
      </c>
      <c r="F253" s="10">
        <v>295</v>
      </c>
      <c r="G253" s="10">
        <v>664</v>
      </c>
      <c r="H253" s="10">
        <v>35</v>
      </c>
      <c r="I253" s="10">
        <v>23</v>
      </c>
      <c r="J253" s="10">
        <v>959</v>
      </c>
      <c r="K253" s="10">
        <v>58</v>
      </c>
      <c r="L253" s="10">
        <f t="shared" si="58"/>
        <v>1017</v>
      </c>
      <c r="M253" s="383"/>
      <c r="N253" s="386"/>
      <c r="O253" s="397"/>
      <c r="P253" s="11">
        <v>1500000</v>
      </c>
      <c r="Q253" s="394"/>
      <c r="R253" s="390"/>
      <c r="S253" s="390"/>
    </row>
    <row r="254" spans="1:19" ht="17" thickBot="1">
      <c r="A254" s="389"/>
      <c r="B254" s="32">
        <v>45600</v>
      </c>
      <c r="C254" s="33" t="s">
        <v>287</v>
      </c>
      <c r="D254" s="34" t="s">
        <v>189</v>
      </c>
      <c r="E254" s="34" t="s">
        <v>288</v>
      </c>
      <c r="F254" s="34">
        <v>280</v>
      </c>
      <c r="G254" s="34">
        <v>640</v>
      </c>
      <c r="H254" s="34">
        <v>38</v>
      </c>
      <c r="I254" s="34">
        <v>20</v>
      </c>
      <c r="J254" s="34">
        <v>920</v>
      </c>
      <c r="K254" s="34">
        <v>58</v>
      </c>
      <c r="L254" s="34">
        <f t="shared" si="58"/>
        <v>978</v>
      </c>
      <c r="M254" s="384"/>
      <c r="N254" s="387"/>
      <c r="O254" s="398"/>
      <c r="P254" s="36">
        <v>1400000</v>
      </c>
      <c r="Q254" s="394"/>
      <c r="R254" s="391"/>
      <c r="S254" s="391"/>
    </row>
    <row r="255" spans="1:19" ht="17" thickTop="1">
      <c r="A255" s="392">
        <v>89</v>
      </c>
      <c r="B255" s="13">
        <v>45387</v>
      </c>
      <c r="C255" s="14" t="s">
        <v>144</v>
      </c>
      <c r="D255" s="15" t="s">
        <v>186</v>
      </c>
      <c r="E255" s="15" t="s">
        <v>289</v>
      </c>
      <c r="F255" s="15">
        <v>350</v>
      </c>
      <c r="G255" s="15">
        <v>1090</v>
      </c>
      <c r="H255" s="15">
        <v>65</v>
      </c>
      <c r="I255" s="15">
        <v>15</v>
      </c>
      <c r="J255" s="15">
        <v>1440</v>
      </c>
      <c r="K255" s="15">
        <v>80</v>
      </c>
      <c r="L255" s="15">
        <f t="shared" si="58"/>
        <v>1520</v>
      </c>
      <c r="M255" s="382">
        <f>SUM(L255,L256,L257)/3</f>
        <v>1579</v>
      </c>
      <c r="N255" s="385">
        <f>SUM(F255,F256,F257)/3</f>
        <v>355.33333333333331</v>
      </c>
      <c r="O255" s="396">
        <f>SUM(G255,G256,G257,K255,K256,K257)/3</f>
        <v>1223.6666666666667</v>
      </c>
      <c r="P255" s="16">
        <v>1600000</v>
      </c>
      <c r="Q255" s="399">
        <f>SUM(P255,P256,P257)/3</f>
        <v>2366666.6666666665</v>
      </c>
      <c r="R255" s="393">
        <v>5400000</v>
      </c>
      <c r="S255" s="393">
        <f>SUM((R255-Q255))</f>
        <v>3033333.3333333335</v>
      </c>
    </row>
    <row r="256" spans="1:19">
      <c r="A256" s="388"/>
      <c r="B256" s="8">
        <v>45499</v>
      </c>
      <c r="C256" s="9" t="s">
        <v>144</v>
      </c>
      <c r="D256" s="10" t="s">
        <v>188</v>
      </c>
      <c r="E256" s="10" t="s">
        <v>289</v>
      </c>
      <c r="F256" s="10">
        <v>336</v>
      </c>
      <c r="G256" s="10">
        <v>1183</v>
      </c>
      <c r="H256" s="10">
        <v>64</v>
      </c>
      <c r="I256" s="10">
        <v>29</v>
      </c>
      <c r="J256" s="10">
        <v>1519</v>
      </c>
      <c r="K256" s="10">
        <v>93</v>
      </c>
      <c r="L256" s="10">
        <f t="shared" si="58"/>
        <v>1612</v>
      </c>
      <c r="M256" s="383"/>
      <c r="N256" s="386"/>
      <c r="O256" s="397"/>
      <c r="P256" s="11">
        <v>1500000</v>
      </c>
      <c r="Q256" s="394"/>
      <c r="R256" s="390"/>
      <c r="S256" s="390"/>
    </row>
    <row r="257" spans="1:19" ht="17" thickBot="1">
      <c r="A257" s="389"/>
      <c r="B257" s="32">
        <v>45593</v>
      </c>
      <c r="C257" s="33" t="s">
        <v>144</v>
      </c>
      <c r="D257" s="34" t="s">
        <v>189</v>
      </c>
      <c r="E257" s="34" t="s">
        <v>289</v>
      </c>
      <c r="F257" s="34">
        <v>380</v>
      </c>
      <c r="G257" s="34">
        <v>1131</v>
      </c>
      <c r="H257" s="34">
        <v>63</v>
      </c>
      <c r="I257" s="34">
        <v>31</v>
      </c>
      <c r="J257" s="34">
        <v>1511</v>
      </c>
      <c r="K257" s="34">
        <v>94</v>
      </c>
      <c r="L257" s="34">
        <f t="shared" si="58"/>
        <v>1605</v>
      </c>
      <c r="M257" s="384"/>
      <c r="N257" s="387"/>
      <c r="O257" s="398"/>
      <c r="P257" s="36">
        <v>4000000</v>
      </c>
      <c r="Q257" s="394"/>
      <c r="R257" s="391"/>
      <c r="S257" s="391"/>
    </row>
    <row r="258" spans="1:19" ht="17" thickTop="1">
      <c r="A258" s="392">
        <v>90</v>
      </c>
      <c r="B258" s="13">
        <v>45387</v>
      </c>
      <c r="C258" s="14" t="s">
        <v>290</v>
      </c>
      <c r="D258" s="15" t="s">
        <v>186</v>
      </c>
      <c r="E258" s="15" t="s">
        <v>291</v>
      </c>
      <c r="F258" s="15">
        <v>52</v>
      </c>
      <c r="G258" s="15">
        <v>647</v>
      </c>
      <c r="H258" s="15">
        <v>18</v>
      </c>
      <c r="I258" s="15">
        <v>5</v>
      </c>
      <c r="J258" s="15">
        <v>699</v>
      </c>
      <c r="K258" s="15">
        <v>23</v>
      </c>
      <c r="L258" s="15">
        <f t="shared" ref="L258:L267" si="59">SUM(J258,K258)</f>
        <v>722</v>
      </c>
      <c r="M258" s="382">
        <f>SUM(L258,L259,L260)/3</f>
        <v>783.33333333333337</v>
      </c>
      <c r="N258" s="385">
        <f>SUM(F258,F259,F260)/3</f>
        <v>53.333333333333336</v>
      </c>
      <c r="O258" s="396">
        <f>SUM(G258,G259,G260,K258,K259,K260)/3</f>
        <v>730</v>
      </c>
      <c r="P258" s="16">
        <v>900000</v>
      </c>
      <c r="Q258" s="399">
        <f>SUM(P258,P259,P260)/3</f>
        <v>1030000</v>
      </c>
      <c r="R258" s="393">
        <v>1200000</v>
      </c>
      <c r="S258" s="393">
        <f>SUM((R258-Q258))</f>
        <v>170000</v>
      </c>
    </row>
    <row r="259" spans="1:19">
      <c r="A259" s="388"/>
      <c r="B259" s="8">
        <v>45509</v>
      </c>
      <c r="C259" s="9" t="s">
        <v>290</v>
      </c>
      <c r="D259" s="10" t="s">
        <v>188</v>
      </c>
      <c r="E259" s="10" t="s">
        <v>291</v>
      </c>
      <c r="F259" s="10">
        <v>52</v>
      </c>
      <c r="G259" s="10">
        <v>742</v>
      </c>
      <c r="H259" s="10">
        <v>17</v>
      </c>
      <c r="I259" s="10">
        <v>4</v>
      </c>
      <c r="J259" s="10">
        <v>794</v>
      </c>
      <c r="K259" s="10">
        <v>21</v>
      </c>
      <c r="L259" s="10">
        <f t="shared" si="59"/>
        <v>815</v>
      </c>
      <c r="M259" s="383"/>
      <c r="N259" s="386"/>
      <c r="O259" s="397"/>
      <c r="P259" s="11">
        <v>840000</v>
      </c>
      <c r="Q259" s="394"/>
      <c r="R259" s="390"/>
      <c r="S259" s="390"/>
    </row>
    <row r="260" spans="1:19" ht="17" thickBot="1">
      <c r="A260" s="389"/>
      <c r="B260" s="32">
        <v>45596</v>
      </c>
      <c r="C260" s="33" t="s">
        <v>290</v>
      </c>
      <c r="D260" s="34" t="s">
        <v>189</v>
      </c>
      <c r="E260" s="34" t="s">
        <v>291</v>
      </c>
      <c r="F260" s="34">
        <v>56</v>
      </c>
      <c r="G260" s="34">
        <v>737</v>
      </c>
      <c r="H260" s="34">
        <v>15</v>
      </c>
      <c r="I260" s="34">
        <v>5</v>
      </c>
      <c r="J260" s="34">
        <v>793</v>
      </c>
      <c r="K260" s="34">
        <v>20</v>
      </c>
      <c r="L260" s="34">
        <f t="shared" si="59"/>
        <v>813</v>
      </c>
      <c r="M260" s="384"/>
      <c r="N260" s="387"/>
      <c r="O260" s="398"/>
      <c r="P260" s="36">
        <v>1350000</v>
      </c>
      <c r="Q260" s="395"/>
      <c r="R260" s="391"/>
      <c r="S260" s="391"/>
    </row>
    <row r="261" spans="1:19" ht="17" thickTop="1">
      <c r="A261" s="392">
        <v>91</v>
      </c>
      <c r="B261" s="13">
        <v>45381</v>
      </c>
      <c r="C261" s="14" t="s">
        <v>146</v>
      </c>
      <c r="D261" s="15" t="s">
        <v>186</v>
      </c>
      <c r="E261" s="15" t="s">
        <v>292</v>
      </c>
      <c r="F261" s="15">
        <v>250</v>
      </c>
      <c r="G261" s="15">
        <v>508</v>
      </c>
      <c r="H261" s="15">
        <v>22</v>
      </c>
      <c r="I261" s="15">
        <v>13</v>
      </c>
      <c r="J261" s="15">
        <v>758</v>
      </c>
      <c r="K261" s="15">
        <v>35</v>
      </c>
      <c r="L261" s="15">
        <f t="shared" ref="L261:L264" si="60">SUM(J261,K261)</f>
        <v>793</v>
      </c>
      <c r="M261" s="382">
        <f>SUM(L261,L262,L263)/3</f>
        <v>816.66666666666663</v>
      </c>
      <c r="N261" s="385">
        <f>SUM(F261,F262,F263)/3</f>
        <v>253.33333333333334</v>
      </c>
      <c r="O261" s="396">
        <f>SUM(G261,G262,G263,K261,K262,K263)/3</f>
        <v>563.33333333333337</v>
      </c>
      <c r="P261" s="16">
        <v>1600000</v>
      </c>
      <c r="Q261" s="399">
        <f>SUM(P261,P262,P263)/3</f>
        <v>2066666.6666666667</v>
      </c>
      <c r="R261" s="393">
        <v>6000000</v>
      </c>
      <c r="S261" s="393">
        <f>SUM((R261-Q261))</f>
        <v>3933333.333333333</v>
      </c>
    </row>
    <row r="262" spans="1:19">
      <c r="A262" s="388"/>
      <c r="B262" s="8">
        <v>45513</v>
      </c>
      <c r="C262" s="9" t="s">
        <v>146</v>
      </c>
      <c r="D262" s="10" t="s">
        <v>188</v>
      </c>
      <c r="E262" s="10" t="s">
        <v>292</v>
      </c>
      <c r="F262" s="10">
        <v>260</v>
      </c>
      <c r="G262" s="10">
        <v>540</v>
      </c>
      <c r="H262" s="10">
        <v>23</v>
      </c>
      <c r="I262" s="10">
        <v>12</v>
      </c>
      <c r="J262" s="10">
        <v>800</v>
      </c>
      <c r="K262" s="10">
        <v>35</v>
      </c>
      <c r="L262" s="10">
        <f t="shared" si="60"/>
        <v>835</v>
      </c>
      <c r="M262" s="383"/>
      <c r="N262" s="386"/>
      <c r="O262" s="397"/>
      <c r="P262" s="11">
        <v>1000000</v>
      </c>
      <c r="Q262" s="394"/>
      <c r="R262" s="390"/>
      <c r="S262" s="390"/>
    </row>
    <row r="263" spans="1:19" ht="17" thickBot="1">
      <c r="A263" s="389"/>
      <c r="B263" s="32">
        <v>45622</v>
      </c>
      <c r="C263" s="33" t="s">
        <v>146</v>
      </c>
      <c r="D263" s="34" t="s">
        <v>189</v>
      </c>
      <c r="E263" s="34" t="s">
        <v>292</v>
      </c>
      <c r="F263" s="34">
        <v>250</v>
      </c>
      <c r="G263" s="34">
        <v>530</v>
      </c>
      <c r="H263" s="34">
        <v>25</v>
      </c>
      <c r="I263" s="34">
        <v>17</v>
      </c>
      <c r="J263" s="34">
        <v>780</v>
      </c>
      <c r="K263" s="34">
        <v>42</v>
      </c>
      <c r="L263" s="34">
        <f t="shared" si="60"/>
        <v>822</v>
      </c>
      <c r="M263" s="384"/>
      <c r="N263" s="387"/>
      <c r="O263" s="398"/>
      <c r="P263" s="36">
        <v>3600000</v>
      </c>
      <c r="Q263" s="395"/>
      <c r="R263" s="391"/>
      <c r="S263" s="391"/>
    </row>
    <row r="264" spans="1:19" ht="18" thickTop="1" thickBot="1">
      <c r="A264" s="329">
        <v>92</v>
      </c>
      <c r="B264" s="32">
        <v>45604</v>
      </c>
      <c r="C264" s="33" t="s">
        <v>1627</v>
      </c>
      <c r="D264" s="34" t="s">
        <v>189</v>
      </c>
      <c r="E264" s="34" t="s">
        <v>1698</v>
      </c>
      <c r="F264" s="34">
        <v>40</v>
      </c>
      <c r="G264" s="34">
        <v>733</v>
      </c>
      <c r="H264" s="34">
        <v>19</v>
      </c>
      <c r="I264" s="34">
        <v>8</v>
      </c>
      <c r="J264" s="34">
        <v>773</v>
      </c>
      <c r="K264" s="34">
        <v>27</v>
      </c>
      <c r="L264" s="34">
        <f t="shared" si="60"/>
        <v>800</v>
      </c>
      <c r="M264" s="330">
        <f>SUM(J264,K264)</f>
        <v>800</v>
      </c>
      <c r="N264" s="331">
        <f>F264</f>
        <v>40</v>
      </c>
      <c r="O264" s="332">
        <f>SUM(K264+G264)</f>
        <v>760</v>
      </c>
      <c r="P264" s="36">
        <v>2000000</v>
      </c>
      <c r="Q264" s="333">
        <f>P264</f>
        <v>2000000</v>
      </c>
      <c r="R264" s="334">
        <v>2700000</v>
      </c>
      <c r="S264" s="334">
        <f>R264-Q264</f>
        <v>700000</v>
      </c>
    </row>
    <row r="265" spans="1:19" ht="17" thickTop="1">
      <c r="A265" s="392">
        <v>93</v>
      </c>
      <c r="B265" s="13">
        <v>45394</v>
      </c>
      <c r="C265" s="14" t="s">
        <v>293</v>
      </c>
      <c r="D265" s="15" t="s">
        <v>186</v>
      </c>
      <c r="E265" s="15" t="s">
        <v>294</v>
      </c>
      <c r="F265" s="15">
        <v>0</v>
      </c>
      <c r="G265" s="15">
        <v>1943</v>
      </c>
      <c r="H265" s="15">
        <v>40</v>
      </c>
      <c r="I265" s="15">
        <v>13</v>
      </c>
      <c r="J265" s="15">
        <v>1943</v>
      </c>
      <c r="K265" s="15">
        <v>53</v>
      </c>
      <c r="L265" s="15">
        <f t="shared" si="59"/>
        <v>1996</v>
      </c>
      <c r="M265" s="382">
        <f>SUM(L265,L266,L267)/3</f>
        <v>2104.3333333333335</v>
      </c>
      <c r="N265" s="385">
        <f>SUM(F265,F266,F267)/3</f>
        <v>30.666666666666668</v>
      </c>
      <c r="O265" s="396">
        <f>SUM(G265,G266,G267,K265,K266,K267)/3</f>
        <v>2073.6666666666665</v>
      </c>
      <c r="P265" s="16">
        <v>2100000</v>
      </c>
      <c r="Q265" s="400">
        <f>SUM(P265,P266,P267)/3</f>
        <v>1800000</v>
      </c>
      <c r="R265" s="393">
        <v>4000000</v>
      </c>
      <c r="S265" s="393">
        <f>SUM((R265-Q265))</f>
        <v>2200000</v>
      </c>
    </row>
    <row r="266" spans="1:19">
      <c r="A266" s="388"/>
      <c r="B266" s="8">
        <v>45512</v>
      </c>
      <c r="C266" s="9" t="s">
        <v>293</v>
      </c>
      <c r="D266" s="10" t="s">
        <v>188</v>
      </c>
      <c r="E266" s="10" t="s">
        <v>294</v>
      </c>
      <c r="F266" s="10">
        <v>42</v>
      </c>
      <c r="G266" s="10">
        <v>2059</v>
      </c>
      <c r="H266" s="10">
        <v>42</v>
      </c>
      <c r="I266" s="10">
        <v>15</v>
      </c>
      <c r="J266" s="10">
        <v>2101</v>
      </c>
      <c r="K266" s="10">
        <v>57</v>
      </c>
      <c r="L266" s="10">
        <f t="shared" si="59"/>
        <v>2158</v>
      </c>
      <c r="M266" s="383"/>
      <c r="N266" s="386"/>
      <c r="O266" s="397"/>
      <c r="P266" s="11">
        <v>1500000</v>
      </c>
      <c r="Q266" s="394"/>
      <c r="R266" s="390"/>
      <c r="S266" s="390"/>
    </row>
    <row r="267" spans="1:19" ht="17" thickBot="1">
      <c r="A267" s="389"/>
      <c r="B267" s="32">
        <v>45595</v>
      </c>
      <c r="C267" s="33" t="s">
        <v>293</v>
      </c>
      <c r="D267" s="34" t="s">
        <v>189</v>
      </c>
      <c r="E267" s="34" t="s">
        <v>294</v>
      </c>
      <c r="F267" s="34">
        <v>50</v>
      </c>
      <c r="G267" s="34">
        <v>2051</v>
      </c>
      <c r="H267" s="34">
        <v>42</v>
      </c>
      <c r="I267" s="34">
        <v>16</v>
      </c>
      <c r="J267" s="34">
        <v>2101</v>
      </c>
      <c r="K267" s="34">
        <v>58</v>
      </c>
      <c r="L267" s="34">
        <f t="shared" si="59"/>
        <v>2159</v>
      </c>
      <c r="M267" s="384"/>
      <c r="N267" s="387"/>
      <c r="O267" s="398"/>
      <c r="P267" s="36">
        <v>1800000</v>
      </c>
      <c r="Q267" s="395"/>
      <c r="R267" s="391"/>
      <c r="S267" s="391"/>
    </row>
    <row r="268" spans="1:19" ht="17" thickTop="1">
      <c r="A268" s="392">
        <v>94</v>
      </c>
      <c r="B268" s="13">
        <v>45398</v>
      </c>
      <c r="C268" s="14" t="s">
        <v>295</v>
      </c>
      <c r="D268" s="15" t="s">
        <v>186</v>
      </c>
      <c r="E268" s="15" t="s">
        <v>296</v>
      </c>
      <c r="F268" s="15">
        <v>300</v>
      </c>
      <c r="G268" s="15">
        <v>0</v>
      </c>
      <c r="H268" s="15">
        <v>25</v>
      </c>
      <c r="I268" s="15">
        <v>25</v>
      </c>
      <c r="J268" s="15">
        <v>300</v>
      </c>
      <c r="K268" s="15">
        <v>50</v>
      </c>
      <c r="L268" s="15">
        <f t="shared" ref="L268:L273" si="61">SUM(J268,K268)</f>
        <v>350</v>
      </c>
      <c r="M268" s="382">
        <f>SUM(L268,L269,L270)/3</f>
        <v>352.33333333333331</v>
      </c>
      <c r="N268" s="385">
        <f>SUM(F268,F269,F270)/3</f>
        <v>293.66666666666669</v>
      </c>
      <c r="O268" s="396">
        <f>SUM(G268,G269,G270,K268,K269,K270)/3</f>
        <v>58.666666666666664</v>
      </c>
      <c r="P268" s="16">
        <v>1650000</v>
      </c>
      <c r="Q268" s="399">
        <f>SUM(P268,P269,P270)/3</f>
        <v>1450000</v>
      </c>
      <c r="R268" s="393">
        <v>3900000</v>
      </c>
      <c r="S268" s="393">
        <f>SUM(R268-Q268)</f>
        <v>2450000</v>
      </c>
    </row>
    <row r="269" spans="1:19">
      <c r="A269" s="388"/>
      <c r="B269" s="8">
        <v>45518</v>
      </c>
      <c r="C269" s="9" t="s">
        <v>295</v>
      </c>
      <c r="D269" s="10" t="s">
        <v>188</v>
      </c>
      <c r="E269" s="10" t="s">
        <v>296</v>
      </c>
      <c r="F269" s="10">
        <v>290</v>
      </c>
      <c r="G269" s="10">
        <v>15</v>
      </c>
      <c r="H269" s="10">
        <v>25</v>
      </c>
      <c r="I269" s="10">
        <v>25</v>
      </c>
      <c r="J269" s="10">
        <v>305</v>
      </c>
      <c r="K269" s="10">
        <v>50</v>
      </c>
      <c r="L269" s="10">
        <f t="shared" si="61"/>
        <v>355</v>
      </c>
      <c r="M269" s="383"/>
      <c r="N269" s="386"/>
      <c r="O269" s="397"/>
      <c r="P269" s="11">
        <v>1500000</v>
      </c>
      <c r="Q269" s="394"/>
      <c r="R269" s="390"/>
      <c r="S269" s="390"/>
    </row>
    <row r="270" spans="1:19" ht="17" thickBot="1">
      <c r="A270" s="389"/>
      <c r="B270" s="32">
        <v>45586</v>
      </c>
      <c r="C270" s="33" t="s">
        <v>295</v>
      </c>
      <c r="D270" s="34" t="s">
        <v>189</v>
      </c>
      <c r="E270" s="34" t="s">
        <v>296</v>
      </c>
      <c r="F270" s="34">
        <v>291</v>
      </c>
      <c r="G270" s="34">
        <v>20</v>
      </c>
      <c r="H270" s="34">
        <v>22</v>
      </c>
      <c r="I270" s="34">
        <v>19</v>
      </c>
      <c r="J270" s="34">
        <v>311</v>
      </c>
      <c r="K270" s="34">
        <v>41</v>
      </c>
      <c r="L270" s="34">
        <f t="shared" si="61"/>
        <v>352</v>
      </c>
      <c r="M270" s="384"/>
      <c r="N270" s="387"/>
      <c r="O270" s="398"/>
      <c r="P270" s="36">
        <v>1200000</v>
      </c>
      <c r="Q270" s="395"/>
      <c r="R270" s="391"/>
      <c r="S270" s="391"/>
    </row>
    <row r="271" spans="1:19" ht="17" thickTop="1">
      <c r="A271" s="392">
        <v>95</v>
      </c>
      <c r="B271" s="13">
        <v>45393</v>
      </c>
      <c r="C271" s="14" t="s">
        <v>149</v>
      </c>
      <c r="D271" s="15" t="s">
        <v>186</v>
      </c>
      <c r="E271" s="15" t="s">
        <v>297</v>
      </c>
      <c r="F271" s="15">
        <v>0</v>
      </c>
      <c r="G271" s="15">
        <v>936</v>
      </c>
      <c r="H271" s="15">
        <v>19</v>
      </c>
      <c r="I271" s="15">
        <v>6</v>
      </c>
      <c r="J271" s="15">
        <v>936</v>
      </c>
      <c r="K271" s="15">
        <v>25</v>
      </c>
      <c r="L271" s="15">
        <f t="shared" si="61"/>
        <v>961</v>
      </c>
      <c r="M271" s="382">
        <f>SUM(L271,L272,L273)/3</f>
        <v>970</v>
      </c>
      <c r="N271" s="392">
        <f>SUM(F271,F272,F273)/3</f>
        <v>0</v>
      </c>
      <c r="O271" s="396">
        <f>SUM(G271,G272,G273,K271,K272,K273)/3</f>
        <v>970</v>
      </c>
      <c r="P271" s="16">
        <v>600000</v>
      </c>
      <c r="Q271" s="399">
        <f>SUM(P271,P272,P273)/3</f>
        <v>816666.66666666663</v>
      </c>
      <c r="R271" s="393">
        <v>1200000</v>
      </c>
      <c r="S271" s="393">
        <f>SUM(R271-Q271)</f>
        <v>383333.33333333337</v>
      </c>
    </row>
    <row r="272" spans="1:19">
      <c r="A272" s="388"/>
      <c r="B272" s="8">
        <v>45496</v>
      </c>
      <c r="C272" s="9" t="s">
        <v>149</v>
      </c>
      <c r="D272" s="10" t="s">
        <v>188</v>
      </c>
      <c r="E272" s="10" t="s">
        <v>297</v>
      </c>
      <c r="F272" s="10">
        <v>0</v>
      </c>
      <c r="G272" s="10">
        <v>964</v>
      </c>
      <c r="H272" s="10">
        <v>18</v>
      </c>
      <c r="I272" s="10">
        <v>7</v>
      </c>
      <c r="J272" s="10">
        <v>964</v>
      </c>
      <c r="K272" s="10">
        <v>25</v>
      </c>
      <c r="L272" s="10">
        <f t="shared" si="61"/>
        <v>989</v>
      </c>
      <c r="M272" s="383"/>
      <c r="N272" s="388"/>
      <c r="O272" s="397"/>
      <c r="P272" s="11">
        <v>650000</v>
      </c>
      <c r="Q272" s="394"/>
      <c r="R272" s="390"/>
      <c r="S272" s="390"/>
    </row>
    <row r="273" spans="1:19" ht="17" thickBot="1">
      <c r="A273" s="389"/>
      <c r="B273" s="32">
        <v>45587</v>
      </c>
      <c r="C273" s="33" t="s">
        <v>149</v>
      </c>
      <c r="D273" s="34" t="s">
        <v>189</v>
      </c>
      <c r="E273" s="34" t="s">
        <v>297</v>
      </c>
      <c r="F273" s="34">
        <v>0</v>
      </c>
      <c r="G273" s="34">
        <v>938</v>
      </c>
      <c r="H273" s="34">
        <v>16</v>
      </c>
      <c r="I273" s="34">
        <v>6</v>
      </c>
      <c r="J273" s="34">
        <v>938</v>
      </c>
      <c r="K273" s="34">
        <v>22</v>
      </c>
      <c r="L273" s="34">
        <f t="shared" si="61"/>
        <v>960</v>
      </c>
      <c r="M273" s="384"/>
      <c r="N273" s="389"/>
      <c r="O273" s="398"/>
      <c r="P273" s="36">
        <v>1200000</v>
      </c>
      <c r="Q273" s="395"/>
      <c r="R273" s="391"/>
      <c r="S273" s="391"/>
    </row>
    <row r="274" spans="1:19" ht="17" thickTop="1">
      <c r="A274" s="392">
        <v>96</v>
      </c>
      <c r="B274" s="13">
        <v>45386</v>
      </c>
      <c r="C274" s="14" t="s">
        <v>150</v>
      </c>
      <c r="D274" s="15" t="s">
        <v>186</v>
      </c>
      <c r="E274" s="15" t="s">
        <v>299</v>
      </c>
      <c r="F274" s="15">
        <v>50</v>
      </c>
      <c r="G274" s="15">
        <v>235</v>
      </c>
      <c r="H274" s="15">
        <v>16</v>
      </c>
      <c r="I274" s="15">
        <v>4</v>
      </c>
      <c r="J274" s="15">
        <v>285</v>
      </c>
      <c r="K274" s="15">
        <v>20</v>
      </c>
      <c r="L274" s="15">
        <f t="shared" ref="L274:L280" si="62">SUM(J274,K274)</f>
        <v>305</v>
      </c>
      <c r="M274" s="382">
        <f>SUM(L274,L275,L276)/3</f>
        <v>311</v>
      </c>
      <c r="N274" s="385">
        <f>SUM(F274,F275,F276)/3</f>
        <v>56</v>
      </c>
      <c r="O274" s="396">
        <f>SUM(G274,G275,G276,K274,K275,K276)/3</f>
        <v>255</v>
      </c>
      <c r="P274" s="16">
        <v>500000</v>
      </c>
      <c r="Q274" s="399">
        <f>SUM(P274,P275,P276)/3</f>
        <v>616666.66666666663</v>
      </c>
      <c r="R274" s="393">
        <v>2000000</v>
      </c>
      <c r="S274" s="393">
        <f>SUM((R274-Q274))</f>
        <v>1383333.3333333335</v>
      </c>
    </row>
    <row r="275" spans="1:19">
      <c r="A275" s="388"/>
      <c r="B275" s="8">
        <v>45497</v>
      </c>
      <c r="C275" s="9" t="s">
        <v>150</v>
      </c>
      <c r="D275" s="10" t="s">
        <v>188</v>
      </c>
      <c r="E275" s="10" t="s">
        <v>299</v>
      </c>
      <c r="F275" s="10">
        <v>57</v>
      </c>
      <c r="G275" s="10">
        <v>238</v>
      </c>
      <c r="H275" s="10">
        <v>16</v>
      </c>
      <c r="I275" s="10">
        <v>4</v>
      </c>
      <c r="J275" s="10">
        <v>295</v>
      </c>
      <c r="K275" s="10">
        <v>20</v>
      </c>
      <c r="L275" s="10">
        <f t="shared" si="62"/>
        <v>315</v>
      </c>
      <c r="M275" s="383"/>
      <c r="N275" s="386"/>
      <c r="O275" s="397"/>
      <c r="P275" s="11">
        <v>600000</v>
      </c>
      <c r="Q275" s="394"/>
      <c r="R275" s="390"/>
      <c r="S275" s="390"/>
    </row>
    <row r="276" spans="1:19" ht="17" thickBot="1">
      <c r="A276" s="389"/>
      <c r="B276" s="32">
        <v>45600</v>
      </c>
      <c r="C276" s="33" t="s">
        <v>150</v>
      </c>
      <c r="D276" s="34" t="s">
        <v>189</v>
      </c>
      <c r="E276" s="34" t="s">
        <v>299</v>
      </c>
      <c r="F276" s="34">
        <v>61</v>
      </c>
      <c r="G276" s="34">
        <v>232</v>
      </c>
      <c r="H276" s="34">
        <v>16</v>
      </c>
      <c r="I276" s="34">
        <v>4</v>
      </c>
      <c r="J276" s="34">
        <v>293</v>
      </c>
      <c r="K276" s="34">
        <v>20</v>
      </c>
      <c r="L276" s="34">
        <f t="shared" si="62"/>
        <v>313</v>
      </c>
      <c r="M276" s="384"/>
      <c r="N276" s="387"/>
      <c r="O276" s="398"/>
      <c r="P276" s="36">
        <v>750000</v>
      </c>
      <c r="Q276" s="395"/>
      <c r="R276" s="391"/>
      <c r="S276" s="391"/>
    </row>
    <row r="277" spans="1:19" ht="17" thickTop="1">
      <c r="A277" s="392">
        <v>97</v>
      </c>
      <c r="B277" s="13">
        <v>45393</v>
      </c>
      <c r="C277" s="14" t="s">
        <v>151</v>
      </c>
      <c r="D277" s="15" t="s">
        <v>186</v>
      </c>
      <c r="E277" s="15" t="s">
        <v>944</v>
      </c>
      <c r="F277" s="15">
        <v>0</v>
      </c>
      <c r="G277" s="15">
        <v>251</v>
      </c>
      <c r="H277" s="15">
        <v>12</v>
      </c>
      <c r="I277" s="15">
        <v>5</v>
      </c>
      <c r="J277" s="15">
        <v>251</v>
      </c>
      <c r="K277" s="15">
        <v>17</v>
      </c>
      <c r="L277" s="15">
        <f t="shared" si="62"/>
        <v>268</v>
      </c>
      <c r="M277" s="382">
        <f>SUM(L277,L278,L279)/3</f>
        <v>282.66666666666669</v>
      </c>
      <c r="N277" s="385">
        <f>SUM(F277,F278,F279)/3</f>
        <v>0</v>
      </c>
      <c r="O277" s="396">
        <f>SUM(G277,G278,G279,K277,K278,K279)/3</f>
        <v>282.66666666666669</v>
      </c>
      <c r="P277" s="16">
        <v>500000</v>
      </c>
      <c r="Q277" s="399">
        <f>SUM(P277,P278,P279)/3</f>
        <v>416666.66666666669</v>
      </c>
      <c r="R277" s="393">
        <v>1500000</v>
      </c>
      <c r="S277" s="393">
        <f>SUM((R277-Q277))</f>
        <v>1083333.3333333333</v>
      </c>
    </row>
    <row r="278" spans="1:19">
      <c r="A278" s="388"/>
      <c r="B278" s="8">
        <v>45523</v>
      </c>
      <c r="C278" s="9" t="s">
        <v>151</v>
      </c>
      <c r="D278" s="10" t="s">
        <v>188</v>
      </c>
      <c r="E278" s="10" t="s">
        <v>944</v>
      </c>
      <c r="F278" s="10">
        <v>0</v>
      </c>
      <c r="G278" s="10">
        <v>278</v>
      </c>
      <c r="H278" s="10">
        <v>13</v>
      </c>
      <c r="I278" s="10">
        <v>5</v>
      </c>
      <c r="J278" s="10">
        <v>278</v>
      </c>
      <c r="K278" s="10">
        <v>18</v>
      </c>
      <c r="L278" s="10">
        <f t="shared" si="62"/>
        <v>296</v>
      </c>
      <c r="M278" s="383"/>
      <c r="N278" s="386"/>
      <c r="O278" s="397"/>
      <c r="P278" s="11">
        <v>500000</v>
      </c>
      <c r="Q278" s="394"/>
      <c r="R278" s="390"/>
      <c r="S278" s="390"/>
    </row>
    <row r="279" spans="1:19" ht="17" thickBot="1">
      <c r="A279" s="389"/>
      <c r="B279" s="32">
        <v>45608</v>
      </c>
      <c r="C279" s="33" t="s">
        <v>151</v>
      </c>
      <c r="D279" s="34" t="s">
        <v>189</v>
      </c>
      <c r="E279" s="34" t="s">
        <v>944</v>
      </c>
      <c r="F279" s="34">
        <v>0</v>
      </c>
      <c r="G279" s="34">
        <v>266</v>
      </c>
      <c r="H279" s="34">
        <v>13</v>
      </c>
      <c r="I279" s="34">
        <v>5</v>
      </c>
      <c r="J279" s="34">
        <v>266</v>
      </c>
      <c r="K279" s="34">
        <v>18</v>
      </c>
      <c r="L279" s="34">
        <f t="shared" si="62"/>
        <v>284</v>
      </c>
      <c r="M279" s="384"/>
      <c r="N279" s="387"/>
      <c r="O279" s="398"/>
      <c r="P279" s="36">
        <v>250000</v>
      </c>
      <c r="Q279" s="395"/>
      <c r="R279" s="391"/>
      <c r="S279" s="391"/>
    </row>
    <row r="280" spans="1:19" ht="18" thickTop="1" thickBot="1">
      <c r="A280" s="362">
        <v>98</v>
      </c>
      <c r="B280" s="32">
        <v>45624</v>
      </c>
      <c r="C280" s="33" t="s">
        <v>1656</v>
      </c>
      <c r="D280" s="34" t="s">
        <v>189</v>
      </c>
      <c r="E280" s="34" t="s">
        <v>1699</v>
      </c>
      <c r="F280" s="34">
        <v>92</v>
      </c>
      <c r="G280" s="34">
        <v>232</v>
      </c>
      <c r="H280" s="34">
        <v>16</v>
      </c>
      <c r="I280" s="34">
        <v>10</v>
      </c>
      <c r="J280" s="34">
        <v>324</v>
      </c>
      <c r="K280" s="34">
        <v>26</v>
      </c>
      <c r="L280" s="34">
        <f t="shared" si="62"/>
        <v>350</v>
      </c>
      <c r="M280" s="360">
        <f>SUM(J280,K280)</f>
        <v>350</v>
      </c>
      <c r="N280" s="361">
        <f>F280</f>
        <v>92</v>
      </c>
      <c r="O280" s="365">
        <f>SUM(G280,K280)</f>
        <v>258</v>
      </c>
      <c r="P280" s="36">
        <v>3000000</v>
      </c>
      <c r="Q280" s="364">
        <f>P280</f>
        <v>3000000</v>
      </c>
      <c r="R280" s="363">
        <v>3300000</v>
      </c>
      <c r="S280" s="363">
        <f>R280-Q280</f>
        <v>300000</v>
      </c>
    </row>
    <row r="281" spans="1:19" ht="17" thickTop="1">
      <c r="A281" s="392">
        <v>99</v>
      </c>
      <c r="B281" s="13">
        <v>45378</v>
      </c>
      <c r="C281" s="14" t="s">
        <v>1697</v>
      </c>
      <c r="D281" s="15" t="s">
        <v>186</v>
      </c>
      <c r="E281" s="15" t="s">
        <v>301</v>
      </c>
      <c r="F281" s="15">
        <v>0</v>
      </c>
      <c r="G281" s="15">
        <v>1121</v>
      </c>
      <c r="H281" s="15">
        <v>21</v>
      </c>
      <c r="I281" s="15">
        <v>6</v>
      </c>
      <c r="J281" s="15">
        <v>1121</v>
      </c>
      <c r="K281" s="15">
        <v>27</v>
      </c>
      <c r="L281" s="15">
        <f t="shared" ref="L281:L292" si="63">SUM(J281,K281)</f>
        <v>1148</v>
      </c>
      <c r="M281" s="382">
        <f>SUM(L281,L282,L283)/3</f>
        <v>1156.3333333333333</v>
      </c>
      <c r="N281" s="385">
        <f>SUM(F281,F282,F283)/3</f>
        <v>0</v>
      </c>
      <c r="O281" s="396">
        <f>SUM(G281,G282,G283,K281,K282,K283)/3</f>
        <v>1156.3333333333333</v>
      </c>
      <c r="P281" s="16">
        <v>1000000</v>
      </c>
      <c r="Q281" s="399">
        <f>SUM(P281,P282,P283)/3</f>
        <v>1266666.6666666667</v>
      </c>
      <c r="R281" s="393">
        <v>950000</v>
      </c>
      <c r="S281" s="393">
        <f>SUM((R281-Q281))</f>
        <v>-316666.66666666674</v>
      </c>
    </row>
    <row r="282" spans="1:19">
      <c r="A282" s="388"/>
      <c r="B282" s="8">
        <v>45504</v>
      </c>
      <c r="C282" s="9" t="s">
        <v>1697</v>
      </c>
      <c r="D282" s="10" t="s">
        <v>188</v>
      </c>
      <c r="E282" s="10" t="s">
        <v>301</v>
      </c>
      <c r="F282" s="10">
        <v>0</v>
      </c>
      <c r="G282" s="10">
        <v>1135</v>
      </c>
      <c r="H282" s="10">
        <v>21</v>
      </c>
      <c r="I282" s="10">
        <v>4</v>
      </c>
      <c r="J282" s="10">
        <v>1135</v>
      </c>
      <c r="K282" s="10">
        <v>25</v>
      </c>
      <c r="L282" s="10">
        <f t="shared" si="63"/>
        <v>1160</v>
      </c>
      <c r="M282" s="383"/>
      <c r="N282" s="386"/>
      <c r="O282" s="397"/>
      <c r="P282" s="11">
        <v>1300000</v>
      </c>
      <c r="Q282" s="394"/>
      <c r="R282" s="390"/>
      <c r="S282" s="390"/>
    </row>
    <row r="283" spans="1:19" ht="17" thickBot="1">
      <c r="A283" s="389"/>
      <c r="B283" s="32">
        <v>45614</v>
      </c>
      <c r="C283" s="33" t="s">
        <v>1697</v>
      </c>
      <c r="D283" s="34" t="s">
        <v>189</v>
      </c>
      <c r="E283" s="34" t="s">
        <v>301</v>
      </c>
      <c r="F283" s="34">
        <v>0</v>
      </c>
      <c r="G283" s="34">
        <v>1135</v>
      </c>
      <c r="H283" s="34">
        <v>20</v>
      </c>
      <c r="I283" s="34">
        <v>6</v>
      </c>
      <c r="J283" s="34">
        <v>1135</v>
      </c>
      <c r="K283" s="34">
        <v>26</v>
      </c>
      <c r="L283" s="34">
        <f t="shared" si="63"/>
        <v>1161</v>
      </c>
      <c r="M283" s="384"/>
      <c r="N283" s="387"/>
      <c r="O283" s="398"/>
      <c r="P283" s="36">
        <v>1500000</v>
      </c>
      <c r="Q283" s="395"/>
      <c r="R283" s="391"/>
      <c r="S283" s="391"/>
    </row>
    <row r="284" spans="1:19" ht="17" thickTop="1">
      <c r="A284" s="392">
        <v>100</v>
      </c>
      <c r="B284" s="13">
        <v>45393</v>
      </c>
      <c r="C284" s="14" t="s">
        <v>763</v>
      </c>
      <c r="D284" s="15" t="s">
        <v>186</v>
      </c>
      <c r="E284" s="15" t="s">
        <v>302</v>
      </c>
      <c r="F284" s="15">
        <v>59</v>
      </c>
      <c r="G284" s="15">
        <v>353</v>
      </c>
      <c r="H284" s="15">
        <v>19</v>
      </c>
      <c r="I284" s="15">
        <v>8</v>
      </c>
      <c r="J284" s="15">
        <v>412</v>
      </c>
      <c r="K284" s="15">
        <v>27</v>
      </c>
      <c r="L284" s="15">
        <f>SUM(J284,K284)</f>
        <v>439</v>
      </c>
      <c r="M284" s="382">
        <f>SUM(L284,L285,L286)/3</f>
        <v>451.66666666666669</v>
      </c>
      <c r="N284" s="385">
        <f>SUM(F284,F285,F286)/3</f>
        <v>66.666666666666671</v>
      </c>
      <c r="O284" s="396">
        <f>SUM(G284,G285,G286,K284,K285,K286)/3</f>
        <v>385</v>
      </c>
      <c r="P284" s="16">
        <v>700000</v>
      </c>
      <c r="Q284" s="399">
        <f>SUM(P284,P285,P286)/3</f>
        <v>766666.66666666663</v>
      </c>
      <c r="R284" s="393">
        <v>2100000</v>
      </c>
      <c r="S284" s="393">
        <f>SUM((R284-Q284))</f>
        <v>1333333.3333333335</v>
      </c>
    </row>
    <row r="285" spans="1:19">
      <c r="A285" s="388"/>
      <c r="B285" s="8">
        <v>45523</v>
      </c>
      <c r="C285" s="9" t="s">
        <v>763</v>
      </c>
      <c r="D285" s="10" t="s">
        <v>188</v>
      </c>
      <c r="E285" s="10" t="s">
        <v>302</v>
      </c>
      <c r="F285" s="10">
        <v>72</v>
      </c>
      <c r="G285" s="10">
        <v>365</v>
      </c>
      <c r="H285" s="10">
        <v>20</v>
      </c>
      <c r="I285" s="10">
        <v>10</v>
      </c>
      <c r="J285" s="10">
        <v>437</v>
      </c>
      <c r="K285" s="10">
        <v>30</v>
      </c>
      <c r="L285" s="10">
        <f t="shared" si="63"/>
        <v>467</v>
      </c>
      <c r="M285" s="383"/>
      <c r="N285" s="386"/>
      <c r="O285" s="397"/>
      <c r="P285" s="11">
        <v>700000</v>
      </c>
      <c r="Q285" s="394"/>
      <c r="R285" s="390"/>
      <c r="S285" s="390"/>
    </row>
    <row r="286" spans="1:19" ht="17" thickBot="1">
      <c r="A286" s="389"/>
      <c r="B286" s="32">
        <v>45625</v>
      </c>
      <c r="C286" s="33" t="s">
        <v>763</v>
      </c>
      <c r="D286" s="34" t="s">
        <v>189</v>
      </c>
      <c r="E286" s="34" t="s">
        <v>302</v>
      </c>
      <c r="F286" s="34">
        <v>69</v>
      </c>
      <c r="G286" s="34">
        <v>350</v>
      </c>
      <c r="H286" s="34">
        <v>23</v>
      </c>
      <c r="I286" s="34">
        <v>7</v>
      </c>
      <c r="J286" s="34">
        <v>419</v>
      </c>
      <c r="K286" s="34">
        <v>30</v>
      </c>
      <c r="L286" s="34">
        <f t="shared" si="63"/>
        <v>449</v>
      </c>
      <c r="M286" s="384"/>
      <c r="N286" s="387"/>
      <c r="O286" s="398"/>
      <c r="P286" s="36">
        <v>900000</v>
      </c>
      <c r="Q286" s="395"/>
      <c r="R286" s="391"/>
      <c r="S286" s="391"/>
    </row>
    <row r="287" spans="1:19" ht="17" thickTop="1">
      <c r="A287" s="392">
        <v>101</v>
      </c>
      <c r="B287" s="13">
        <v>45384</v>
      </c>
      <c r="C287" s="14" t="s">
        <v>154</v>
      </c>
      <c r="D287" s="15" t="s">
        <v>186</v>
      </c>
      <c r="E287" s="15" t="s">
        <v>303</v>
      </c>
      <c r="F287" s="15">
        <v>0</v>
      </c>
      <c r="G287" s="15">
        <v>598</v>
      </c>
      <c r="H287" s="15">
        <v>15</v>
      </c>
      <c r="I287" s="15">
        <v>4</v>
      </c>
      <c r="J287" s="15">
        <v>598</v>
      </c>
      <c r="K287" s="15">
        <v>19</v>
      </c>
      <c r="L287" s="15">
        <f t="shared" si="63"/>
        <v>617</v>
      </c>
      <c r="M287" s="382">
        <f>SUM(L287,L288,L289)/3</f>
        <v>640.33333333333337</v>
      </c>
      <c r="N287" s="392">
        <f>SUM(F287,F288,F289)/3</f>
        <v>0</v>
      </c>
      <c r="O287" s="396">
        <f>SUM(G287,G288,G289,K287,K288,K289)/3</f>
        <v>640.33333333333337</v>
      </c>
      <c r="P287" s="16">
        <v>540000</v>
      </c>
      <c r="Q287" s="399">
        <f>SUM(P287,P288,P289)/3</f>
        <v>470000</v>
      </c>
      <c r="R287" s="393">
        <v>360000</v>
      </c>
      <c r="S287" s="393">
        <f>SUM((R287-Q287))</f>
        <v>-110000</v>
      </c>
    </row>
    <row r="288" spans="1:19">
      <c r="A288" s="388"/>
      <c r="B288" s="8">
        <v>45504</v>
      </c>
      <c r="C288" s="9" t="s">
        <v>154</v>
      </c>
      <c r="D288" s="10" t="s">
        <v>188</v>
      </c>
      <c r="E288" s="10" t="s">
        <v>303</v>
      </c>
      <c r="F288" s="10">
        <v>0</v>
      </c>
      <c r="G288" s="10">
        <v>624</v>
      </c>
      <c r="H288" s="10">
        <v>16</v>
      </c>
      <c r="I288" s="10">
        <v>4</v>
      </c>
      <c r="J288" s="10">
        <v>624</v>
      </c>
      <c r="K288" s="10">
        <v>20</v>
      </c>
      <c r="L288" s="10">
        <f t="shared" si="63"/>
        <v>644</v>
      </c>
      <c r="M288" s="383"/>
      <c r="N288" s="388"/>
      <c r="O288" s="397"/>
      <c r="P288" s="11">
        <v>270000</v>
      </c>
      <c r="Q288" s="394"/>
      <c r="R288" s="390"/>
      <c r="S288" s="390"/>
    </row>
    <row r="289" spans="1:19" ht="17" thickBot="1">
      <c r="A289" s="389"/>
      <c r="B289" s="32">
        <v>45603</v>
      </c>
      <c r="C289" s="33" t="s">
        <v>154</v>
      </c>
      <c r="D289" s="34" t="s">
        <v>189</v>
      </c>
      <c r="E289" s="34" t="s">
        <v>303</v>
      </c>
      <c r="F289" s="34">
        <v>0</v>
      </c>
      <c r="G289" s="34">
        <v>638</v>
      </c>
      <c r="H289" s="34">
        <v>17</v>
      </c>
      <c r="I289" s="34">
        <v>5</v>
      </c>
      <c r="J289" s="34">
        <v>638</v>
      </c>
      <c r="K289" s="34">
        <v>22</v>
      </c>
      <c r="L289" s="34">
        <f t="shared" si="63"/>
        <v>660</v>
      </c>
      <c r="M289" s="384"/>
      <c r="N289" s="389"/>
      <c r="O289" s="398"/>
      <c r="P289" s="36">
        <v>600000</v>
      </c>
      <c r="Q289" s="395"/>
      <c r="R289" s="391"/>
      <c r="S289" s="391"/>
    </row>
    <row r="290" spans="1:19" ht="17" thickTop="1">
      <c r="A290" s="392">
        <v>102</v>
      </c>
      <c r="B290" s="13">
        <v>45398</v>
      </c>
      <c r="C290" s="14" t="s">
        <v>155</v>
      </c>
      <c r="D290" s="15" t="s">
        <v>186</v>
      </c>
      <c r="E290" s="15" t="s">
        <v>304</v>
      </c>
      <c r="F290" s="15">
        <v>0</v>
      </c>
      <c r="G290" s="15">
        <v>1014</v>
      </c>
      <c r="H290" s="15">
        <v>20</v>
      </c>
      <c r="I290" s="15">
        <v>8</v>
      </c>
      <c r="J290" s="15">
        <v>1014</v>
      </c>
      <c r="K290" s="15">
        <v>28</v>
      </c>
      <c r="L290" s="15">
        <f t="shared" si="63"/>
        <v>1042</v>
      </c>
      <c r="M290" s="382">
        <f>SUM(L290,L291,L292)/3</f>
        <v>1083</v>
      </c>
      <c r="N290" s="385">
        <f>SUM(F290,F291,F292)/3</f>
        <v>0</v>
      </c>
      <c r="O290" s="396">
        <f>SUM(G290,G291,G292,K290,K291,K292)/3</f>
        <v>1083</v>
      </c>
      <c r="P290" s="16">
        <v>600000</v>
      </c>
      <c r="Q290" s="399">
        <f>SUM(P290,P291,P292)/3</f>
        <v>816666.66666666663</v>
      </c>
      <c r="R290" s="393">
        <v>1350000</v>
      </c>
      <c r="S290" s="393">
        <f>SUM((R290-Q290))</f>
        <v>533333.33333333337</v>
      </c>
    </row>
    <row r="291" spans="1:19">
      <c r="A291" s="388"/>
      <c r="B291" s="8">
        <v>45518</v>
      </c>
      <c r="C291" s="9" t="s">
        <v>155</v>
      </c>
      <c r="D291" s="10" t="s">
        <v>188</v>
      </c>
      <c r="E291" s="10" t="s">
        <v>304</v>
      </c>
      <c r="F291" s="10">
        <v>0</v>
      </c>
      <c r="G291" s="10">
        <v>1084</v>
      </c>
      <c r="H291" s="10">
        <v>21</v>
      </c>
      <c r="I291" s="10">
        <v>7</v>
      </c>
      <c r="J291" s="10">
        <v>1084</v>
      </c>
      <c r="K291" s="10">
        <v>28</v>
      </c>
      <c r="L291" s="10">
        <f t="shared" si="63"/>
        <v>1112</v>
      </c>
      <c r="M291" s="383"/>
      <c r="N291" s="386"/>
      <c r="O291" s="397"/>
      <c r="P291" s="11">
        <v>950000</v>
      </c>
      <c r="Q291" s="394"/>
      <c r="R291" s="390"/>
      <c r="S291" s="390"/>
    </row>
    <row r="292" spans="1:19" ht="17" thickBot="1">
      <c r="A292" s="389"/>
      <c r="B292" s="32">
        <v>45586</v>
      </c>
      <c r="C292" s="33" t="s">
        <v>155</v>
      </c>
      <c r="D292" s="34" t="s">
        <v>189</v>
      </c>
      <c r="E292" s="34" t="s">
        <v>304</v>
      </c>
      <c r="F292" s="34">
        <v>0</v>
      </c>
      <c r="G292" s="34">
        <v>1067</v>
      </c>
      <c r="H292" s="34">
        <v>20</v>
      </c>
      <c r="I292" s="34">
        <v>8</v>
      </c>
      <c r="J292" s="34">
        <v>1067</v>
      </c>
      <c r="K292" s="34">
        <v>28</v>
      </c>
      <c r="L292" s="34">
        <f t="shared" si="63"/>
        <v>1095</v>
      </c>
      <c r="M292" s="384"/>
      <c r="N292" s="387"/>
      <c r="O292" s="398"/>
      <c r="P292" s="36">
        <v>900000</v>
      </c>
      <c r="Q292" s="395"/>
      <c r="R292" s="391"/>
      <c r="S292" s="391"/>
    </row>
    <row r="293" spans="1:19" ht="17" thickTop="1">
      <c r="A293" s="392">
        <v>103</v>
      </c>
      <c r="B293" s="13">
        <v>45393</v>
      </c>
      <c r="C293" s="14" t="s">
        <v>156</v>
      </c>
      <c r="D293" s="15" t="s">
        <v>186</v>
      </c>
      <c r="E293" s="15" t="s">
        <v>305</v>
      </c>
      <c r="F293" s="15">
        <v>0</v>
      </c>
      <c r="G293" s="15">
        <v>793</v>
      </c>
      <c r="H293" s="15">
        <v>15</v>
      </c>
      <c r="I293" s="15">
        <v>7</v>
      </c>
      <c r="J293" s="15">
        <v>793</v>
      </c>
      <c r="K293" s="15">
        <v>22</v>
      </c>
      <c r="L293" s="15">
        <f>SUM(J293,K293)</f>
        <v>815</v>
      </c>
      <c r="M293" s="382">
        <f>SUM(L293,L294,L295)/3</f>
        <v>804</v>
      </c>
      <c r="N293" s="385">
        <f>SUM(F293,F294,F295)/3</f>
        <v>0</v>
      </c>
      <c r="O293" s="396">
        <f>SUM(G293,G294,G295,K293,K294,K295)/3</f>
        <v>804</v>
      </c>
      <c r="P293" s="16">
        <v>1200000</v>
      </c>
      <c r="Q293" s="399">
        <f>SUM(P293,P294,P295)/3</f>
        <v>966666.66666666663</v>
      </c>
      <c r="R293" s="393">
        <v>1200000</v>
      </c>
      <c r="S293" s="393">
        <f>SUM((R293-Q293))</f>
        <v>233333.33333333337</v>
      </c>
    </row>
    <row r="294" spans="1:19">
      <c r="A294" s="388"/>
      <c r="B294" s="8">
        <v>45523</v>
      </c>
      <c r="C294" s="9" t="s">
        <v>156</v>
      </c>
      <c r="D294" s="10" t="s">
        <v>188</v>
      </c>
      <c r="E294" s="10" t="s">
        <v>305</v>
      </c>
      <c r="F294" s="10">
        <v>0</v>
      </c>
      <c r="G294" s="10">
        <v>755</v>
      </c>
      <c r="H294" s="10">
        <v>14</v>
      </c>
      <c r="I294" s="10">
        <v>8</v>
      </c>
      <c r="J294" s="10">
        <v>755</v>
      </c>
      <c r="K294" s="10">
        <v>22</v>
      </c>
      <c r="L294" s="10">
        <f>SUM(J294,K294)</f>
        <v>777</v>
      </c>
      <c r="M294" s="383"/>
      <c r="N294" s="386"/>
      <c r="O294" s="397"/>
      <c r="P294" s="11">
        <v>500000</v>
      </c>
      <c r="Q294" s="394"/>
      <c r="R294" s="390"/>
      <c r="S294" s="390"/>
    </row>
    <row r="295" spans="1:19" ht="17" thickBot="1">
      <c r="A295" s="389"/>
      <c r="B295" s="32">
        <v>45608</v>
      </c>
      <c r="C295" s="33" t="s">
        <v>156</v>
      </c>
      <c r="D295" s="34" t="s">
        <v>189</v>
      </c>
      <c r="E295" s="34" t="s">
        <v>305</v>
      </c>
      <c r="F295" s="34">
        <v>0</v>
      </c>
      <c r="G295" s="34">
        <v>797</v>
      </c>
      <c r="H295" s="34">
        <v>15</v>
      </c>
      <c r="I295" s="34">
        <v>8</v>
      </c>
      <c r="J295" s="34">
        <v>797</v>
      </c>
      <c r="K295" s="34">
        <v>23</v>
      </c>
      <c r="L295" s="34">
        <f>SUM(J295,K295)</f>
        <v>820</v>
      </c>
      <c r="M295" s="384"/>
      <c r="N295" s="387"/>
      <c r="O295" s="398"/>
      <c r="P295" s="36">
        <v>1200000</v>
      </c>
      <c r="Q295" s="395"/>
      <c r="R295" s="391"/>
      <c r="S295" s="391"/>
    </row>
    <row r="296" spans="1:19" ht="17" thickTop="1">
      <c r="A296" s="392">
        <v>104</v>
      </c>
      <c r="B296" s="13">
        <v>45386</v>
      </c>
      <c r="C296" s="14" t="s">
        <v>157</v>
      </c>
      <c r="D296" s="15" t="s">
        <v>186</v>
      </c>
      <c r="E296" s="15" t="s">
        <v>306</v>
      </c>
      <c r="F296" s="15">
        <v>100</v>
      </c>
      <c r="G296" s="15">
        <v>250</v>
      </c>
      <c r="H296" s="15">
        <v>22</v>
      </c>
      <c r="I296" s="15">
        <v>4</v>
      </c>
      <c r="J296" s="15">
        <v>350</v>
      </c>
      <c r="K296" s="15">
        <v>26</v>
      </c>
      <c r="L296" s="15">
        <f t="shared" ref="L296:L301" si="64">SUM(J296,K296)</f>
        <v>376</v>
      </c>
      <c r="M296" s="382">
        <f>SUM(L296,L297,L298)/3</f>
        <v>380</v>
      </c>
      <c r="N296" s="385">
        <f>SUM(F296,F297,F298)/3</f>
        <v>120</v>
      </c>
      <c r="O296" s="396">
        <f>SUM(G296,G297,G298,K296,K297,K298)/3</f>
        <v>260</v>
      </c>
      <c r="P296" s="16">
        <v>900000</v>
      </c>
      <c r="Q296" s="399">
        <f>SUM(P296,P297,P298)/3</f>
        <v>816666.66666666663</v>
      </c>
      <c r="R296" s="393">
        <v>800000</v>
      </c>
      <c r="S296" s="393">
        <f>SUM((R296-Q296))</f>
        <v>-16666.666666666628</v>
      </c>
    </row>
    <row r="297" spans="1:19">
      <c r="A297" s="388"/>
      <c r="B297" s="8">
        <v>45510</v>
      </c>
      <c r="C297" s="9" t="s">
        <v>157</v>
      </c>
      <c r="D297" s="10" t="s">
        <v>188</v>
      </c>
      <c r="E297" s="10" t="s">
        <v>306</v>
      </c>
      <c r="F297" s="10">
        <v>100</v>
      </c>
      <c r="G297" s="10">
        <v>240</v>
      </c>
      <c r="H297" s="10">
        <v>22</v>
      </c>
      <c r="I297" s="10">
        <v>4</v>
      </c>
      <c r="J297" s="10">
        <v>340</v>
      </c>
      <c r="K297" s="10">
        <v>26</v>
      </c>
      <c r="L297" s="10">
        <f t="shared" si="64"/>
        <v>366</v>
      </c>
      <c r="M297" s="383"/>
      <c r="N297" s="386"/>
      <c r="O297" s="397"/>
      <c r="P297" s="11">
        <v>950000</v>
      </c>
      <c r="Q297" s="394"/>
      <c r="R297" s="390"/>
      <c r="S297" s="390"/>
    </row>
    <row r="298" spans="1:19" ht="17" thickBot="1">
      <c r="A298" s="389"/>
      <c r="B298" s="32">
        <v>45589</v>
      </c>
      <c r="C298" s="33" t="s">
        <v>157</v>
      </c>
      <c r="D298" s="34" t="s">
        <v>189</v>
      </c>
      <c r="E298" s="34" t="s">
        <v>306</v>
      </c>
      <c r="F298" s="34">
        <v>160</v>
      </c>
      <c r="G298" s="34">
        <v>211</v>
      </c>
      <c r="H298" s="34">
        <v>22</v>
      </c>
      <c r="I298" s="34">
        <v>5</v>
      </c>
      <c r="J298" s="34">
        <v>371</v>
      </c>
      <c r="K298" s="34">
        <v>27</v>
      </c>
      <c r="L298" s="34">
        <f t="shared" si="64"/>
        <v>398</v>
      </c>
      <c r="M298" s="384"/>
      <c r="N298" s="387"/>
      <c r="O298" s="398"/>
      <c r="P298" s="36">
        <v>600000</v>
      </c>
      <c r="Q298" s="395"/>
      <c r="R298" s="391"/>
      <c r="S298" s="391"/>
    </row>
    <row r="299" spans="1:19" ht="17" thickTop="1">
      <c r="A299" s="392">
        <v>105</v>
      </c>
      <c r="B299" s="13">
        <v>45385</v>
      </c>
      <c r="C299" s="14" t="s">
        <v>158</v>
      </c>
      <c r="D299" s="15" t="s">
        <v>186</v>
      </c>
      <c r="E299" s="15" t="s">
        <v>307</v>
      </c>
      <c r="F299" s="15">
        <v>0</v>
      </c>
      <c r="G299" s="15">
        <v>936</v>
      </c>
      <c r="H299" s="15">
        <v>22</v>
      </c>
      <c r="I299" s="15">
        <v>4</v>
      </c>
      <c r="J299" s="15">
        <v>936</v>
      </c>
      <c r="K299" s="15">
        <v>26</v>
      </c>
      <c r="L299" s="15">
        <f t="shared" si="64"/>
        <v>962</v>
      </c>
      <c r="M299" s="382">
        <f>SUM(L299,L300,L301)/3</f>
        <v>982.33333333333337</v>
      </c>
      <c r="N299" s="385">
        <f>SUM(F299,F300,F301)/3</f>
        <v>0</v>
      </c>
      <c r="O299" s="396">
        <f>SUM(G299,G300,G301,K299,K300,K301)/3</f>
        <v>982.33333333333337</v>
      </c>
      <c r="P299" s="16">
        <v>900000</v>
      </c>
      <c r="Q299" s="399">
        <f>SUM(P299,P300,P301)/3</f>
        <v>840000</v>
      </c>
      <c r="R299" s="393">
        <v>600000</v>
      </c>
      <c r="S299" s="393">
        <f>SUM((R299-Q299))</f>
        <v>-240000</v>
      </c>
    </row>
    <row r="300" spans="1:19">
      <c r="A300" s="388"/>
      <c r="B300" s="8">
        <v>45509</v>
      </c>
      <c r="C300" s="9" t="s">
        <v>158</v>
      </c>
      <c r="D300" s="10" t="s">
        <v>188</v>
      </c>
      <c r="E300" s="10" t="s">
        <v>307</v>
      </c>
      <c r="F300" s="10">
        <v>0</v>
      </c>
      <c r="G300" s="10">
        <v>1005</v>
      </c>
      <c r="H300" s="10">
        <v>21</v>
      </c>
      <c r="I300" s="10">
        <v>5</v>
      </c>
      <c r="J300" s="10">
        <v>1005</v>
      </c>
      <c r="K300" s="10">
        <v>26</v>
      </c>
      <c r="L300" s="10">
        <f t="shared" si="64"/>
        <v>1031</v>
      </c>
      <c r="M300" s="383"/>
      <c r="N300" s="386"/>
      <c r="O300" s="397"/>
      <c r="P300" s="11">
        <v>900000</v>
      </c>
      <c r="Q300" s="394"/>
      <c r="R300" s="390"/>
      <c r="S300" s="390"/>
    </row>
    <row r="301" spans="1:19" ht="17" thickBot="1">
      <c r="A301" s="389"/>
      <c r="B301" s="32">
        <v>45588</v>
      </c>
      <c r="C301" s="33" t="s">
        <v>158</v>
      </c>
      <c r="D301" s="34" t="s">
        <v>189</v>
      </c>
      <c r="E301" s="34" t="s">
        <v>307</v>
      </c>
      <c r="F301" s="34">
        <v>0</v>
      </c>
      <c r="G301" s="34">
        <v>930</v>
      </c>
      <c r="H301" s="34">
        <v>20</v>
      </c>
      <c r="I301" s="34">
        <v>4</v>
      </c>
      <c r="J301" s="34">
        <v>930</v>
      </c>
      <c r="K301" s="34">
        <v>24</v>
      </c>
      <c r="L301" s="34">
        <f t="shared" si="64"/>
        <v>954</v>
      </c>
      <c r="M301" s="384"/>
      <c r="N301" s="387"/>
      <c r="O301" s="398"/>
      <c r="P301" s="36">
        <v>720000</v>
      </c>
      <c r="Q301" s="395"/>
      <c r="R301" s="391"/>
      <c r="S301" s="391"/>
    </row>
    <row r="302" spans="1:19" ht="17" thickTop="1">
      <c r="A302" s="392">
        <v>106</v>
      </c>
      <c r="B302" s="13">
        <v>45391</v>
      </c>
      <c r="C302" s="14" t="s">
        <v>159</v>
      </c>
      <c r="D302" s="15" t="s">
        <v>186</v>
      </c>
      <c r="E302" s="15" t="s">
        <v>308</v>
      </c>
      <c r="F302" s="15">
        <v>80</v>
      </c>
      <c r="G302" s="15">
        <v>354</v>
      </c>
      <c r="H302" s="15">
        <v>13</v>
      </c>
      <c r="I302" s="15">
        <v>5</v>
      </c>
      <c r="J302" s="15">
        <v>434</v>
      </c>
      <c r="K302" s="15">
        <v>18</v>
      </c>
      <c r="L302" s="15">
        <f t="shared" ref="L302:L307" si="65">SUM(J302,K302)</f>
        <v>452</v>
      </c>
      <c r="M302" s="382">
        <f>SUM(L302,L303,L304)/3</f>
        <v>474</v>
      </c>
      <c r="N302" s="385">
        <f>SUM(F302,F303,F304)/3</f>
        <v>80.666666666666671</v>
      </c>
      <c r="O302" s="396">
        <f>SUM(G302,G303,G304,K302,K303,K304)/3</f>
        <v>393.33333333333331</v>
      </c>
      <c r="P302" s="16">
        <v>600000</v>
      </c>
      <c r="Q302" s="399">
        <f>SUM(P302,P303,P304)/3</f>
        <v>1000000</v>
      </c>
      <c r="R302" s="393">
        <v>1250000</v>
      </c>
      <c r="S302" s="393">
        <f>SUM((R302-Q302))</f>
        <v>250000</v>
      </c>
    </row>
    <row r="303" spans="1:19">
      <c r="A303" s="388"/>
      <c r="B303" s="8">
        <v>45513</v>
      </c>
      <c r="C303" s="9" t="s">
        <v>159</v>
      </c>
      <c r="D303" s="10" t="s">
        <v>188</v>
      </c>
      <c r="E303" s="10" t="s">
        <v>308</v>
      </c>
      <c r="F303" s="10">
        <v>82</v>
      </c>
      <c r="G303" s="10">
        <v>396</v>
      </c>
      <c r="H303" s="10">
        <v>12</v>
      </c>
      <c r="I303" s="10">
        <v>5</v>
      </c>
      <c r="J303" s="10">
        <v>478</v>
      </c>
      <c r="K303" s="10">
        <v>17</v>
      </c>
      <c r="L303" s="10">
        <f t="shared" si="65"/>
        <v>495</v>
      </c>
      <c r="M303" s="383"/>
      <c r="N303" s="386"/>
      <c r="O303" s="397"/>
      <c r="P303" s="11">
        <v>1200000</v>
      </c>
      <c r="Q303" s="394"/>
      <c r="R303" s="390"/>
      <c r="S303" s="390"/>
    </row>
    <row r="304" spans="1:19" ht="17" thickBot="1">
      <c r="A304" s="389"/>
      <c r="B304" s="32">
        <v>45609</v>
      </c>
      <c r="C304" s="33" t="s">
        <v>159</v>
      </c>
      <c r="D304" s="34" t="s">
        <v>189</v>
      </c>
      <c r="E304" s="34" t="s">
        <v>308</v>
      </c>
      <c r="F304" s="34">
        <v>80</v>
      </c>
      <c r="G304" s="34">
        <v>376</v>
      </c>
      <c r="H304" s="34">
        <v>14</v>
      </c>
      <c r="I304" s="34">
        <v>5</v>
      </c>
      <c r="J304" s="34">
        <v>456</v>
      </c>
      <c r="K304" s="34">
        <v>19</v>
      </c>
      <c r="L304" s="34">
        <f t="shared" si="65"/>
        <v>475</v>
      </c>
      <c r="M304" s="384"/>
      <c r="N304" s="387"/>
      <c r="O304" s="398"/>
      <c r="P304" s="36">
        <v>1200000</v>
      </c>
      <c r="Q304" s="395"/>
      <c r="R304" s="391"/>
      <c r="S304" s="391"/>
    </row>
    <row r="305" spans="1:20" ht="18" customHeight="1" thickTop="1">
      <c r="A305" s="392">
        <v>107</v>
      </c>
      <c r="B305" s="13">
        <v>45400</v>
      </c>
      <c r="C305" s="14" t="s">
        <v>160</v>
      </c>
      <c r="D305" s="15" t="s">
        <v>186</v>
      </c>
      <c r="E305" s="15" t="s">
        <v>309</v>
      </c>
      <c r="F305" s="15">
        <v>914</v>
      </c>
      <c r="G305" s="15">
        <v>201</v>
      </c>
      <c r="H305" s="15">
        <v>38</v>
      </c>
      <c r="I305" s="15">
        <v>8</v>
      </c>
      <c r="J305" s="15">
        <v>1115</v>
      </c>
      <c r="K305" s="15">
        <v>46</v>
      </c>
      <c r="L305" s="15">
        <f t="shared" si="65"/>
        <v>1161</v>
      </c>
      <c r="M305" s="382">
        <f>SUM(L305,L306,L307)/3</f>
        <v>1249.6666666666667</v>
      </c>
      <c r="N305" s="385">
        <f>SUM(F305,F306,F307)/3</f>
        <v>1016.6666666666666</v>
      </c>
      <c r="O305" s="396">
        <f>SUM(G305,G306,G307,K305,K306,K307)/3</f>
        <v>233</v>
      </c>
      <c r="P305" s="16">
        <v>4128000</v>
      </c>
      <c r="Q305" s="399">
        <f>SUM(P305,P306,P307)/3</f>
        <v>4709333.333333333</v>
      </c>
      <c r="R305" s="409">
        <v>3500000</v>
      </c>
      <c r="S305" s="393">
        <f>SUM((R305-Q305))</f>
        <v>-1209333.333333333</v>
      </c>
    </row>
    <row r="306" spans="1:20">
      <c r="A306" s="388"/>
      <c r="B306" s="8">
        <v>45520</v>
      </c>
      <c r="C306" s="9" t="s">
        <v>160</v>
      </c>
      <c r="D306" s="10" t="s">
        <v>188</v>
      </c>
      <c r="E306" s="10" t="s">
        <v>309</v>
      </c>
      <c r="F306" s="10">
        <v>1068</v>
      </c>
      <c r="G306" s="10">
        <v>166</v>
      </c>
      <c r="H306" s="10">
        <v>46</v>
      </c>
      <c r="I306" s="10">
        <v>14</v>
      </c>
      <c r="J306" s="10">
        <v>1234</v>
      </c>
      <c r="K306" s="10">
        <v>60</v>
      </c>
      <c r="L306" s="10">
        <f t="shared" si="65"/>
        <v>1294</v>
      </c>
      <c r="M306" s="383"/>
      <c r="N306" s="386"/>
      <c r="O306" s="397"/>
      <c r="P306" s="11">
        <v>5000000</v>
      </c>
      <c r="Q306" s="394"/>
      <c r="R306" s="410"/>
      <c r="S306" s="390"/>
      <c r="T306" s="26"/>
    </row>
    <row r="307" spans="1:20" ht="17" thickBot="1">
      <c r="A307" s="389"/>
      <c r="B307" s="32">
        <v>45591</v>
      </c>
      <c r="C307" s="33" t="s">
        <v>160</v>
      </c>
      <c r="D307" s="34" t="s">
        <v>189</v>
      </c>
      <c r="E307" s="34" t="s">
        <v>309</v>
      </c>
      <c r="F307" s="34">
        <v>1068</v>
      </c>
      <c r="G307" s="34">
        <v>166</v>
      </c>
      <c r="H307" s="34">
        <v>46</v>
      </c>
      <c r="I307" s="34">
        <v>14</v>
      </c>
      <c r="J307" s="34">
        <v>1234</v>
      </c>
      <c r="K307" s="34">
        <v>60</v>
      </c>
      <c r="L307" s="34">
        <f t="shared" si="65"/>
        <v>1294</v>
      </c>
      <c r="M307" s="384"/>
      <c r="N307" s="387"/>
      <c r="O307" s="398"/>
      <c r="P307" s="36">
        <v>5000000</v>
      </c>
      <c r="Q307" s="395"/>
      <c r="R307" s="411"/>
      <c r="S307" s="391"/>
    </row>
    <row r="308" spans="1:20" ht="17" thickTop="1">
      <c r="A308" s="392">
        <v>108</v>
      </c>
      <c r="B308" s="13">
        <v>45377</v>
      </c>
      <c r="C308" s="14" t="s">
        <v>161</v>
      </c>
      <c r="D308" s="15" t="s">
        <v>186</v>
      </c>
      <c r="E308" s="15" t="s">
        <v>310</v>
      </c>
      <c r="F308" s="15">
        <v>756</v>
      </c>
      <c r="G308" s="15">
        <v>887</v>
      </c>
      <c r="H308" s="15">
        <v>82</v>
      </c>
      <c r="I308" s="15">
        <v>45</v>
      </c>
      <c r="J308" s="15">
        <v>1643</v>
      </c>
      <c r="K308" s="15">
        <v>127</v>
      </c>
      <c r="L308" s="15">
        <f t="shared" ref="L308:L318" si="66">SUM(J308,K308)</f>
        <v>1770</v>
      </c>
      <c r="M308" s="382">
        <f>SUM(L308,L309,L310)/3</f>
        <v>1761</v>
      </c>
      <c r="N308" s="385">
        <f>SUM(F308,F309,F310)/3</f>
        <v>918.66666666666663</v>
      </c>
      <c r="O308" s="396">
        <f>SUM(G308,G309,G310,K308,K309,K310)/3</f>
        <v>842.33333333333337</v>
      </c>
      <c r="P308" s="16">
        <v>0</v>
      </c>
      <c r="Q308" s="399">
        <f>SUM(P308,P309,P310)/3</f>
        <v>933333.33333333337</v>
      </c>
      <c r="R308" s="393">
        <v>2700000</v>
      </c>
      <c r="S308" s="393">
        <f>SUM((R308-Q308))</f>
        <v>1766666.6666666665</v>
      </c>
    </row>
    <row r="309" spans="1:20">
      <c r="A309" s="388"/>
      <c r="B309" s="8">
        <v>45506</v>
      </c>
      <c r="C309" s="9" t="s">
        <v>161</v>
      </c>
      <c r="D309" s="10" t="s">
        <v>188</v>
      </c>
      <c r="E309" s="10" t="s">
        <v>310</v>
      </c>
      <c r="F309" s="10">
        <v>700</v>
      </c>
      <c r="G309" s="10">
        <v>872</v>
      </c>
      <c r="H309" s="10">
        <v>73</v>
      </c>
      <c r="I309" s="10">
        <v>40</v>
      </c>
      <c r="J309" s="10">
        <v>1572</v>
      </c>
      <c r="K309" s="10">
        <v>113</v>
      </c>
      <c r="L309" s="10">
        <f t="shared" si="66"/>
        <v>1685</v>
      </c>
      <c r="M309" s="383"/>
      <c r="N309" s="386"/>
      <c r="O309" s="397"/>
      <c r="P309" s="11">
        <v>0</v>
      </c>
      <c r="Q309" s="394"/>
      <c r="R309" s="390"/>
      <c r="S309" s="390"/>
    </row>
    <row r="310" spans="1:20" ht="17" thickBot="1">
      <c r="A310" s="389"/>
      <c r="B310" s="32">
        <v>45583</v>
      </c>
      <c r="C310" s="33" t="s">
        <v>161</v>
      </c>
      <c r="D310" s="34" t="s">
        <v>189</v>
      </c>
      <c r="E310" s="34" t="s">
        <v>310</v>
      </c>
      <c r="F310" s="34">
        <v>1300</v>
      </c>
      <c r="G310" s="34">
        <v>378</v>
      </c>
      <c r="H310" s="34">
        <v>97</v>
      </c>
      <c r="I310" s="34">
        <v>53</v>
      </c>
      <c r="J310" s="34">
        <v>1678</v>
      </c>
      <c r="K310" s="34">
        <v>150</v>
      </c>
      <c r="L310" s="34">
        <f t="shared" si="66"/>
        <v>1828</v>
      </c>
      <c r="M310" s="384"/>
      <c r="N310" s="387"/>
      <c r="O310" s="398"/>
      <c r="P310" s="36">
        <v>2800000</v>
      </c>
      <c r="Q310" s="395"/>
      <c r="R310" s="391"/>
      <c r="S310" s="391"/>
    </row>
    <row r="311" spans="1:20" ht="17" thickTop="1">
      <c r="A311" s="392">
        <v>109</v>
      </c>
      <c r="B311" s="13">
        <v>45397</v>
      </c>
      <c r="C311" s="14" t="s">
        <v>162</v>
      </c>
      <c r="D311" s="15" t="s">
        <v>186</v>
      </c>
      <c r="E311" s="15" t="s">
        <v>311</v>
      </c>
      <c r="F311" s="15">
        <v>0</v>
      </c>
      <c r="G311" s="15">
        <v>208</v>
      </c>
      <c r="H311" s="15">
        <v>25</v>
      </c>
      <c r="I311" s="15">
        <v>10</v>
      </c>
      <c r="J311" s="15">
        <v>208</v>
      </c>
      <c r="K311" s="15">
        <v>35</v>
      </c>
      <c r="L311" s="15">
        <f t="shared" si="66"/>
        <v>243</v>
      </c>
      <c r="M311" s="382">
        <f>SUM(L311,L312,L313)/3</f>
        <v>251.66666666666666</v>
      </c>
      <c r="N311" s="385">
        <f>SUM(F311,F312,F313)/3</f>
        <v>0</v>
      </c>
      <c r="O311" s="396">
        <f>SUM(G311,G312,G313,K311,K312,K313)/3</f>
        <v>251.66666666666666</v>
      </c>
      <c r="P311" s="16">
        <v>500000</v>
      </c>
      <c r="Q311" s="399">
        <f>SUM(P311,P312,P313)/3</f>
        <v>416666.66666666669</v>
      </c>
      <c r="R311" s="393">
        <v>880000</v>
      </c>
      <c r="S311" s="393">
        <f>SUM((R311-Q311))</f>
        <v>463333.33333333331</v>
      </c>
    </row>
    <row r="312" spans="1:20">
      <c r="A312" s="388"/>
      <c r="B312" s="8">
        <v>45491</v>
      </c>
      <c r="C312" s="9" t="s">
        <v>162</v>
      </c>
      <c r="D312" s="10" t="s">
        <v>188</v>
      </c>
      <c r="E312" s="10" t="s">
        <v>311</v>
      </c>
      <c r="F312" s="10">
        <v>0</v>
      </c>
      <c r="G312" s="10">
        <v>209</v>
      </c>
      <c r="H312" s="10">
        <v>20</v>
      </c>
      <c r="I312" s="10">
        <v>11</v>
      </c>
      <c r="J312" s="10">
        <v>209</v>
      </c>
      <c r="K312" s="10">
        <v>31</v>
      </c>
      <c r="L312" s="10">
        <f t="shared" si="66"/>
        <v>240</v>
      </c>
      <c r="M312" s="383"/>
      <c r="N312" s="386"/>
      <c r="O312" s="397"/>
      <c r="P312" s="11">
        <v>450000</v>
      </c>
      <c r="Q312" s="394"/>
      <c r="R312" s="390"/>
      <c r="S312" s="390"/>
    </row>
    <row r="313" spans="1:20" ht="17" thickBot="1">
      <c r="A313" s="389"/>
      <c r="B313" s="32">
        <v>45607</v>
      </c>
      <c r="C313" s="33" t="s">
        <v>162</v>
      </c>
      <c r="D313" s="34" t="s">
        <v>189</v>
      </c>
      <c r="E313" s="34" t="s">
        <v>311</v>
      </c>
      <c r="F313" s="34">
        <v>0</v>
      </c>
      <c r="G313" s="34">
        <v>230</v>
      </c>
      <c r="H313" s="34">
        <v>32</v>
      </c>
      <c r="I313" s="34">
        <v>10</v>
      </c>
      <c r="J313" s="34">
        <v>230</v>
      </c>
      <c r="K313" s="34">
        <v>42</v>
      </c>
      <c r="L313" s="34">
        <f t="shared" si="66"/>
        <v>272</v>
      </c>
      <c r="M313" s="384"/>
      <c r="N313" s="387"/>
      <c r="O313" s="398"/>
      <c r="P313" s="36">
        <v>300000</v>
      </c>
      <c r="Q313" s="395"/>
      <c r="R313" s="391"/>
      <c r="S313" s="391"/>
    </row>
    <row r="314" spans="1:20" ht="17" thickTop="1">
      <c r="A314" s="388">
        <v>110</v>
      </c>
      <c r="B314" s="8">
        <v>45518</v>
      </c>
      <c r="C314" s="9" t="s">
        <v>1574</v>
      </c>
      <c r="D314" s="10" t="s">
        <v>188</v>
      </c>
      <c r="E314" s="10" t="s">
        <v>1593</v>
      </c>
      <c r="F314" s="10">
        <v>0</v>
      </c>
      <c r="G314" s="10">
        <v>820</v>
      </c>
      <c r="H314" s="10">
        <v>41</v>
      </c>
      <c r="I314" s="10">
        <v>13</v>
      </c>
      <c r="J314" s="10">
        <v>820</v>
      </c>
      <c r="K314" s="10">
        <v>54</v>
      </c>
      <c r="L314" s="10">
        <f t="shared" ref="L314:L315" si="67">SUM(J314,K314)</f>
        <v>874</v>
      </c>
      <c r="M314" s="383">
        <f>SUM(L314,L315)/2</f>
        <v>881</v>
      </c>
      <c r="N314" s="386">
        <f>SUM(F314,F315)/2</f>
        <v>0</v>
      </c>
      <c r="O314" s="397">
        <f>SUM(K314,K315,G314,G315)/2</f>
        <v>881</v>
      </c>
      <c r="P314" s="11">
        <v>1350000</v>
      </c>
      <c r="Q314" s="394">
        <f>SUM(P314,P315)/2</f>
        <v>1350000</v>
      </c>
      <c r="R314" s="390">
        <v>2100000</v>
      </c>
      <c r="S314" s="390">
        <f>R314-Q314</f>
        <v>750000</v>
      </c>
    </row>
    <row r="315" spans="1:20" ht="17" thickBot="1">
      <c r="A315" s="389"/>
      <c r="B315" s="32">
        <v>45586</v>
      </c>
      <c r="C315" s="33" t="s">
        <v>1574</v>
      </c>
      <c r="D315" s="34" t="s">
        <v>189</v>
      </c>
      <c r="E315" s="34" t="s">
        <v>1593</v>
      </c>
      <c r="F315" s="34">
        <v>0</v>
      </c>
      <c r="G315" s="34">
        <v>836</v>
      </c>
      <c r="H315" s="34">
        <v>42</v>
      </c>
      <c r="I315" s="34">
        <v>10</v>
      </c>
      <c r="J315" s="34">
        <v>836</v>
      </c>
      <c r="K315" s="34">
        <v>52</v>
      </c>
      <c r="L315" s="34">
        <f t="shared" si="67"/>
        <v>888</v>
      </c>
      <c r="M315" s="384"/>
      <c r="N315" s="387"/>
      <c r="O315" s="398"/>
      <c r="P315" s="36">
        <v>1350000</v>
      </c>
      <c r="Q315" s="395"/>
      <c r="R315" s="391"/>
      <c r="S315" s="391"/>
    </row>
    <row r="316" spans="1:20" ht="17" thickTop="1">
      <c r="A316" s="392">
        <v>111</v>
      </c>
      <c r="B316" s="13">
        <v>45387</v>
      </c>
      <c r="C316" s="14" t="s">
        <v>312</v>
      </c>
      <c r="D316" s="15" t="s">
        <v>186</v>
      </c>
      <c r="E316" s="15" t="s">
        <v>313</v>
      </c>
      <c r="F316" s="15">
        <v>150</v>
      </c>
      <c r="G316" s="15">
        <v>300</v>
      </c>
      <c r="H316" s="15">
        <v>21</v>
      </c>
      <c r="I316" s="15">
        <v>9</v>
      </c>
      <c r="J316" s="15">
        <v>450</v>
      </c>
      <c r="K316" s="15">
        <v>30</v>
      </c>
      <c r="L316" s="15">
        <f t="shared" si="66"/>
        <v>480</v>
      </c>
      <c r="M316" s="382">
        <f>SUM(L316,L317,L318)/3</f>
        <v>465.66666666666669</v>
      </c>
      <c r="N316" s="385">
        <f>SUM(F316,F317,F318)/3</f>
        <v>152</v>
      </c>
      <c r="O316" s="396">
        <f>SUM(G316,G317,G318,K316,K317,K318)/3</f>
        <v>313.66666666666669</v>
      </c>
      <c r="P316" s="16">
        <v>800000</v>
      </c>
      <c r="Q316" s="399">
        <f>SUM(P316,P317,P318)/3</f>
        <v>1066666.6666666667</v>
      </c>
      <c r="R316" s="393">
        <v>1800000</v>
      </c>
      <c r="S316" s="393">
        <f>SUM((R316-Q316))</f>
        <v>733333.33333333326</v>
      </c>
    </row>
    <row r="317" spans="1:20">
      <c r="A317" s="388"/>
      <c r="B317" s="8">
        <v>45492</v>
      </c>
      <c r="C317" s="9" t="s">
        <v>312</v>
      </c>
      <c r="D317" s="10" t="s">
        <v>188</v>
      </c>
      <c r="E317" s="10" t="s">
        <v>313</v>
      </c>
      <c r="F317" s="10">
        <v>150</v>
      </c>
      <c r="G317" s="10">
        <v>271</v>
      </c>
      <c r="H317" s="10">
        <v>20</v>
      </c>
      <c r="I317" s="10">
        <v>11</v>
      </c>
      <c r="J317" s="10">
        <v>421</v>
      </c>
      <c r="K317" s="10">
        <v>31</v>
      </c>
      <c r="L317" s="10">
        <f t="shared" si="66"/>
        <v>452</v>
      </c>
      <c r="M317" s="383"/>
      <c r="N317" s="386"/>
      <c r="O317" s="397"/>
      <c r="P317" s="11">
        <v>960000</v>
      </c>
      <c r="Q317" s="394"/>
      <c r="R317" s="390"/>
      <c r="S317" s="390"/>
    </row>
    <row r="318" spans="1:20" ht="17" thickBot="1">
      <c r="A318" s="389"/>
      <c r="B318" s="32">
        <v>45576</v>
      </c>
      <c r="C318" s="33" t="s">
        <v>312</v>
      </c>
      <c r="D318" s="34" t="s">
        <v>189</v>
      </c>
      <c r="E318" s="34" t="s">
        <v>313</v>
      </c>
      <c r="F318" s="34">
        <v>156</v>
      </c>
      <c r="G318" s="34">
        <v>276</v>
      </c>
      <c r="H318" s="34">
        <v>15</v>
      </c>
      <c r="I318" s="34">
        <v>18</v>
      </c>
      <c r="J318" s="34">
        <v>432</v>
      </c>
      <c r="K318" s="34">
        <v>33</v>
      </c>
      <c r="L318" s="34">
        <f t="shared" si="66"/>
        <v>465</v>
      </c>
      <c r="M318" s="384"/>
      <c r="N318" s="387"/>
      <c r="O318" s="398"/>
      <c r="P318" s="36">
        <v>1440000</v>
      </c>
      <c r="Q318" s="395"/>
      <c r="R318" s="391"/>
      <c r="S318" s="391"/>
    </row>
    <row r="319" spans="1:20" ht="17" thickTop="1">
      <c r="A319" s="392">
        <v>112</v>
      </c>
      <c r="B319" s="13">
        <v>45402</v>
      </c>
      <c r="C319" s="14" t="s">
        <v>164</v>
      </c>
      <c r="D319" s="15" t="s">
        <v>186</v>
      </c>
      <c r="E319" s="15" t="s">
        <v>314</v>
      </c>
      <c r="F319" s="15">
        <v>550</v>
      </c>
      <c r="G319" s="15">
        <v>835</v>
      </c>
      <c r="H319" s="15">
        <v>38</v>
      </c>
      <c r="I319" s="15">
        <v>35</v>
      </c>
      <c r="J319" s="15">
        <v>1385</v>
      </c>
      <c r="K319" s="15">
        <v>73</v>
      </c>
      <c r="L319" s="15">
        <f t="shared" ref="L319:L324" si="68">SUM(J319,K319)</f>
        <v>1458</v>
      </c>
      <c r="M319" s="382">
        <f>SUM(L319,L320,L321)/3</f>
        <v>1469.6666666666667</v>
      </c>
      <c r="N319" s="385">
        <f>SUM(F319,F320,F321)/3</f>
        <v>540</v>
      </c>
      <c r="O319" s="396">
        <f>SUM(G319,G320,G321,K319,K320,K321)/3</f>
        <v>929.66666666666663</v>
      </c>
      <c r="P319" s="16">
        <v>3000000</v>
      </c>
      <c r="Q319" s="399">
        <f>SUM(P319,P320,P321)/3</f>
        <v>2800000</v>
      </c>
      <c r="R319" s="393">
        <v>3300000</v>
      </c>
      <c r="S319" s="393">
        <f>SUM((R319-Q319))</f>
        <v>500000</v>
      </c>
    </row>
    <row r="320" spans="1:20">
      <c r="A320" s="388"/>
      <c r="B320" s="8">
        <v>45507</v>
      </c>
      <c r="C320" s="9" t="s">
        <v>164</v>
      </c>
      <c r="D320" s="10" t="s">
        <v>188</v>
      </c>
      <c r="E320" s="10" t="s">
        <v>203</v>
      </c>
      <c r="F320" s="10">
        <v>550</v>
      </c>
      <c r="G320" s="10">
        <v>850</v>
      </c>
      <c r="H320" s="10">
        <v>40</v>
      </c>
      <c r="I320" s="10">
        <v>30</v>
      </c>
      <c r="J320" s="10">
        <v>1400</v>
      </c>
      <c r="K320" s="10">
        <v>70</v>
      </c>
      <c r="L320" s="10">
        <f t="shared" si="68"/>
        <v>1470</v>
      </c>
      <c r="M320" s="383"/>
      <c r="N320" s="386"/>
      <c r="O320" s="397"/>
      <c r="P320" s="11">
        <v>3000000</v>
      </c>
      <c r="Q320" s="394"/>
      <c r="R320" s="390"/>
      <c r="S320" s="390"/>
    </row>
    <row r="321" spans="1:19" ht="17" thickBot="1">
      <c r="A321" s="389"/>
      <c r="B321" s="32">
        <v>45602</v>
      </c>
      <c r="C321" s="33" t="s">
        <v>164</v>
      </c>
      <c r="D321" s="34" t="s">
        <v>189</v>
      </c>
      <c r="E321" s="34" t="s">
        <v>203</v>
      </c>
      <c r="F321" s="34">
        <v>520</v>
      </c>
      <c r="G321" s="34">
        <v>889</v>
      </c>
      <c r="H321" s="34">
        <v>38</v>
      </c>
      <c r="I321" s="34">
        <v>34</v>
      </c>
      <c r="J321" s="34">
        <v>1409</v>
      </c>
      <c r="K321" s="34">
        <v>72</v>
      </c>
      <c r="L321" s="34">
        <f t="shared" si="68"/>
        <v>1481</v>
      </c>
      <c r="M321" s="384"/>
      <c r="N321" s="387"/>
      <c r="O321" s="398"/>
      <c r="P321" s="36">
        <v>2400000</v>
      </c>
      <c r="Q321" s="395"/>
      <c r="R321" s="391"/>
      <c r="S321" s="391"/>
    </row>
    <row r="322" spans="1:19" ht="17" thickTop="1">
      <c r="A322" s="392">
        <v>113</v>
      </c>
      <c r="B322" s="13">
        <v>45393</v>
      </c>
      <c r="C322" s="14" t="s">
        <v>315</v>
      </c>
      <c r="D322" s="15" t="s">
        <v>186</v>
      </c>
      <c r="E322" s="15" t="s">
        <v>316</v>
      </c>
      <c r="F322" s="15">
        <v>209</v>
      </c>
      <c r="G322" s="15">
        <v>2</v>
      </c>
      <c r="H322" s="15">
        <v>18</v>
      </c>
      <c r="I322" s="15">
        <v>16</v>
      </c>
      <c r="J322" s="15">
        <v>211</v>
      </c>
      <c r="K322" s="15">
        <v>34</v>
      </c>
      <c r="L322" s="15">
        <f t="shared" si="68"/>
        <v>245</v>
      </c>
      <c r="M322" s="382">
        <f>SUM(L322,L323,L324)/3</f>
        <v>246</v>
      </c>
      <c r="N322" s="385">
        <f>SUM(F322,F323,F324)/3</f>
        <v>210</v>
      </c>
      <c r="O322" s="396">
        <f>SUM(G322,G323,G324,K322,K323,K324)/3</f>
        <v>36</v>
      </c>
      <c r="P322" s="16">
        <v>0</v>
      </c>
      <c r="Q322" s="399">
        <f>SUM(P322,P323,P324)/3</f>
        <v>333333.33333333331</v>
      </c>
      <c r="R322" s="393">
        <v>3300000</v>
      </c>
      <c r="S322" s="393">
        <f>SUM((R322-Q322))</f>
        <v>2966666.6666666665</v>
      </c>
    </row>
    <row r="323" spans="1:19">
      <c r="A323" s="388"/>
      <c r="B323" s="8">
        <v>45523</v>
      </c>
      <c r="C323" s="9" t="s">
        <v>315</v>
      </c>
      <c r="D323" s="10" t="s">
        <v>188</v>
      </c>
      <c r="E323" s="10" t="s">
        <v>316</v>
      </c>
      <c r="F323" s="10">
        <v>212</v>
      </c>
      <c r="G323" s="10">
        <v>1</v>
      </c>
      <c r="H323" s="10">
        <v>17</v>
      </c>
      <c r="I323" s="10">
        <v>16</v>
      </c>
      <c r="J323" s="10">
        <v>213</v>
      </c>
      <c r="K323" s="10">
        <v>33</v>
      </c>
      <c r="L323" s="10">
        <f t="shared" si="68"/>
        <v>246</v>
      </c>
      <c r="M323" s="383"/>
      <c r="N323" s="386"/>
      <c r="O323" s="397"/>
      <c r="P323" s="11">
        <v>500000</v>
      </c>
      <c r="Q323" s="394"/>
      <c r="R323" s="390"/>
      <c r="S323" s="390"/>
    </row>
    <row r="324" spans="1:19" ht="17" thickBot="1">
      <c r="A324" s="389"/>
      <c r="B324" s="32">
        <v>45608</v>
      </c>
      <c r="C324" s="33" t="s">
        <v>315</v>
      </c>
      <c r="D324" s="34" t="s">
        <v>189</v>
      </c>
      <c r="E324" s="34" t="s">
        <v>316</v>
      </c>
      <c r="F324" s="34">
        <v>209</v>
      </c>
      <c r="G324" s="34">
        <v>3</v>
      </c>
      <c r="H324" s="34">
        <v>18</v>
      </c>
      <c r="I324" s="34">
        <v>17</v>
      </c>
      <c r="J324" s="34">
        <v>212</v>
      </c>
      <c r="K324" s="34">
        <v>35</v>
      </c>
      <c r="L324" s="34">
        <f t="shared" si="68"/>
        <v>247</v>
      </c>
      <c r="M324" s="384"/>
      <c r="N324" s="387"/>
      <c r="O324" s="398"/>
      <c r="P324" s="36">
        <v>500000</v>
      </c>
      <c r="Q324" s="395"/>
      <c r="R324" s="391"/>
      <c r="S324" s="391"/>
    </row>
    <row r="325" spans="1:19" ht="17" thickTop="1">
      <c r="A325" s="392">
        <v>114</v>
      </c>
      <c r="B325" s="13">
        <v>45381</v>
      </c>
      <c r="C325" s="14" t="s">
        <v>166</v>
      </c>
      <c r="D325" s="15" t="s">
        <v>186</v>
      </c>
      <c r="E325" s="15" t="s">
        <v>305</v>
      </c>
      <c r="F325" s="15">
        <v>250</v>
      </c>
      <c r="G325" s="15">
        <v>500</v>
      </c>
      <c r="H325" s="15">
        <v>27</v>
      </c>
      <c r="I325" s="15">
        <v>13</v>
      </c>
      <c r="J325" s="15">
        <v>750</v>
      </c>
      <c r="K325" s="15">
        <v>40</v>
      </c>
      <c r="L325" s="15">
        <f t="shared" ref="L325:L330" si="69">SUM(J325,K325)</f>
        <v>790</v>
      </c>
      <c r="M325" s="382">
        <f>SUM(L325,L326,L327)/3</f>
        <v>792.66666666666663</v>
      </c>
      <c r="N325" s="385">
        <f>SUM(F325,F326,F327)/3</f>
        <v>247.66666666666666</v>
      </c>
      <c r="O325" s="396">
        <f>SUM(G325,G326,G327,K325,K326,K327)/3</f>
        <v>545</v>
      </c>
      <c r="P325" s="16">
        <v>1500000</v>
      </c>
      <c r="Q325" s="399">
        <f>SUM(P325,P326,P327)/3</f>
        <v>1400000</v>
      </c>
      <c r="R325" s="393">
        <v>2100000</v>
      </c>
      <c r="S325" s="393">
        <f>SUM((R325-Q325))</f>
        <v>700000</v>
      </c>
    </row>
    <row r="326" spans="1:19">
      <c r="A326" s="388"/>
      <c r="B326" s="8">
        <v>45514</v>
      </c>
      <c r="C326" s="9" t="s">
        <v>166</v>
      </c>
      <c r="D326" s="10" t="s">
        <v>188</v>
      </c>
      <c r="E326" s="10" t="s">
        <v>305</v>
      </c>
      <c r="F326" s="10">
        <v>223</v>
      </c>
      <c r="G326" s="10">
        <v>515</v>
      </c>
      <c r="H326" s="10">
        <v>29</v>
      </c>
      <c r="I326" s="10">
        <v>11</v>
      </c>
      <c r="J326" s="10">
        <v>738</v>
      </c>
      <c r="K326" s="10">
        <v>40</v>
      </c>
      <c r="L326" s="10">
        <f t="shared" si="69"/>
        <v>778</v>
      </c>
      <c r="M326" s="383"/>
      <c r="N326" s="386"/>
      <c r="O326" s="397"/>
      <c r="P326" s="11">
        <v>1500000</v>
      </c>
      <c r="Q326" s="394"/>
      <c r="R326" s="390"/>
      <c r="S326" s="390"/>
    </row>
    <row r="327" spans="1:19" ht="17" thickBot="1">
      <c r="A327" s="389"/>
      <c r="B327" s="32">
        <v>45622</v>
      </c>
      <c r="C327" s="33" t="s">
        <v>166</v>
      </c>
      <c r="D327" s="34" t="s">
        <v>189</v>
      </c>
      <c r="E327" s="34" t="s">
        <v>305</v>
      </c>
      <c r="F327" s="34">
        <v>270</v>
      </c>
      <c r="G327" s="34">
        <v>500</v>
      </c>
      <c r="H327" s="34">
        <v>26</v>
      </c>
      <c r="I327" s="34">
        <v>14</v>
      </c>
      <c r="J327" s="34">
        <v>770</v>
      </c>
      <c r="K327" s="34">
        <v>40</v>
      </c>
      <c r="L327" s="34">
        <f t="shared" si="69"/>
        <v>810</v>
      </c>
      <c r="M327" s="384"/>
      <c r="N327" s="387"/>
      <c r="O327" s="398"/>
      <c r="P327" s="36">
        <v>1200000</v>
      </c>
      <c r="Q327" s="395"/>
      <c r="R327" s="391"/>
      <c r="S327" s="391"/>
    </row>
    <row r="328" spans="1:19" ht="17" thickTop="1">
      <c r="A328" s="392">
        <v>115</v>
      </c>
      <c r="B328" s="13">
        <v>45401</v>
      </c>
      <c r="C328" s="14" t="s">
        <v>167</v>
      </c>
      <c r="D328" s="15" t="s">
        <v>186</v>
      </c>
      <c r="E328" s="15" t="s">
        <v>317</v>
      </c>
      <c r="F328" s="15">
        <v>1010</v>
      </c>
      <c r="G328" s="15">
        <v>1095</v>
      </c>
      <c r="H328" s="15">
        <v>96</v>
      </c>
      <c r="I328" s="15">
        <v>45</v>
      </c>
      <c r="J328" s="15">
        <v>2105</v>
      </c>
      <c r="K328" s="15">
        <v>141</v>
      </c>
      <c r="L328" s="15">
        <f t="shared" si="69"/>
        <v>2246</v>
      </c>
      <c r="M328" s="382">
        <f>SUM(L328,L329,L330)/3</f>
        <v>2275.3333333333335</v>
      </c>
      <c r="N328" s="385">
        <f>SUM(F328,F329,F330)/3</f>
        <v>1111.3333333333333</v>
      </c>
      <c r="O328" s="396">
        <f>SUM(G328,G329,G330,K328,K329,K330)/3</f>
        <v>1164</v>
      </c>
      <c r="P328" s="16">
        <v>10290000</v>
      </c>
      <c r="Q328" s="399">
        <f>SUM(P328,P329,P330)/3</f>
        <v>7996666.666666667</v>
      </c>
      <c r="R328" s="393">
        <v>9750000</v>
      </c>
      <c r="S328" s="393">
        <f>SUM((R328-Q328))</f>
        <v>1753333.333333333</v>
      </c>
    </row>
    <row r="329" spans="1:19">
      <c r="A329" s="388"/>
      <c r="B329" s="8">
        <v>45516</v>
      </c>
      <c r="C329" s="9" t="s">
        <v>167</v>
      </c>
      <c r="D329" s="10" t="s">
        <v>188</v>
      </c>
      <c r="E329" s="10" t="s">
        <v>317</v>
      </c>
      <c r="F329" s="10">
        <v>1175</v>
      </c>
      <c r="G329" s="10">
        <v>971</v>
      </c>
      <c r="H329" s="10">
        <v>95</v>
      </c>
      <c r="I329" s="10">
        <v>50</v>
      </c>
      <c r="J329" s="10">
        <v>2146</v>
      </c>
      <c r="K329" s="10">
        <v>145</v>
      </c>
      <c r="L329" s="10">
        <f t="shared" si="69"/>
        <v>2291</v>
      </c>
      <c r="M329" s="383"/>
      <c r="N329" s="386"/>
      <c r="O329" s="397"/>
      <c r="P329" s="11">
        <v>10200000</v>
      </c>
      <c r="Q329" s="394"/>
      <c r="R329" s="390"/>
      <c r="S329" s="390"/>
    </row>
    <row r="330" spans="1:19" ht="17" thickBot="1">
      <c r="A330" s="389"/>
      <c r="B330" s="32">
        <v>45598</v>
      </c>
      <c r="C330" s="33" t="s">
        <v>167</v>
      </c>
      <c r="D330" s="34" t="s">
        <v>189</v>
      </c>
      <c r="E330" s="34" t="s">
        <v>317</v>
      </c>
      <c r="F330" s="34">
        <v>1149</v>
      </c>
      <c r="G330" s="34">
        <v>979</v>
      </c>
      <c r="H330" s="34">
        <v>107</v>
      </c>
      <c r="I330" s="34">
        <v>54</v>
      </c>
      <c r="J330" s="34">
        <v>2128</v>
      </c>
      <c r="K330" s="34">
        <v>161</v>
      </c>
      <c r="L330" s="34">
        <f t="shared" si="69"/>
        <v>2289</v>
      </c>
      <c r="M330" s="383"/>
      <c r="N330" s="386"/>
      <c r="O330" s="397"/>
      <c r="P330" s="36">
        <v>3500000</v>
      </c>
      <c r="Q330" s="395"/>
      <c r="R330" s="391"/>
      <c r="S330" s="391"/>
    </row>
    <row r="331" spans="1:19" ht="18" thickTop="1" thickBot="1">
      <c r="B331" t="s">
        <v>5</v>
      </c>
      <c r="F331" s="23">
        <f>SUM(F2:F330)</f>
        <v>59390</v>
      </c>
      <c r="G331" s="23">
        <f>SUM(G2:G330)</f>
        <v>228982</v>
      </c>
      <c r="H331" s="23">
        <f>SUM(H2:H330)</f>
        <v>9347</v>
      </c>
      <c r="I331" s="23">
        <f>SUM(I2:I330)</f>
        <v>4392</v>
      </c>
      <c r="M331" s="301">
        <f>SUM(M2:M330)</f>
        <v>105879.66666666667</v>
      </c>
      <c r="N331" s="301">
        <f>SUM(N2:N330)</f>
        <v>22754.000000000004</v>
      </c>
      <c r="O331" s="301">
        <f>SUM(O2:O330)</f>
        <v>83125.666666666672</v>
      </c>
      <c r="Q331" s="24">
        <f>SUM(Q2,Q5,Q8,Q11,Q14,Q17,Q20,Q23,Q26,Q29,Q32,Q35,Q38,Q41,Q44,Q47,Q50,Q53,Q56,Q59,Q62,Q65,Q68,Q71,Q74,Q77,Q80,Q83,Q86,Q89,Q92,Q94,Q97,Q98,Q101,Q104,Q107,Q110,Q113,Q116,Q119,Q122,Q125,Q128,Q131,Q134,Q136,Q139,Q142,Q145,Q148,Q151,Q154,Q156,Q157,Q159,Q162,Q165,Q168,Q171,Q174,Q177,Q180,Q183,Q186,Q189,Q192,Q195,Q197,Q200,Q203,Q206,Q209,Q212,Q214,Q217,Q220,Q223,Q226,Q229,Q232,Q235,Q238,Q241,Q243,Q246,Q249,Q252,Q255,Q258,Q261,Q264,Q265,Q268,Q271,Q274,Q277,Q280,Q281,Q284,Q287,Q290,Q293,Q296,Q299,Q302,Q305,Q308,Q311,Q314,Q316,Q319,Q322,Q325,Q328)</f>
        <v>169312666.6666666</v>
      </c>
      <c r="R331" s="24">
        <f>SUM(R2:R330)</f>
        <v>300100000</v>
      </c>
      <c r="S331" s="24">
        <f>SUM(R331-Q331)</f>
        <v>130787333.3333334</v>
      </c>
    </row>
    <row r="332" spans="1:19">
      <c r="B332" t="s">
        <v>5</v>
      </c>
      <c r="F332" s="25">
        <f>F331/198</f>
        <v>299.94949494949498</v>
      </c>
      <c r="G332" s="25">
        <f>SUM(G331,H331,I331)/321</f>
        <v>756.14018691588785</v>
      </c>
      <c r="I332" s="302" t="s">
        <v>5</v>
      </c>
      <c r="M332" s="25">
        <f>M331/115</f>
        <v>920.69275362318842</v>
      </c>
      <c r="P332" s="31"/>
      <c r="Q332" s="26"/>
      <c r="R332" s="26"/>
      <c r="S332" s="26" t="s">
        <v>5</v>
      </c>
    </row>
    <row r="333" spans="1:19">
      <c r="A333" t="s">
        <v>5</v>
      </c>
      <c r="B333" s="28" t="s">
        <v>5</v>
      </c>
      <c r="D333" s="401" t="s">
        <v>318</v>
      </c>
      <c r="E333" s="401"/>
      <c r="F333" s="29">
        <f>SUM(N331*'Debundling and Aditionality'!E14)</f>
        <v>5751.7449710467718</v>
      </c>
      <c r="G333" s="29">
        <f>SUM(O331*'Debundling and Aditionality'!E15)</f>
        <v>10506.232645137343</v>
      </c>
      <c r="H333" s="30">
        <f>SUM(F333+G333)</f>
        <v>16257.977616184115</v>
      </c>
      <c r="I333" s="27"/>
      <c r="J333" s="27"/>
      <c r="K333" s="27"/>
      <c r="L333" s="27"/>
      <c r="M333" s="27"/>
      <c r="N333" s="27"/>
      <c r="O333" s="27"/>
      <c r="P333" s="31"/>
      <c r="Q333" s="26"/>
      <c r="R333" s="26"/>
      <c r="S333" s="26"/>
    </row>
    <row r="334" spans="1:19">
      <c r="A334" t="s">
        <v>5</v>
      </c>
      <c r="B334" s="28" t="s">
        <v>5</v>
      </c>
      <c r="D334" s="401" t="s">
        <v>5</v>
      </c>
      <c r="E334" s="401"/>
      <c r="F334" s="130" t="s">
        <v>5</v>
      </c>
      <c r="G334" s="130" t="s">
        <v>5</v>
      </c>
      <c r="H334" s="130" t="s">
        <v>5</v>
      </c>
      <c r="I334" s="27"/>
      <c r="J334" s="27"/>
      <c r="K334" s="27"/>
      <c r="L334" s="27"/>
      <c r="M334" s="27"/>
      <c r="N334" s="27"/>
      <c r="O334" s="27"/>
      <c r="Q334" s="26"/>
      <c r="R334" s="26"/>
      <c r="S334" s="26"/>
    </row>
    <row r="335" spans="1:19">
      <c r="B335" t="s">
        <v>5</v>
      </c>
      <c r="N335" t="s">
        <v>5</v>
      </c>
      <c r="P335" s="31"/>
    </row>
    <row r="336" spans="1:19">
      <c r="B336" s="28" t="s">
        <v>5</v>
      </c>
      <c r="E336" s="27"/>
      <c r="F336" s="27"/>
      <c r="G336" s="27"/>
      <c r="H336" s="27"/>
      <c r="I336" s="27"/>
      <c r="J336" s="27"/>
      <c r="K336" s="27"/>
      <c r="L336" s="27"/>
      <c r="M336" s="27"/>
      <c r="N336" s="27" t="s">
        <v>5</v>
      </c>
      <c r="O336" s="27"/>
      <c r="P336" s="31"/>
    </row>
    <row r="337" spans="2:16">
      <c r="B337" s="28" t="s">
        <v>5</v>
      </c>
      <c r="E337" s="27"/>
      <c r="F337" s="27" t="s">
        <v>5</v>
      </c>
      <c r="G337" s="27"/>
      <c r="H337" s="27"/>
      <c r="I337" s="27" t="s">
        <v>5</v>
      </c>
      <c r="J337" s="27"/>
      <c r="K337" s="27"/>
      <c r="L337" s="27"/>
      <c r="M337" s="27"/>
      <c r="N337" s="27"/>
      <c r="O337" s="27"/>
      <c r="P337" s="31"/>
    </row>
    <row r="338" spans="2:16">
      <c r="B338" s="28" t="s">
        <v>5</v>
      </c>
      <c r="E338" s="27"/>
      <c r="F338" s="27"/>
      <c r="G338" s="27"/>
      <c r="H338" s="27"/>
      <c r="I338" s="27"/>
      <c r="J338" s="27"/>
      <c r="K338" s="27"/>
      <c r="L338" s="27"/>
      <c r="M338" s="27"/>
      <c r="N338" s="27"/>
      <c r="O338" s="27"/>
      <c r="P338" s="31"/>
    </row>
    <row r="339" spans="2:16">
      <c r="B339" s="28" t="s">
        <v>5</v>
      </c>
      <c r="E339" s="27"/>
      <c r="F339" s="27"/>
      <c r="G339" s="27"/>
      <c r="H339" s="27"/>
      <c r="I339" s="27"/>
      <c r="J339" s="27"/>
      <c r="K339" s="27"/>
      <c r="L339" s="27"/>
      <c r="M339" s="27"/>
      <c r="N339" s="27"/>
      <c r="O339" s="27"/>
      <c r="P339" s="31"/>
    </row>
    <row r="340" spans="2:16">
      <c r="B340" s="28"/>
      <c r="E340" s="27"/>
      <c r="F340" s="27"/>
      <c r="G340" s="27"/>
      <c r="H340" s="27"/>
      <c r="I340" s="27"/>
      <c r="J340" s="27"/>
      <c r="K340" s="27"/>
      <c r="L340" s="27"/>
      <c r="M340" s="27"/>
      <c r="N340" s="27"/>
      <c r="O340" s="27"/>
      <c r="P340" s="31"/>
    </row>
    <row r="341" spans="2:16">
      <c r="B341" s="28"/>
      <c r="E341" s="27"/>
      <c r="F341" s="27"/>
      <c r="G341" s="27"/>
      <c r="H341" s="27"/>
      <c r="I341" s="27"/>
      <c r="J341" s="27"/>
      <c r="K341" s="27"/>
      <c r="L341" s="27"/>
      <c r="M341" s="27"/>
      <c r="N341" s="27"/>
      <c r="O341" s="27"/>
      <c r="P341" s="31"/>
    </row>
    <row r="342" spans="2:16">
      <c r="B342" s="28"/>
      <c r="E342" s="27"/>
      <c r="F342" s="27"/>
      <c r="G342" s="27"/>
      <c r="H342" s="27"/>
      <c r="I342" s="27"/>
      <c r="J342" s="27"/>
      <c r="K342" s="27"/>
      <c r="L342" s="27"/>
      <c r="M342" s="27"/>
      <c r="N342" s="27"/>
      <c r="O342" s="27"/>
      <c r="P342" s="31"/>
    </row>
    <row r="343" spans="2:16">
      <c r="B343" s="28"/>
      <c r="E343" s="27"/>
      <c r="F343" s="27"/>
      <c r="G343" s="27"/>
      <c r="H343" s="27"/>
      <c r="I343" s="27"/>
      <c r="J343" s="27"/>
      <c r="K343" s="27"/>
      <c r="L343" s="27"/>
      <c r="M343" s="27"/>
      <c r="N343" s="27"/>
      <c r="O343" s="27"/>
      <c r="P343" s="31"/>
    </row>
    <row r="344" spans="2:16">
      <c r="B344" s="28"/>
      <c r="E344" s="27"/>
      <c r="F344" s="27"/>
      <c r="G344" s="27"/>
      <c r="H344" s="27"/>
      <c r="I344" s="27"/>
      <c r="J344" s="27"/>
      <c r="K344" s="27"/>
      <c r="L344" s="27"/>
      <c r="M344" s="27"/>
      <c r="N344" s="27"/>
      <c r="O344" s="27"/>
      <c r="P344" s="31"/>
    </row>
    <row r="345" spans="2:16">
      <c r="B345" s="28"/>
      <c r="E345" s="27"/>
      <c r="F345" s="27"/>
      <c r="G345" s="27"/>
      <c r="H345" s="27"/>
      <c r="I345" s="27"/>
      <c r="J345" s="27"/>
      <c r="K345" s="27"/>
      <c r="L345" s="27"/>
      <c r="M345" s="27"/>
      <c r="N345" s="27"/>
      <c r="O345" s="27"/>
      <c r="P345" s="31"/>
    </row>
    <row r="346" spans="2:16">
      <c r="B346" s="28"/>
      <c r="E346" s="27"/>
      <c r="F346" s="27"/>
      <c r="G346" s="27"/>
      <c r="H346" s="27"/>
      <c r="I346" s="27"/>
      <c r="J346" s="27"/>
      <c r="K346" s="27"/>
      <c r="L346" s="27"/>
      <c r="M346" s="27"/>
      <c r="N346" s="27"/>
      <c r="O346" s="27"/>
      <c r="P346" s="31"/>
    </row>
    <row r="347" spans="2:16">
      <c r="B347" s="28"/>
      <c r="E347" s="27"/>
      <c r="F347" s="27"/>
      <c r="G347" s="27"/>
      <c r="H347" s="27"/>
      <c r="I347" s="27"/>
      <c r="J347" s="27"/>
      <c r="K347" s="27"/>
      <c r="L347" s="27"/>
      <c r="M347" s="27"/>
      <c r="N347" s="27"/>
      <c r="O347" s="27"/>
      <c r="P347" s="31"/>
    </row>
    <row r="348" spans="2:16">
      <c r="B348" s="28"/>
      <c r="E348" s="27"/>
      <c r="F348" s="27"/>
      <c r="G348" s="27"/>
      <c r="H348" s="27"/>
      <c r="I348" s="27"/>
      <c r="J348" s="27"/>
      <c r="K348" s="27"/>
      <c r="L348" s="27"/>
      <c r="M348" s="27"/>
      <c r="N348" s="27"/>
      <c r="O348" s="27"/>
      <c r="P348" s="31"/>
    </row>
    <row r="349" spans="2:16">
      <c r="B349" s="28"/>
      <c r="E349" s="27"/>
      <c r="F349" s="27"/>
      <c r="G349" s="27"/>
      <c r="H349" s="27"/>
      <c r="I349" s="27"/>
      <c r="J349" s="27"/>
      <c r="K349" s="27"/>
      <c r="L349" s="27"/>
      <c r="M349" s="27"/>
      <c r="N349" s="27"/>
      <c r="O349" s="27"/>
      <c r="P349" s="31"/>
    </row>
    <row r="350" spans="2:16">
      <c r="B350" s="28"/>
      <c r="E350" s="27"/>
      <c r="F350" s="27"/>
      <c r="G350" s="27"/>
      <c r="H350" s="27"/>
      <c r="I350" s="27"/>
      <c r="J350" s="27"/>
      <c r="K350" s="27"/>
      <c r="L350" s="27"/>
      <c r="M350" s="27"/>
      <c r="N350" s="27"/>
      <c r="O350" s="27"/>
    </row>
  </sheetData>
  <mergeCells count="779">
    <mergeCell ref="N119:N121"/>
    <mergeCell ref="M110:M112"/>
    <mergeCell ref="M122:M124"/>
    <mergeCell ref="A86:A88"/>
    <mergeCell ref="A59:A61"/>
    <mergeCell ref="O151:O153"/>
    <mergeCell ref="O128:O130"/>
    <mergeCell ref="A116:A118"/>
    <mergeCell ref="A128:A130"/>
    <mergeCell ref="A89:A91"/>
    <mergeCell ref="A113:A115"/>
    <mergeCell ref="A107:A109"/>
    <mergeCell ref="A94:A96"/>
    <mergeCell ref="A98:A100"/>
    <mergeCell ref="A131:A133"/>
    <mergeCell ref="A125:A127"/>
    <mergeCell ref="A119:A121"/>
    <mergeCell ref="A92:A93"/>
    <mergeCell ref="A139:A141"/>
    <mergeCell ref="A136:A138"/>
    <mergeCell ref="A142:A144"/>
    <mergeCell ref="A110:A112"/>
    <mergeCell ref="M142:M144"/>
    <mergeCell ref="O110:O112"/>
    <mergeCell ref="S65:S67"/>
    <mergeCell ref="A77:A79"/>
    <mergeCell ref="M77:M79"/>
    <mergeCell ref="Q77:Q79"/>
    <mergeCell ref="R77:R79"/>
    <mergeCell ref="S77:S79"/>
    <mergeCell ref="Q136:Q138"/>
    <mergeCell ref="O139:O141"/>
    <mergeCell ref="Q145:Q147"/>
    <mergeCell ref="N145:N147"/>
    <mergeCell ref="Q142:Q144"/>
    <mergeCell ref="O142:O144"/>
    <mergeCell ref="A104:A106"/>
    <mergeCell ref="M116:M118"/>
    <mergeCell ref="N110:N112"/>
    <mergeCell ref="N113:N115"/>
    <mergeCell ref="A74:A76"/>
    <mergeCell ref="M113:M115"/>
    <mergeCell ref="A145:A147"/>
    <mergeCell ref="M94:M96"/>
    <mergeCell ref="A80:A82"/>
    <mergeCell ref="N92:N93"/>
    <mergeCell ref="R74:R76"/>
    <mergeCell ref="S74:S76"/>
    <mergeCell ref="S68:S70"/>
    <mergeCell ref="M68:M70"/>
    <mergeCell ref="N68:N70"/>
    <mergeCell ref="S71:S73"/>
    <mergeCell ref="S86:S88"/>
    <mergeCell ref="Q98:Q100"/>
    <mergeCell ref="Q86:Q88"/>
    <mergeCell ref="S83:S85"/>
    <mergeCell ref="Q83:Q85"/>
    <mergeCell ref="R68:R70"/>
    <mergeCell ref="R83:R85"/>
    <mergeCell ref="O83:O85"/>
    <mergeCell ref="N83:N85"/>
    <mergeCell ref="M83:M85"/>
    <mergeCell ref="O98:O100"/>
    <mergeCell ref="N80:N82"/>
    <mergeCell ref="M80:M82"/>
    <mergeCell ref="O68:O70"/>
    <mergeCell ref="M74:M76"/>
    <mergeCell ref="Q80:Q82"/>
    <mergeCell ref="O71:O73"/>
    <mergeCell ref="O74:O76"/>
    <mergeCell ref="N77:N79"/>
    <mergeCell ref="S80:S82"/>
    <mergeCell ref="N168:N170"/>
    <mergeCell ref="N171:N173"/>
    <mergeCell ref="Q171:Q173"/>
    <mergeCell ref="Q174:Q176"/>
    <mergeCell ref="Q154:Q155"/>
    <mergeCell ref="Q159:Q161"/>
    <mergeCell ref="Q165:Q167"/>
    <mergeCell ref="A195:A196"/>
    <mergeCell ref="M195:M196"/>
    <mergeCell ref="N195:N196"/>
    <mergeCell ref="O195:O196"/>
    <mergeCell ref="Q195:Q196"/>
    <mergeCell ref="A177:A179"/>
    <mergeCell ref="A189:A191"/>
    <mergeCell ref="A186:A188"/>
    <mergeCell ref="A183:A185"/>
    <mergeCell ref="A180:A182"/>
    <mergeCell ref="A192:A194"/>
    <mergeCell ref="Q180:Q182"/>
    <mergeCell ref="Q183:Q185"/>
    <mergeCell ref="N154:N155"/>
    <mergeCell ref="O168:O170"/>
    <mergeCell ref="O180:O182"/>
    <mergeCell ref="N177:N179"/>
    <mergeCell ref="R195:R196"/>
    <mergeCell ref="S195:S196"/>
    <mergeCell ref="S180:S182"/>
    <mergeCell ref="S162:S164"/>
    <mergeCell ref="S177:S179"/>
    <mergeCell ref="S168:S170"/>
    <mergeCell ref="Q168:Q170"/>
    <mergeCell ref="M189:M191"/>
    <mergeCell ref="Q189:Q191"/>
    <mergeCell ref="M186:M188"/>
    <mergeCell ref="N165:N167"/>
    <mergeCell ref="O171:O173"/>
    <mergeCell ref="O174:O176"/>
    <mergeCell ref="Q177:Q179"/>
    <mergeCell ref="M165:M167"/>
    <mergeCell ref="Q186:Q188"/>
    <mergeCell ref="R171:R173"/>
    <mergeCell ref="R174:R176"/>
    <mergeCell ref="R168:R170"/>
    <mergeCell ref="R186:R188"/>
    <mergeCell ref="R177:R179"/>
    <mergeCell ref="R192:R194"/>
    <mergeCell ref="Q192:Q194"/>
    <mergeCell ref="R183:R185"/>
    <mergeCell ref="R322:R324"/>
    <mergeCell ref="S322:S324"/>
    <mergeCell ref="R189:R191"/>
    <mergeCell ref="S171:S173"/>
    <mergeCell ref="S174:S176"/>
    <mergeCell ref="S232:S234"/>
    <mergeCell ref="S186:S188"/>
    <mergeCell ref="S183:S185"/>
    <mergeCell ref="R243:R245"/>
    <mergeCell ref="R265:R267"/>
    <mergeCell ref="S209:S211"/>
    <mergeCell ref="R217:R219"/>
    <mergeCell ref="S217:S219"/>
    <mergeCell ref="S220:S222"/>
    <mergeCell ref="S212:S213"/>
    <mergeCell ref="S189:S191"/>
    <mergeCell ref="R258:R260"/>
    <mergeCell ref="S258:S260"/>
    <mergeCell ref="S252:S254"/>
    <mergeCell ref="S293:S295"/>
    <mergeCell ref="R308:R310"/>
    <mergeCell ref="R296:R298"/>
    <mergeCell ref="S305:S307"/>
    <mergeCell ref="R311:R313"/>
    <mergeCell ref="S311:S313"/>
    <mergeCell ref="R319:R321"/>
    <mergeCell ref="S319:S321"/>
    <mergeCell ref="R271:R273"/>
    <mergeCell ref="S271:S273"/>
    <mergeCell ref="S261:S263"/>
    <mergeCell ref="S314:S315"/>
    <mergeCell ref="R316:R318"/>
    <mergeCell ref="S316:S318"/>
    <mergeCell ref="S265:S267"/>
    <mergeCell ref="R293:R295"/>
    <mergeCell ref="R290:R292"/>
    <mergeCell ref="S325:S327"/>
    <mergeCell ref="S268:S270"/>
    <mergeCell ref="S290:S292"/>
    <mergeCell ref="S284:S286"/>
    <mergeCell ref="R274:R276"/>
    <mergeCell ref="S281:S283"/>
    <mergeCell ref="S274:S276"/>
    <mergeCell ref="D334:E334"/>
    <mergeCell ref="N235:N237"/>
    <mergeCell ref="O235:O237"/>
    <mergeCell ref="Q235:Q237"/>
    <mergeCell ref="R235:R237"/>
    <mergeCell ref="S235:S237"/>
    <mergeCell ref="S308:S310"/>
    <mergeCell ref="R299:R301"/>
    <mergeCell ref="S299:S301"/>
    <mergeCell ref="R302:R304"/>
    <mergeCell ref="S302:S304"/>
    <mergeCell ref="R305:R307"/>
    <mergeCell ref="S296:S298"/>
    <mergeCell ref="S287:S289"/>
    <mergeCell ref="R325:R327"/>
    <mergeCell ref="R314:R315"/>
    <mergeCell ref="S277:S279"/>
    <mergeCell ref="R328:R330"/>
    <mergeCell ref="S328:S330"/>
    <mergeCell ref="Q325:Q327"/>
    <mergeCell ref="Q314:Q315"/>
    <mergeCell ref="Q232:Q234"/>
    <mergeCell ref="R232:R234"/>
    <mergeCell ref="S192:S194"/>
    <mergeCell ref="N157:N158"/>
    <mergeCell ref="O157:O158"/>
    <mergeCell ref="Q157:Q158"/>
    <mergeCell ref="S157:S158"/>
    <mergeCell ref="S214:S216"/>
    <mergeCell ref="S229:S231"/>
    <mergeCell ref="O214:O216"/>
    <mergeCell ref="R180:R182"/>
    <mergeCell ref="N226:N228"/>
    <mergeCell ref="S226:S228"/>
    <mergeCell ref="O226:O228"/>
    <mergeCell ref="O229:O231"/>
    <mergeCell ref="N229:N231"/>
    <mergeCell ref="O217:O219"/>
    <mergeCell ref="O220:O222"/>
    <mergeCell ref="O223:O225"/>
    <mergeCell ref="Q220:Q222"/>
    <mergeCell ref="A287:A289"/>
    <mergeCell ref="A212:A213"/>
    <mergeCell ref="A314:A315"/>
    <mergeCell ref="A268:A270"/>
    <mergeCell ref="A206:A208"/>
    <mergeCell ref="A238:A240"/>
    <mergeCell ref="A217:A219"/>
    <mergeCell ref="A235:A237"/>
    <mergeCell ref="A200:A202"/>
    <mergeCell ref="A214:A216"/>
    <mergeCell ref="A220:A222"/>
    <mergeCell ref="A223:A225"/>
    <mergeCell ref="A293:A295"/>
    <mergeCell ref="A226:A228"/>
    <mergeCell ref="A246:A248"/>
    <mergeCell ref="A241:A242"/>
    <mergeCell ref="A249:A251"/>
    <mergeCell ref="A243:A245"/>
    <mergeCell ref="A261:A263"/>
    <mergeCell ref="A302:A304"/>
    <mergeCell ref="A265:A267"/>
    <mergeCell ref="A271:A273"/>
    <mergeCell ref="A232:A234"/>
    <mergeCell ref="A203:A205"/>
    <mergeCell ref="A328:A330"/>
    <mergeCell ref="Q296:Q298"/>
    <mergeCell ref="A316:A318"/>
    <mergeCell ref="A325:A327"/>
    <mergeCell ref="A290:A292"/>
    <mergeCell ref="A252:A254"/>
    <mergeCell ref="M296:M298"/>
    <mergeCell ref="Q308:Q310"/>
    <mergeCell ref="Q322:Q324"/>
    <mergeCell ref="Q293:Q295"/>
    <mergeCell ref="O287:O289"/>
    <mergeCell ref="Q287:Q289"/>
    <mergeCell ref="O274:O276"/>
    <mergeCell ref="N265:N267"/>
    <mergeCell ref="N271:N273"/>
    <mergeCell ref="A274:A276"/>
    <mergeCell ref="A284:A286"/>
    <mergeCell ref="A277:A279"/>
    <mergeCell ref="A281:A283"/>
    <mergeCell ref="A255:A257"/>
    <mergeCell ref="A258:A260"/>
    <mergeCell ref="N305:N307"/>
    <mergeCell ref="M284:M286"/>
    <mergeCell ref="M293:M295"/>
    <mergeCell ref="R206:R208"/>
    <mergeCell ref="R212:R213"/>
    <mergeCell ref="Q328:Q330"/>
    <mergeCell ref="Q311:Q313"/>
    <mergeCell ref="Q319:Q321"/>
    <mergeCell ref="Q316:Q318"/>
    <mergeCell ref="A296:A298"/>
    <mergeCell ref="A308:A310"/>
    <mergeCell ref="A299:A301"/>
    <mergeCell ref="M299:M301"/>
    <mergeCell ref="Q299:Q301"/>
    <mergeCell ref="A305:A307"/>
    <mergeCell ref="M302:M304"/>
    <mergeCell ref="M305:M307"/>
    <mergeCell ref="Q305:Q307"/>
    <mergeCell ref="Q302:Q304"/>
    <mergeCell ref="O299:O301"/>
    <mergeCell ref="M308:M310"/>
    <mergeCell ref="O296:O298"/>
    <mergeCell ref="N296:N298"/>
    <mergeCell ref="A311:A313"/>
    <mergeCell ref="O305:O307"/>
    <mergeCell ref="A319:A321"/>
    <mergeCell ref="A322:A324"/>
    <mergeCell ref="S255:S257"/>
    <mergeCell ref="N255:N257"/>
    <mergeCell ref="O255:O257"/>
    <mergeCell ref="N252:N254"/>
    <mergeCell ref="S197:S199"/>
    <mergeCell ref="S200:S202"/>
    <mergeCell ref="R223:R225"/>
    <mergeCell ref="S223:S225"/>
    <mergeCell ref="R249:R251"/>
    <mergeCell ref="S249:S251"/>
    <mergeCell ref="S243:S245"/>
    <mergeCell ref="S246:S248"/>
    <mergeCell ref="S238:S240"/>
    <mergeCell ref="N209:N211"/>
    <mergeCell ref="O209:O211"/>
    <mergeCell ref="O249:O251"/>
    <mergeCell ref="N243:N245"/>
    <mergeCell ref="N246:N248"/>
    <mergeCell ref="N249:N251"/>
    <mergeCell ref="O232:O234"/>
    <mergeCell ref="R246:R248"/>
    <mergeCell ref="S241:S242"/>
    <mergeCell ref="Q212:Q213"/>
    <mergeCell ref="Q226:Q228"/>
    <mergeCell ref="S53:S55"/>
    <mergeCell ref="A50:A52"/>
    <mergeCell ref="M50:M52"/>
    <mergeCell ref="Q50:Q52"/>
    <mergeCell ref="R50:R52"/>
    <mergeCell ref="S50:S52"/>
    <mergeCell ref="A62:A64"/>
    <mergeCell ref="M62:M64"/>
    <mergeCell ref="Q62:Q64"/>
    <mergeCell ref="R62:R64"/>
    <mergeCell ref="S62:S64"/>
    <mergeCell ref="N50:N52"/>
    <mergeCell ref="N53:N55"/>
    <mergeCell ref="N62:N64"/>
    <mergeCell ref="O62:O64"/>
    <mergeCell ref="A53:A55"/>
    <mergeCell ref="M53:M55"/>
    <mergeCell ref="Q53:Q55"/>
    <mergeCell ref="S56:S58"/>
    <mergeCell ref="S44:S46"/>
    <mergeCell ref="O47:O49"/>
    <mergeCell ref="A38:A40"/>
    <mergeCell ref="N47:N49"/>
    <mergeCell ref="O44:O46"/>
    <mergeCell ref="A47:A49"/>
    <mergeCell ref="M47:M49"/>
    <mergeCell ref="Q47:Q49"/>
    <mergeCell ref="R47:R49"/>
    <mergeCell ref="A44:A46"/>
    <mergeCell ref="M44:M46"/>
    <mergeCell ref="Q44:Q46"/>
    <mergeCell ref="R44:R46"/>
    <mergeCell ref="M38:M40"/>
    <mergeCell ref="N38:N40"/>
    <mergeCell ref="N44:N46"/>
    <mergeCell ref="N41:N43"/>
    <mergeCell ref="R38:R40"/>
    <mergeCell ref="S38:S40"/>
    <mergeCell ref="S35:S37"/>
    <mergeCell ref="M139:M141"/>
    <mergeCell ref="M136:M138"/>
    <mergeCell ref="M131:M133"/>
    <mergeCell ref="M107:M109"/>
    <mergeCell ref="O53:O55"/>
    <mergeCell ref="R41:R43"/>
    <mergeCell ref="S41:S43"/>
    <mergeCell ref="Q38:Q40"/>
    <mergeCell ref="M41:M43"/>
    <mergeCell ref="Q41:Q43"/>
    <mergeCell ref="M89:M91"/>
    <mergeCell ref="R35:R37"/>
    <mergeCell ref="R71:R73"/>
    <mergeCell ref="R80:R82"/>
    <mergeCell ref="Q71:Q73"/>
    <mergeCell ref="Q74:Q76"/>
    <mergeCell ref="O77:O79"/>
    <mergeCell ref="N89:N91"/>
    <mergeCell ref="M92:M93"/>
    <mergeCell ref="N94:N96"/>
    <mergeCell ref="N98:N100"/>
    <mergeCell ref="Q104:Q106"/>
    <mergeCell ref="S47:S49"/>
    <mergeCell ref="Q101:Q103"/>
    <mergeCell ref="Q107:Q109"/>
    <mergeCell ref="Q94:Q96"/>
    <mergeCell ref="O86:O88"/>
    <mergeCell ref="O89:O91"/>
    <mergeCell ref="Q89:Q91"/>
    <mergeCell ref="O104:O106"/>
    <mergeCell ref="O107:O109"/>
    <mergeCell ref="O94:O96"/>
    <mergeCell ref="O101:O103"/>
    <mergeCell ref="S26:S28"/>
    <mergeCell ref="S29:S31"/>
    <mergeCell ref="R23:R25"/>
    <mergeCell ref="S23:S25"/>
    <mergeCell ref="R29:R31"/>
    <mergeCell ref="N2:N4"/>
    <mergeCell ref="O2:O4"/>
    <mergeCell ref="O5:O7"/>
    <mergeCell ref="O17:O19"/>
    <mergeCell ref="O29:O31"/>
    <mergeCell ref="N29:N31"/>
    <mergeCell ref="R8:R10"/>
    <mergeCell ref="O23:O25"/>
    <mergeCell ref="N26:N28"/>
    <mergeCell ref="O26:O28"/>
    <mergeCell ref="Q26:Q28"/>
    <mergeCell ref="S8:S10"/>
    <mergeCell ref="Q17:Q19"/>
    <mergeCell ref="R17:R19"/>
    <mergeCell ref="S17:S19"/>
    <mergeCell ref="Q14:Q16"/>
    <mergeCell ref="R14:R16"/>
    <mergeCell ref="S14:S16"/>
    <mergeCell ref="S20:S22"/>
    <mergeCell ref="A2:A4"/>
    <mergeCell ref="M2:M4"/>
    <mergeCell ref="Q2:Q4"/>
    <mergeCell ref="A8:A10"/>
    <mergeCell ref="M17:M19"/>
    <mergeCell ref="M14:M16"/>
    <mergeCell ref="Q11:Q13"/>
    <mergeCell ref="A11:A13"/>
    <mergeCell ref="M11:M13"/>
    <mergeCell ref="A5:A7"/>
    <mergeCell ref="M5:M7"/>
    <mergeCell ref="M8:M10"/>
    <mergeCell ref="A17:A19"/>
    <mergeCell ref="A14:A16"/>
    <mergeCell ref="N23:N25"/>
    <mergeCell ref="R20:R22"/>
    <mergeCell ref="S2:S4"/>
    <mergeCell ref="R5:R7"/>
    <mergeCell ref="S5:S7"/>
    <mergeCell ref="R2:R4"/>
    <mergeCell ref="N11:N13"/>
    <mergeCell ref="O11:O13"/>
    <mergeCell ref="Q5:Q7"/>
    <mergeCell ref="N5:N7"/>
    <mergeCell ref="Q8:Q10"/>
    <mergeCell ref="R11:R13"/>
    <mergeCell ref="N17:N19"/>
    <mergeCell ref="S11:S13"/>
    <mergeCell ref="N8:N10"/>
    <mergeCell ref="O8:O10"/>
    <mergeCell ref="N14:N16"/>
    <mergeCell ref="O14:O16"/>
    <mergeCell ref="N65:N67"/>
    <mergeCell ref="A23:A25"/>
    <mergeCell ref="M23:M25"/>
    <mergeCell ref="Q23:Q25"/>
    <mergeCell ref="A35:A37"/>
    <mergeCell ref="M35:M37"/>
    <mergeCell ref="Q35:Q37"/>
    <mergeCell ref="Q20:Q22"/>
    <mergeCell ref="O32:O34"/>
    <mergeCell ref="N32:N34"/>
    <mergeCell ref="N35:N37"/>
    <mergeCell ref="A26:A28"/>
    <mergeCell ref="M26:M28"/>
    <mergeCell ref="O35:O37"/>
    <mergeCell ref="A29:A31"/>
    <mergeCell ref="M29:M31"/>
    <mergeCell ref="Q29:Q31"/>
    <mergeCell ref="A32:A34"/>
    <mergeCell ref="M32:M34"/>
    <mergeCell ref="Q32:Q34"/>
    <mergeCell ref="A20:A22"/>
    <mergeCell ref="M20:M22"/>
    <mergeCell ref="N20:N22"/>
    <mergeCell ref="O20:O22"/>
    <mergeCell ref="A71:A73"/>
    <mergeCell ref="R26:R28"/>
    <mergeCell ref="R32:R34"/>
    <mergeCell ref="R53:R55"/>
    <mergeCell ref="O50:O52"/>
    <mergeCell ref="M65:M67"/>
    <mergeCell ref="Q65:Q67"/>
    <mergeCell ref="R65:R67"/>
    <mergeCell ref="A68:A70"/>
    <mergeCell ref="Q68:Q70"/>
    <mergeCell ref="A56:A58"/>
    <mergeCell ref="A65:A67"/>
    <mergeCell ref="R56:R58"/>
    <mergeCell ref="N59:N61"/>
    <mergeCell ref="M59:M61"/>
    <mergeCell ref="O59:O61"/>
    <mergeCell ref="A41:A43"/>
    <mergeCell ref="O41:O43"/>
    <mergeCell ref="O38:O40"/>
    <mergeCell ref="M56:M58"/>
    <mergeCell ref="O56:O58"/>
    <mergeCell ref="O65:O67"/>
    <mergeCell ref="Q56:Q58"/>
    <mergeCell ref="N56:N58"/>
    <mergeCell ref="N101:N103"/>
    <mergeCell ref="N104:N106"/>
    <mergeCell ref="N107:N109"/>
    <mergeCell ref="N86:N88"/>
    <mergeCell ref="O80:O82"/>
    <mergeCell ref="M71:M73"/>
    <mergeCell ref="N71:N73"/>
    <mergeCell ref="N74:N76"/>
    <mergeCell ref="M86:M88"/>
    <mergeCell ref="N314:N315"/>
    <mergeCell ref="N325:N327"/>
    <mergeCell ref="O325:O327"/>
    <mergeCell ref="M314:M315"/>
    <mergeCell ref="A83:A85"/>
    <mergeCell ref="M177:M179"/>
    <mergeCell ref="N125:N127"/>
    <mergeCell ref="O165:O167"/>
    <mergeCell ref="O159:O161"/>
    <mergeCell ref="O162:O164"/>
    <mergeCell ref="N180:N182"/>
    <mergeCell ref="M148:M150"/>
    <mergeCell ref="N148:N150"/>
    <mergeCell ref="N159:N161"/>
    <mergeCell ref="M157:M158"/>
    <mergeCell ref="A151:A153"/>
    <mergeCell ref="A157:A158"/>
    <mergeCell ref="A174:A176"/>
    <mergeCell ref="A168:A170"/>
    <mergeCell ref="A171:A173"/>
    <mergeCell ref="A159:A161"/>
    <mergeCell ref="A162:A164"/>
    <mergeCell ref="A101:A103"/>
    <mergeCell ref="M101:M103"/>
    <mergeCell ref="M217:M219"/>
    <mergeCell ref="M183:M185"/>
    <mergeCell ref="N186:N188"/>
    <mergeCell ref="O177:O179"/>
    <mergeCell ref="D333:E333"/>
    <mergeCell ref="M319:M321"/>
    <mergeCell ref="O319:O321"/>
    <mergeCell ref="O311:O313"/>
    <mergeCell ref="O322:O324"/>
    <mergeCell ref="O328:O330"/>
    <mergeCell ref="O316:O318"/>
    <mergeCell ref="N311:N313"/>
    <mergeCell ref="N316:N318"/>
    <mergeCell ref="M316:M318"/>
    <mergeCell ref="N319:N321"/>
    <mergeCell ref="N322:N324"/>
    <mergeCell ref="M311:M313"/>
    <mergeCell ref="M322:M324"/>
    <mergeCell ref="M328:M330"/>
    <mergeCell ref="M325:M327"/>
    <mergeCell ref="N308:N310"/>
    <mergeCell ref="O302:O304"/>
    <mergeCell ref="O314:O315"/>
    <mergeCell ref="N328:N330"/>
    <mergeCell ref="N299:N301"/>
    <mergeCell ref="N302:N304"/>
    <mergeCell ref="M174:M176"/>
    <mergeCell ref="M168:M170"/>
    <mergeCell ref="M171:M173"/>
    <mergeCell ref="M290:M292"/>
    <mergeCell ref="O308:O310"/>
    <mergeCell ref="O293:O295"/>
    <mergeCell ref="M255:M257"/>
    <mergeCell ref="M281:M283"/>
    <mergeCell ref="O186:O188"/>
    <mergeCell ref="N200:N202"/>
    <mergeCell ref="N203:N205"/>
    <mergeCell ref="M268:M270"/>
    <mergeCell ref="M180:M182"/>
    <mergeCell ref="M265:M267"/>
    <mergeCell ref="N293:N295"/>
    <mergeCell ref="M192:M194"/>
    <mergeCell ref="O192:O194"/>
    <mergeCell ref="N174:N176"/>
    <mergeCell ref="O189:O191"/>
    <mergeCell ref="N183:N185"/>
    <mergeCell ref="M200:M202"/>
    <mergeCell ref="N189:N191"/>
    <mergeCell ref="Q290:Q292"/>
    <mergeCell ref="O290:O292"/>
    <mergeCell ref="Q252:Q254"/>
    <mergeCell ref="Q238:Q240"/>
    <mergeCell ref="N261:N263"/>
    <mergeCell ref="O261:O263"/>
    <mergeCell ref="Q261:Q263"/>
    <mergeCell ref="N274:N276"/>
    <mergeCell ref="Q274:Q276"/>
    <mergeCell ref="Q268:Q270"/>
    <mergeCell ref="Q229:Q231"/>
    <mergeCell ref="O265:O267"/>
    <mergeCell ref="O271:O273"/>
    <mergeCell ref="Q223:Q225"/>
    <mergeCell ref="N290:N292"/>
    <mergeCell ref="Q281:Q283"/>
    <mergeCell ref="O281:O283"/>
    <mergeCell ref="N281:N283"/>
    <mergeCell ref="O183:O185"/>
    <mergeCell ref="Q284:Q286"/>
    <mergeCell ref="N268:N270"/>
    <mergeCell ref="O268:O270"/>
    <mergeCell ref="N284:N286"/>
    <mergeCell ref="O284:O286"/>
    <mergeCell ref="N277:N279"/>
    <mergeCell ref="O246:O248"/>
    <mergeCell ref="N197:N199"/>
    <mergeCell ref="Q243:Q245"/>
    <mergeCell ref="N206:N208"/>
    <mergeCell ref="Q265:Q267"/>
    <mergeCell ref="Q203:Q205"/>
    <mergeCell ref="Q200:Q202"/>
    <mergeCell ref="Q197:Q199"/>
    <mergeCell ref="N192:N194"/>
    <mergeCell ref="R252:R254"/>
    <mergeCell ref="O258:O260"/>
    <mergeCell ref="O252:O254"/>
    <mergeCell ref="N258:N260"/>
    <mergeCell ref="Q255:Q257"/>
    <mergeCell ref="M287:M289"/>
    <mergeCell ref="M274:M276"/>
    <mergeCell ref="M252:M254"/>
    <mergeCell ref="R255:R257"/>
    <mergeCell ref="R268:R270"/>
    <mergeCell ref="R287:R289"/>
    <mergeCell ref="R284:R286"/>
    <mergeCell ref="R281:R283"/>
    <mergeCell ref="M261:M263"/>
    <mergeCell ref="R261:R263"/>
    <mergeCell ref="R277:R279"/>
    <mergeCell ref="M277:M279"/>
    <mergeCell ref="O277:O279"/>
    <mergeCell ref="Q277:Q279"/>
    <mergeCell ref="M271:M273"/>
    <mergeCell ref="Q271:Q273"/>
    <mergeCell ref="M258:M260"/>
    <mergeCell ref="Q258:Q260"/>
    <mergeCell ref="N287:N289"/>
    <mergeCell ref="R229:R231"/>
    <mergeCell ref="R197:R199"/>
    <mergeCell ref="Q246:Q248"/>
    <mergeCell ref="M241:M242"/>
    <mergeCell ref="N241:N242"/>
    <mergeCell ref="O241:O242"/>
    <mergeCell ref="Q241:Q242"/>
    <mergeCell ref="R241:R242"/>
    <mergeCell ref="M249:M251"/>
    <mergeCell ref="Q249:Q251"/>
    <mergeCell ref="O243:O245"/>
    <mergeCell ref="R238:R240"/>
    <mergeCell ref="M203:M205"/>
    <mergeCell ref="M232:M234"/>
    <mergeCell ref="M243:M245"/>
    <mergeCell ref="M246:M248"/>
    <mergeCell ref="R226:R228"/>
    <mergeCell ref="R203:R205"/>
    <mergeCell ref="R200:R202"/>
    <mergeCell ref="R214:R216"/>
    <mergeCell ref="Q209:Q211"/>
    <mergeCell ref="Q217:Q219"/>
    <mergeCell ref="R220:R222"/>
    <mergeCell ref="Q214:Q216"/>
    <mergeCell ref="A209:A211"/>
    <mergeCell ref="O238:O240"/>
    <mergeCell ref="N232:N234"/>
    <mergeCell ref="N238:N240"/>
    <mergeCell ref="O197:O199"/>
    <mergeCell ref="A197:A199"/>
    <mergeCell ref="M197:M199"/>
    <mergeCell ref="O203:O205"/>
    <mergeCell ref="A229:A231"/>
    <mergeCell ref="M235:M237"/>
    <mergeCell ref="M238:M240"/>
    <mergeCell ref="M229:M231"/>
    <mergeCell ref="M226:M228"/>
    <mergeCell ref="O200:O202"/>
    <mergeCell ref="O212:O213"/>
    <mergeCell ref="N212:N213"/>
    <mergeCell ref="O206:O208"/>
    <mergeCell ref="N214:N216"/>
    <mergeCell ref="M223:M225"/>
    <mergeCell ref="M206:M208"/>
    <mergeCell ref="M212:M213"/>
    <mergeCell ref="M209:M211"/>
    <mergeCell ref="M214:M216"/>
    <mergeCell ref="M220:M222"/>
    <mergeCell ref="R86:R88"/>
    <mergeCell ref="O145:O147"/>
    <mergeCell ref="O154:O155"/>
    <mergeCell ref="M98:M100"/>
    <mergeCell ref="M104:M106"/>
    <mergeCell ref="S107:S109"/>
    <mergeCell ref="R107:R109"/>
    <mergeCell ref="N131:N133"/>
    <mergeCell ref="N136:N138"/>
    <mergeCell ref="M119:M121"/>
    <mergeCell ref="R151:R153"/>
    <mergeCell ref="S151:S153"/>
    <mergeCell ref="O92:O93"/>
    <mergeCell ref="Q92:Q93"/>
    <mergeCell ref="R92:R93"/>
    <mergeCell ref="S92:S93"/>
    <mergeCell ref="N139:N141"/>
    <mergeCell ref="N142:N144"/>
    <mergeCell ref="N151:N153"/>
    <mergeCell ref="R145:R147"/>
    <mergeCell ref="R142:R144"/>
    <mergeCell ref="Q151:Q153"/>
    <mergeCell ref="O113:O115"/>
    <mergeCell ref="S104:S106"/>
    <mergeCell ref="S32:S34"/>
    <mergeCell ref="N220:N222"/>
    <mergeCell ref="N223:N225"/>
    <mergeCell ref="N217:N219"/>
    <mergeCell ref="S203:S205"/>
    <mergeCell ref="S206:S208"/>
    <mergeCell ref="Q59:Q61"/>
    <mergeCell ref="R59:R61"/>
    <mergeCell ref="S59:S61"/>
    <mergeCell ref="Q119:Q121"/>
    <mergeCell ref="R119:R121"/>
    <mergeCell ref="O136:O138"/>
    <mergeCell ref="O116:O118"/>
    <mergeCell ref="O122:O124"/>
    <mergeCell ref="O125:O127"/>
    <mergeCell ref="R136:R138"/>
    <mergeCell ref="R113:R115"/>
    <mergeCell ref="R116:R118"/>
    <mergeCell ref="R89:R91"/>
    <mergeCell ref="R209:R211"/>
    <mergeCell ref="Q206:Q208"/>
    <mergeCell ref="S89:S91"/>
    <mergeCell ref="S94:S96"/>
    <mergeCell ref="R104:R106"/>
    <mergeCell ref="R94:R96"/>
    <mergeCell ref="S145:S147"/>
    <mergeCell ref="S136:S138"/>
    <mergeCell ref="S122:S124"/>
    <mergeCell ref="S128:S130"/>
    <mergeCell ref="R131:R133"/>
    <mergeCell ref="R125:R127"/>
    <mergeCell ref="S119:S121"/>
    <mergeCell ref="S131:S133"/>
    <mergeCell ref="S101:S103"/>
    <mergeCell ref="R98:R100"/>
    <mergeCell ref="R128:R130"/>
    <mergeCell ref="R101:R103"/>
    <mergeCell ref="S98:S100"/>
    <mergeCell ref="S139:S141"/>
    <mergeCell ref="R139:R141"/>
    <mergeCell ref="S113:S115"/>
    <mergeCell ref="S142:S144"/>
    <mergeCell ref="R110:R112"/>
    <mergeCell ref="S110:S112"/>
    <mergeCell ref="Q110:Q112"/>
    <mergeCell ref="S165:S167"/>
    <mergeCell ref="R159:R161"/>
    <mergeCell ref="R165:R167"/>
    <mergeCell ref="S159:S161"/>
    <mergeCell ref="R157:R158"/>
    <mergeCell ref="A134:A135"/>
    <mergeCell ref="M134:M135"/>
    <mergeCell ref="N134:N135"/>
    <mergeCell ref="O134:O135"/>
    <mergeCell ref="Q134:Q135"/>
    <mergeCell ref="R134:R135"/>
    <mergeCell ref="S134:S135"/>
    <mergeCell ref="Q162:Q164"/>
    <mergeCell ref="Q139:Q141"/>
    <mergeCell ref="R148:R150"/>
    <mergeCell ref="S148:S150"/>
    <mergeCell ref="Q131:Q133"/>
    <mergeCell ref="R154:R155"/>
    <mergeCell ref="A165:A167"/>
    <mergeCell ref="M159:M161"/>
    <mergeCell ref="M162:M164"/>
    <mergeCell ref="R162:R164"/>
    <mergeCell ref="Q113:Q115"/>
    <mergeCell ref="M151:M153"/>
    <mergeCell ref="N122:N124"/>
    <mergeCell ref="N116:N118"/>
    <mergeCell ref="M145:M147"/>
    <mergeCell ref="A154:A155"/>
    <mergeCell ref="M154:M155"/>
    <mergeCell ref="S154:S155"/>
    <mergeCell ref="A148:A150"/>
    <mergeCell ref="N162:N164"/>
    <mergeCell ref="M128:M130"/>
    <mergeCell ref="A122:A124"/>
    <mergeCell ref="N128:N130"/>
    <mergeCell ref="M125:M127"/>
    <mergeCell ref="S116:S118"/>
    <mergeCell ref="Q122:Q124"/>
    <mergeCell ref="R122:R124"/>
    <mergeCell ref="S125:S127"/>
    <mergeCell ref="Q128:Q130"/>
    <mergeCell ref="Q125:Q127"/>
    <mergeCell ref="O131:O133"/>
    <mergeCell ref="Q116:Q118"/>
    <mergeCell ref="O119:O121"/>
    <mergeCell ref="O148:O150"/>
    <mergeCell ref="Q148:Q150"/>
  </mergeCells>
  <pageMargins left="0.45" right="0.45" top="0.5" bottom="0.5" header="0.3" footer="0.3"/>
  <pageSetup paperSize="9" scale="55" fitToHeight="6" orientation="landscape" r:id="rId1"/>
  <ignoredErrors>
    <ignoredError sqref="M6:M7 M15:M16 M9:M10"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1048575"/>
  <sheetViews>
    <sheetView topLeftCell="B1" zoomScale="115" zoomScaleNormal="25" workbookViewId="0">
      <pane xSplit="5" ySplit="7" topLeftCell="Z9" activePane="bottomRight" state="frozen"/>
      <selection pane="topRight" activeCell="G1" sqref="G1"/>
      <selection pane="bottomLeft" activeCell="B8" sqref="B8"/>
      <selection pane="bottomRight" activeCell="T1" sqref="T1"/>
    </sheetView>
  </sheetViews>
  <sheetFormatPr baseColWidth="10" defaultColWidth="11.1640625" defaultRowHeight="16"/>
  <cols>
    <col min="1" max="1" width="11.1640625" style="170" hidden="1" customWidth="1"/>
    <col min="2" max="2" width="5.1640625" style="170" customWidth="1"/>
    <col min="3" max="3" width="14.5" style="197" bestFit="1" customWidth="1"/>
    <col min="4" max="4" width="12.6640625" style="197" customWidth="1"/>
    <col min="5" max="5" width="15" style="179" customWidth="1"/>
    <col min="6" max="6" width="16.5" style="179" customWidth="1"/>
    <col min="7" max="7" width="38.6640625" style="170" customWidth="1"/>
    <col min="8" max="8" width="11.5" style="180" customWidth="1"/>
    <col min="9" max="9" width="24" style="170" customWidth="1"/>
    <col min="10" max="11" width="18.1640625" style="170" customWidth="1"/>
    <col min="12" max="12" width="25.33203125" style="170" customWidth="1"/>
    <col min="13" max="13" width="16.5" style="27" customWidth="1"/>
    <col min="14" max="14" width="17" style="170" customWidth="1"/>
    <col min="15" max="17" width="18.5" style="170" customWidth="1"/>
    <col min="18" max="18" width="27.1640625" style="170" customWidth="1"/>
    <col min="19" max="19" width="8.33203125" style="170" customWidth="1"/>
    <col min="20" max="20" width="9.1640625" style="170" bestFit="1" customWidth="1"/>
    <col min="21" max="21" width="9.1640625" style="170" customWidth="1"/>
    <col min="22" max="22" width="16.1640625" style="170" customWidth="1"/>
    <col min="23" max="23" width="10.1640625" style="170" bestFit="1" customWidth="1"/>
    <col min="24" max="24" width="14.83203125" style="229" customWidth="1"/>
    <col min="25" max="25" width="11.6640625" style="170" customWidth="1"/>
    <col min="26" max="26" width="21.5" style="170" customWidth="1"/>
    <col min="27" max="27" width="19.5" style="170" hidden="1" customWidth="1"/>
    <col min="28" max="28" width="27.5" style="170" hidden="1" customWidth="1"/>
    <col min="29" max="29" width="24.5" style="170" customWidth="1"/>
    <col min="30" max="16384" width="11.1640625" style="170"/>
  </cols>
  <sheetData>
    <row r="1" spans="1:29" s="162" customFormat="1" ht="63.75" customHeight="1" thickBot="1">
      <c r="A1" s="151" t="s">
        <v>319</v>
      </c>
      <c r="B1" s="151"/>
      <c r="C1" s="152" t="s">
        <v>320</v>
      </c>
      <c r="D1" s="153" t="s">
        <v>321</v>
      </c>
      <c r="E1" s="154" t="s">
        <v>322</v>
      </c>
      <c r="F1" s="154" t="s">
        <v>323</v>
      </c>
      <c r="G1" s="155" t="s">
        <v>324</v>
      </c>
      <c r="H1" s="155" t="s">
        <v>325</v>
      </c>
      <c r="I1" s="155" t="s">
        <v>326</v>
      </c>
      <c r="J1" s="155" t="s">
        <v>327</v>
      </c>
      <c r="K1" s="155" t="s">
        <v>328</v>
      </c>
      <c r="L1" s="155" t="s">
        <v>329</v>
      </c>
      <c r="M1" s="156" t="s">
        <v>330</v>
      </c>
      <c r="N1" s="157" t="s">
        <v>331</v>
      </c>
      <c r="O1" s="157" t="s">
        <v>332</v>
      </c>
      <c r="P1" s="157" t="s">
        <v>333</v>
      </c>
      <c r="Q1" s="157" t="s">
        <v>334</v>
      </c>
      <c r="R1" s="158" t="s">
        <v>335</v>
      </c>
      <c r="S1" s="157" t="s">
        <v>336</v>
      </c>
      <c r="T1" s="159" t="s">
        <v>337</v>
      </c>
      <c r="U1" s="325" t="s">
        <v>338</v>
      </c>
      <c r="V1" s="159" t="s">
        <v>339</v>
      </c>
      <c r="W1" s="159" t="s">
        <v>340</v>
      </c>
      <c r="X1" s="160" t="s">
        <v>341</v>
      </c>
      <c r="Y1" s="159" t="s">
        <v>342</v>
      </c>
      <c r="Z1" s="159" t="s">
        <v>343</v>
      </c>
      <c r="AA1" s="159" t="s">
        <v>344</v>
      </c>
      <c r="AB1" s="155" t="s">
        <v>345</v>
      </c>
      <c r="AC1" s="161" t="s">
        <v>346</v>
      </c>
    </row>
    <row r="2" spans="1:29">
      <c r="A2" s="163"/>
      <c r="B2" s="412">
        <v>1</v>
      </c>
      <c r="C2" s="164">
        <v>173</v>
      </c>
      <c r="D2" s="164">
        <v>183</v>
      </c>
      <c r="E2" s="165">
        <v>43203</v>
      </c>
      <c r="F2" s="165">
        <v>43206</v>
      </c>
      <c r="G2" s="166" t="s">
        <v>347</v>
      </c>
      <c r="H2" s="167" t="s">
        <v>348</v>
      </c>
      <c r="I2" s="166" t="s">
        <v>349</v>
      </c>
      <c r="J2" s="166">
        <v>772590400</v>
      </c>
      <c r="K2" s="166">
        <v>702264554</v>
      </c>
      <c r="L2" s="166"/>
      <c r="M2" s="113" t="s">
        <v>350</v>
      </c>
      <c r="N2" s="166" t="s">
        <v>351</v>
      </c>
      <c r="O2" s="166" t="s">
        <v>352</v>
      </c>
      <c r="P2" s="166" t="s">
        <v>353</v>
      </c>
      <c r="Q2" s="166" t="s">
        <v>354</v>
      </c>
      <c r="R2" s="166" t="s">
        <v>355</v>
      </c>
      <c r="S2" s="166">
        <v>50</v>
      </c>
      <c r="T2" s="166" t="s">
        <v>356</v>
      </c>
      <c r="U2" s="166" t="s">
        <v>357</v>
      </c>
      <c r="V2" s="166" t="s">
        <v>358</v>
      </c>
      <c r="W2" s="166" t="s">
        <v>359</v>
      </c>
      <c r="X2" s="168">
        <v>750000</v>
      </c>
      <c r="Y2" s="166" t="s">
        <v>357</v>
      </c>
      <c r="Z2" s="166" t="s">
        <v>360</v>
      </c>
      <c r="AA2" s="166"/>
      <c r="AB2" s="166"/>
      <c r="AC2" s="169" t="s">
        <v>360</v>
      </c>
    </row>
    <row r="3" spans="1:29" ht="17" thickBot="1">
      <c r="A3" s="171"/>
      <c r="B3" s="414"/>
      <c r="C3" s="172">
        <v>110</v>
      </c>
      <c r="D3" s="172">
        <v>192</v>
      </c>
      <c r="E3" s="173">
        <v>43203</v>
      </c>
      <c r="F3" s="173">
        <v>43206</v>
      </c>
      <c r="G3" s="174" t="s">
        <v>5</v>
      </c>
      <c r="H3" s="175"/>
      <c r="I3" s="174" t="s">
        <v>349</v>
      </c>
      <c r="J3" s="174"/>
      <c r="K3" s="174"/>
      <c r="L3" s="174"/>
      <c r="M3" s="134" t="s">
        <v>5</v>
      </c>
      <c r="N3" s="174" t="s">
        <v>5</v>
      </c>
      <c r="O3" s="174" t="s">
        <v>5</v>
      </c>
      <c r="P3" s="174" t="s">
        <v>5</v>
      </c>
      <c r="Q3" s="174" t="s">
        <v>5</v>
      </c>
      <c r="R3" s="174" t="s">
        <v>5</v>
      </c>
      <c r="S3" s="174">
        <v>250</v>
      </c>
      <c r="T3" s="174" t="s">
        <v>356</v>
      </c>
      <c r="U3" s="174" t="s">
        <v>357</v>
      </c>
      <c r="V3" s="174" t="s">
        <v>358</v>
      </c>
      <c r="W3" s="174" t="s">
        <v>359</v>
      </c>
      <c r="X3" s="176">
        <v>2100000</v>
      </c>
      <c r="Y3" s="174" t="s">
        <v>357</v>
      </c>
      <c r="Z3" s="174" t="s">
        <v>360</v>
      </c>
      <c r="AA3" s="174"/>
      <c r="AB3" s="174"/>
      <c r="AC3" s="177" t="s">
        <v>360</v>
      </c>
    </row>
    <row r="4" spans="1:29">
      <c r="B4" s="412">
        <v>2</v>
      </c>
      <c r="C4" s="164">
        <v>58</v>
      </c>
      <c r="D4" s="164">
        <v>69</v>
      </c>
      <c r="E4" s="165">
        <v>42537</v>
      </c>
      <c r="F4" s="165">
        <v>42538</v>
      </c>
      <c r="G4" s="166" t="s">
        <v>69</v>
      </c>
      <c r="H4" s="167" t="s">
        <v>348</v>
      </c>
      <c r="I4" s="166" t="s">
        <v>361</v>
      </c>
      <c r="J4" s="166">
        <v>772605934</v>
      </c>
      <c r="K4" s="166">
        <v>774299610</v>
      </c>
      <c r="L4" s="166"/>
      <c r="M4" s="113" t="s">
        <v>350</v>
      </c>
      <c r="N4" s="166" t="s">
        <v>362</v>
      </c>
      <c r="O4" s="166" t="s">
        <v>362</v>
      </c>
      <c r="P4" s="166" t="s">
        <v>363</v>
      </c>
      <c r="Q4" s="166" t="s">
        <v>363</v>
      </c>
      <c r="R4" s="166" t="s">
        <v>364</v>
      </c>
      <c r="S4" s="166">
        <v>150</v>
      </c>
      <c r="T4" s="166" t="s">
        <v>356</v>
      </c>
      <c r="U4" s="166" t="s">
        <v>357</v>
      </c>
      <c r="V4" s="166" t="s">
        <v>358</v>
      </c>
      <c r="W4" s="166" t="s">
        <v>359</v>
      </c>
      <c r="X4" s="168">
        <v>450000</v>
      </c>
      <c r="Y4" s="166" t="s">
        <v>357</v>
      </c>
      <c r="Z4" s="166" t="s">
        <v>360</v>
      </c>
      <c r="AA4" s="166"/>
      <c r="AB4" s="166"/>
      <c r="AC4" s="169" t="s">
        <v>365</v>
      </c>
    </row>
    <row r="5" spans="1:29">
      <c r="B5" s="413"/>
      <c r="C5" s="178">
        <v>59</v>
      </c>
      <c r="D5" s="178">
        <v>70</v>
      </c>
      <c r="E5" s="179">
        <v>42537</v>
      </c>
      <c r="F5" s="179">
        <v>42538</v>
      </c>
      <c r="G5" s="170" t="s">
        <v>5</v>
      </c>
      <c r="I5" s="170" t="s">
        <v>5</v>
      </c>
      <c r="N5" s="170" t="s">
        <v>5</v>
      </c>
      <c r="O5" s="170" t="s">
        <v>5</v>
      </c>
      <c r="P5" s="170" t="s">
        <v>5</v>
      </c>
      <c r="Q5" s="170" t="s">
        <v>5</v>
      </c>
      <c r="R5" s="170" t="s">
        <v>5</v>
      </c>
      <c r="S5" s="170">
        <v>50</v>
      </c>
      <c r="T5" s="170" t="s">
        <v>356</v>
      </c>
      <c r="U5" s="170" t="s">
        <v>357</v>
      </c>
      <c r="V5" s="170" t="s">
        <v>358</v>
      </c>
      <c r="W5" s="170" t="s">
        <v>359</v>
      </c>
      <c r="X5" s="181">
        <v>150000</v>
      </c>
      <c r="Y5" s="170" t="s">
        <v>357</v>
      </c>
      <c r="Z5" s="170" t="s">
        <v>360</v>
      </c>
      <c r="AC5" s="182" t="s">
        <v>365</v>
      </c>
    </row>
    <row r="6" spans="1:29">
      <c r="B6" s="413"/>
      <c r="C6" s="178">
        <v>60</v>
      </c>
      <c r="D6" s="178">
        <v>71</v>
      </c>
      <c r="E6" s="179">
        <v>42537</v>
      </c>
      <c r="F6" s="179">
        <v>42538</v>
      </c>
      <c r="G6" s="170" t="s">
        <v>5</v>
      </c>
      <c r="I6" s="170" t="s">
        <v>5</v>
      </c>
      <c r="N6" s="170" t="s">
        <v>5</v>
      </c>
      <c r="O6" s="170" t="s">
        <v>5</v>
      </c>
      <c r="P6" s="170" t="s">
        <v>5</v>
      </c>
      <c r="Q6" s="170" t="s">
        <v>5</v>
      </c>
      <c r="R6" s="170" t="s">
        <v>5</v>
      </c>
      <c r="S6" s="170">
        <v>30</v>
      </c>
      <c r="T6" s="170" t="s">
        <v>356</v>
      </c>
      <c r="U6" s="170" t="s">
        <v>357</v>
      </c>
      <c r="V6" s="170" t="s">
        <v>358</v>
      </c>
      <c r="W6" s="170" t="s">
        <v>359</v>
      </c>
      <c r="X6" s="181">
        <v>100000</v>
      </c>
      <c r="Y6" s="170" t="s">
        <v>357</v>
      </c>
      <c r="Z6" s="170" t="s">
        <v>360</v>
      </c>
      <c r="AC6" s="182" t="s">
        <v>365</v>
      </c>
    </row>
    <row r="7" spans="1:29" ht="17" thickBot="1">
      <c r="B7" s="414"/>
      <c r="C7" s="172">
        <v>198</v>
      </c>
      <c r="D7" s="172">
        <v>210</v>
      </c>
      <c r="E7" s="173">
        <v>43384</v>
      </c>
      <c r="F7" s="173">
        <v>43402</v>
      </c>
      <c r="G7" s="174" t="s">
        <v>5</v>
      </c>
      <c r="H7" s="175"/>
      <c r="I7" s="174" t="s">
        <v>5</v>
      </c>
      <c r="J7" s="174"/>
      <c r="K7" s="174"/>
      <c r="L7" s="174"/>
      <c r="M7" s="134"/>
      <c r="N7" s="174" t="s">
        <v>5</v>
      </c>
      <c r="O7" s="174" t="s">
        <v>5</v>
      </c>
      <c r="P7" s="174" t="s">
        <v>5</v>
      </c>
      <c r="Q7" s="174" t="s">
        <v>5</v>
      </c>
      <c r="R7" s="174" t="s">
        <v>5</v>
      </c>
      <c r="S7" s="174">
        <v>150</v>
      </c>
      <c r="T7" s="174" t="s">
        <v>356</v>
      </c>
      <c r="U7" s="174" t="s">
        <v>357</v>
      </c>
      <c r="V7" s="174" t="s">
        <v>358</v>
      </c>
      <c r="W7" s="174" t="s">
        <v>359</v>
      </c>
      <c r="X7" s="176">
        <v>1650000</v>
      </c>
      <c r="Y7" s="174" t="s">
        <v>357</v>
      </c>
      <c r="Z7" s="174" t="s">
        <v>360</v>
      </c>
      <c r="AA7" s="174"/>
      <c r="AB7" s="174"/>
      <c r="AC7" s="177" t="s">
        <v>360</v>
      </c>
    </row>
    <row r="8" spans="1:29">
      <c r="B8" s="415">
        <v>3</v>
      </c>
      <c r="C8" s="164">
        <v>371</v>
      </c>
      <c r="D8" s="164">
        <v>390</v>
      </c>
      <c r="E8" s="165">
        <v>44792</v>
      </c>
      <c r="F8" s="165">
        <v>44808</v>
      </c>
      <c r="G8" s="166" t="s">
        <v>192</v>
      </c>
      <c r="H8" s="167" t="s">
        <v>348</v>
      </c>
      <c r="I8" s="166" t="s">
        <v>366</v>
      </c>
      <c r="J8" s="166">
        <v>778135647</v>
      </c>
      <c r="K8" s="166">
        <v>752945208</v>
      </c>
      <c r="L8" s="166"/>
      <c r="M8" s="113" t="s">
        <v>350</v>
      </c>
      <c r="N8" s="166" t="s">
        <v>351</v>
      </c>
      <c r="O8" s="166" t="s">
        <v>367</v>
      </c>
      <c r="P8" s="166" t="s">
        <v>368</v>
      </c>
      <c r="Q8" s="166" t="s">
        <v>368</v>
      </c>
      <c r="R8" s="166" t="s">
        <v>369</v>
      </c>
      <c r="S8" s="166">
        <v>100</v>
      </c>
      <c r="T8" s="166" t="s">
        <v>356</v>
      </c>
      <c r="U8" s="166" t="s">
        <v>357</v>
      </c>
      <c r="V8" s="166" t="s">
        <v>358</v>
      </c>
      <c r="W8" s="166" t="s">
        <v>359</v>
      </c>
      <c r="X8" s="168">
        <v>1400000</v>
      </c>
      <c r="Y8" s="166" t="s">
        <v>357</v>
      </c>
      <c r="Z8" s="166" t="s">
        <v>360</v>
      </c>
      <c r="AA8" s="166"/>
      <c r="AB8" s="166"/>
      <c r="AC8" s="169" t="s">
        <v>360</v>
      </c>
    </row>
    <row r="9" spans="1:29">
      <c r="B9" s="416"/>
      <c r="C9" s="178">
        <v>372</v>
      </c>
      <c r="D9" s="178">
        <v>391</v>
      </c>
      <c r="E9" s="179">
        <v>44792</v>
      </c>
      <c r="F9" s="179">
        <v>44808</v>
      </c>
      <c r="S9" s="170">
        <v>200</v>
      </c>
      <c r="T9" s="170" t="s">
        <v>356</v>
      </c>
      <c r="U9" s="170" t="s">
        <v>357</v>
      </c>
      <c r="V9" s="170" t="s">
        <v>358</v>
      </c>
      <c r="W9" s="170" t="s">
        <v>359</v>
      </c>
      <c r="X9" s="181">
        <v>1900000</v>
      </c>
      <c r="Y9" s="170" t="s">
        <v>357</v>
      </c>
      <c r="Z9" s="170" t="s">
        <v>360</v>
      </c>
      <c r="AC9" s="182" t="s">
        <v>360</v>
      </c>
    </row>
    <row r="10" spans="1:29" ht="17" thickBot="1">
      <c r="B10" s="417"/>
      <c r="C10" s="172">
        <v>373</v>
      </c>
      <c r="D10" s="172">
        <v>392</v>
      </c>
      <c r="E10" s="173">
        <v>44792</v>
      </c>
      <c r="F10" s="173">
        <v>44808</v>
      </c>
      <c r="G10" s="174"/>
      <c r="H10" s="175"/>
      <c r="I10" s="174"/>
      <c r="J10" s="174"/>
      <c r="K10" s="174"/>
      <c r="L10" s="174"/>
      <c r="M10" s="134"/>
      <c r="N10" s="174"/>
      <c r="O10" s="174"/>
      <c r="P10" s="174"/>
      <c r="Q10" s="174"/>
      <c r="R10" s="174"/>
      <c r="S10" s="174">
        <v>30</v>
      </c>
      <c r="T10" s="174" t="s">
        <v>356</v>
      </c>
      <c r="U10" s="174" t="s">
        <v>357</v>
      </c>
      <c r="V10" s="174" t="s">
        <v>358</v>
      </c>
      <c r="W10" s="174" t="s">
        <v>359</v>
      </c>
      <c r="X10" s="176">
        <v>900000</v>
      </c>
      <c r="Y10" s="174" t="s">
        <v>357</v>
      </c>
      <c r="Z10" s="174" t="s">
        <v>360</v>
      </c>
      <c r="AA10" s="174"/>
      <c r="AB10" s="174"/>
      <c r="AC10" s="177" t="s">
        <v>360</v>
      </c>
    </row>
    <row r="11" spans="1:29">
      <c r="B11" s="413">
        <v>4</v>
      </c>
      <c r="C11" s="178">
        <v>208</v>
      </c>
      <c r="D11" s="178">
        <v>225</v>
      </c>
      <c r="E11" s="179">
        <v>43598</v>
      </c>
      <c r="F11" s="179">
        <v>43626</v>
      </c>
      <c r="G11" s="170" t="s">
        <v>70</v>
      </c>
      <c r="H11" s="180" t="s">
        <v>348</v>
      </c>
      <c r="I11" s="170" t="s">
        <v>370</v>
      </c>
      <c r="J11" s="170">
        <v>755150110</v>
      </c>
      <c r="K11" s="170">
        <v>772406118</v>
      </c>
      <c r="M11" s="27" t="s">
        <v>350</v>
      </c>
      <c r="N11" s="170" t="s">
        <v>362</v>
      </c>
      <c r="O11" s="170" t="s">
        <v>371</v>
      </c>
      <c r="P11" s="170" t="s">
        <v>372</v>
      </c>
      <c r="Q11" s="170" t="s">
        <v>373</v>
      </c>
      <c r="R11" s="170" t="s">
        <v>374</v>
      </c>
      <c r="S11" s="170">
        <v>300</v>
      </c>
      <c r="T11" s="170" t="s">
        <v>356</v>
      </c>
      <c r="U11" s="170" t="s">
        <v>357</v>
      </c>
      <c r="V11" s="170" t="s">
        <v>358</v>
      </c>
      <c r="W11" s="170" t="s">
        <v>359</v>
      </c>
      <c r="X11" s="181">
        <v>3300000</v>
      </c>
      <c r="Y11" s="170" t="s">
        <v>357</v>
      </c>
      <c r="Z11" s="170" t="s">
        <v>375</v>
      </c>
      <c r="AC11" s="182" t="s">
        <v>360</v>
      </c>
    </row>
    <row r="12" spans="1:29">
      <c r="B12" s="413"/>
      <c r="C12" s="178">
        <v>209</v>
      </c>
      <c r="D12" s="178">
        <v>226</v>
      </c>
      <c r="E12" s="179">
        <v>43598</v>
      </c>
      <c r="F12" s="179">
        <v>43626</v>
      </c>
      <c r="G12" s="170" t="s">
        <v>5</v>
      </c>
      <c r="I12" s="170" t="s">
        <v>5</v>
      </c>
      <c r="N12" s="170" t="s">
        <v>5</v>
      </c>
      <c r="O12" s="170" t="s">
        <v>5</v>
      </c>
      <c r="P12" s="170" t="s">
        <v>5</v>
      </c>
      <c r="Q12" s="170" t="s">
        <v>5</v>
      </c>
      <c r="R12" s="170" t="s">
        <v>5</v>
      </c>
      <c r="S12" s="170">
        <v>300</v>
      </c>
      <c r="T12" s="170" t="s">
        <v>356</v>
      </c>
      <c r="U12" s="170" t="s">
        <v>357</v>
      </c>
      <c r="V12" s="170" t="s">
        <v>358</v>
      </c>
      <c r="W12" s="170" t="s">
        <v>359</v>
      </c>
      <c r="X12" s="181">
        <v>3300000</v>
      </c>
      <c r="Y12" s="170" t="s">
        <v>357</v>
      </c>
      <c r="Z12" s="170" t="s">
        <v>375</v>
      </c>
      <c r="AC12" s="182" t="s">
        <v>360</v>
      </c>
    </row>
    <row r="13" spans="1:29">
      <c r="B13" s="413"/>
      <c r="C13" s="178">
        <v>210</v>
      </c>
      <c r="D13" s="178">
        <v>224</v>
      </c>
      <c r="E13" s="179">
        <v>43598</v>
      </c>
      <c r="F13" s="179">
        <v>43626</v>
      </c>
      <c r="S13" s="170">
        <v>150</v>
      </c>
      <c r="T13" s="170" t="s">
        <v>356</v>
      </c>
      <c r="U13" s="170" t="s">
        <v>357</v>
      </c>
      <c r="V13" s="170" t="s">
        <v>358</v>
      </c>
      <c r="W13" s="170" t="s">
        <v>359</v>
      </c>
      <c r="X13" s="181">
        <v>1650000</v>
      </c>
      <c r="Y13" s="170" t="s">
        <v>357</v>
      </c>
      <c r="Z13" s="170" t="s">
        <v>375</v>
      </c>
      <c r="AC13" s="182" t="s">
        <v>360</v>
      </c>
    </row>
    <row r="14" spans="1:29">
      <c r="B14" s="413"/>
      <c r="C14" s="178">
        <v>518</v>
      </c>
      <c r="D14" s="178">
        <v>550</v>
      </c>
      <c r="E14" s="179">
        <v>45506</v>
      </c>
      <c r="F14" s="179">
        <v>45571</v>
      </c>
      <c r="S14" s="170">
        <v>30</v>
      </c>
      <c r="T14" s="170" t="s">
        <v>356</v>
      </c>
      <c r="U14" s="170" t="s">
        <v>357</v>
      </c>
      <c r="V14" s="170" t="s">
        <v>358</v>
      </c>
      <c r="W14" s="170" t="s">
        <v>359</v>
      </c>
      <c r="X14" s="181">
        <v>460000</v>
      </c>
      <c r="Y14" s="170" t="s">
        <v>357</v>
      </c>
      <c r="Z14" s="170" t="s">
        <v>360</v>
      </c>
      <c r="AC14" s="182" t="s">
        <v>360</v>
      </c>
    </row>
    <row r="15" spans="1:29" ht="17" thickBot="1">
      <c r="B15" s="413"/>
      <c r="C15" s="178">
        <v>517</v>
      </c>
      <c r="D15" s="178">
        <v>551</v>
      </c>
      <c r="E15" s="179">
        <v>45506</v>
      </c>
      <c r="F15" s="179">
        <v>45571</v>
      </c>
      <c r="G15" s="170" t="s">
        <v>5</v>
      </c>
      <c r="I15" s="170" t="s">
        <v>5</v>
      </c>
      <c r="N15" s="170" t="s">
        <v>5</v>
      </c>
      <c r="O15" s="170" t="s">
        <v>5</v>
      </c>
      <c r="P15" s="170" t="s">
        <v>5</v>
      </c>
      <c r="Q15" s="170" t="s">
        <v>5</v>
      </c>
      <c r="R15" s="170" t="s">
        <v>5</v>
      </c>
      <c r="S15" s="170">
        <v>50</v>
      </c>
      <c r="T15" s="170" t="s">
        <v>356</v>
      </c>
      <c r="U15" s="170" t="s">
        <v>357</v>
      </c>
      <c r="V15" s="170" t="s">
        <v>358</v>
      </c>
      <c r="W15" s="170" t="s">
        <v>359</v>
      </c>
      <c r="X15" s="170">
        <v>460000</v>
      </c>
      <c r="Y15" s="170" t="s">
        <v>357</v>
      </c>
      <c r="Z15" s="170" t="s">
        <v>360</v>
      </c>
      <c r="AC15" s="182" t="s">
        <v>360</v>
      </c>
    </row>
    <row r="16" spans="1:29">
      <c r="B16" s="412">
        <v>5</v>
      </c>
      <c r="C16" s="183" t="s">
        <v>376</v>
      </c>
      <c r="D16" s="183" t="s">
        <v>377</v>
      </c>
      <c r="E16" s="184">
        <v>42457</v>
      </c>
      <c r="F16" s="184">
        <v>42458</v>
      </c>
      <c r="G16" s="166" t="s">
        <v>72</v>
      </c>
      <c r="H16" s="167" t="s">
        <v>348</v>
      </c>
      <c r="I16" s="166" t="s">
        <v>378</v>
      </c>
      <c r="J16" s="166">
        <v>772691582</v>
      </c>
      <c r="K16" s="166">
        <v>777320791</v>
      </c>
      <c r="L16" s="185" t="s">
        <v>379</v>
      </c>
      <c r="M16" s="113" t="s">
        <v>350</v>
      </c>
      <c r="N16" s="166" t="s">
        <v>351</v>
      </c>
      <c r="O16" s="166" t="s">
        <v>380</v>
      </c>
      <c r="P16" s="166" t="s">
        <v>381</v>
      </c>
      <c r="Q16" s="166" t="s">
        <v>382</v>
      </c>
      <c r="R16" s="166" t="s">
        <v>383</v>
      </c>
      <c r="S16" s="166">
        <v>200</v>
      </c>
      <c r="T16" s="166" t="s">
        <v>356</v>
      </c>
      <c r="U16" s="166" t="s">
        <v>357</v>
      </c>
      <c r="V16" s="166" t="s">
        <v>358</v>
      </c>
      <c r="W16" s="166" t="s">
        <v>359</v>
      </c>
      <c r="X16" s="186">
        <v>600000</v>
      </c>
      <c r="Y16" s="166" t="s">
        <v>357</v>
      </c>
      <c r="Z16" s="166" t="s">
        <v>360</v>
      </c>
      <c r="AA16" s="166"/>
      <c r="AB16" s="166"/>
      <c r="AC16" s="169" t="s">
        <v>365</v>
      </c>
    </row>
    <row r="17" spans="1:29">
      <c r="B17" s="413"/>
      <c r="C17" s="187" t="s">
        <v>384</v>
      </c>
      <c r="D17" s="187" t="s">
        <v>385</v>
      </c>
      <c r="E17" s="188">
        <v>42457</v>
      </c>
      <c r="F17" s="188">
        <v>42458</v>
      </c>
      <c r="G17" s="170" t="s">
        <v>5</v>
      </c>
      <c r="I17" s="170" t="s">
        <v>5</v>
      </c>
      <c r="N17" s="170" t="s">
        <v>5</v>
      </c>
      <c r="O17" s="170" t="s">
        <v>5</v>
      </c>
      <c r="P17" s="170" t="s">
        <v>5</v>
      </c>
      <c r="Q17" s="170" t="s">
        <v>5</v>
      </c>
      <c r="R17" s="170" t="s">
        <v>5</v>
      </c>
      <c r="S17" s="170">
        <v>50</v>
      </c>
      <c r="T17" s="170" t="s">
        <v>356</v>
      </c>
      <c r="U17" s="170" t="s">
        <v>357</v>
      </c>
      <c r="V17" s="170" t="s">
        <v>358</v>
      </c>
      <c r="W17" s="170" t="s">
        <v>359</v>
      </c>
      <c r="X17" s="189">
        <v>150000</v>
      </c>
      <c r="Y17" s="170" t="s">
        <v>357</v>
      </c>
      <c r="Z17" s="170" t="s">
        <v>360</v>
      </c>
      <c r="AC17" s="182" t="s">
        <v>365</v>
      </c>
    </row>
    <row r="18" spans="1:29">
      <c r="B18" s="413"/>
      <c r="C18" s="187" t="s">
        <v>386</v>
      </c>
      <c r="D18" s="187" t="s">
        <v>387</v>
      </c>
      <c r="E18" s="188">
        <v>42455</v>
      </c>
      <c r="F18" s="188">
        <v>42458</v>
      </c>
      <c r="S18" s="170">
        <v>50</v>
      </c>
      <c r="T18" s="170" t="s">
        <v>356</v>
      </c>
      <c r="U18" s="170" t="s">
        <v>357</v>
      </c>
      <c r="V18" s="170" t="s">
        <v>358</v>
      </c>
      <c r="W18" s="170" t="s">
        <v>359</v>
      </c>
      <c r="X18" s="189">
        <v>750000</v>
      </c>
      <c r="Y18" s="170" t="s">
        <v>357</v>
      </c>
      <c r="Z18" s="170" t="s">
        <v>360</v>
      </c>
      <c r="AC18" s="182" t="s">
        <v>365</v>
      </c>
    </row>
    <row r="19" spans="1:29" ht="17" thickBot="1">
      <c r="B19" s="414"/>
      <c r="C19" s="190" t="s">
        <v>388</v>
      </c>
      <c r="D19" s="190" t="s">
        <v>389</v>
      </c>
      <c r="E19" s="191">
        <v>45131</v>
      </c>
      <c r="F19" s="191">
        <v>45131</v>
      </c>
      <c r="G19" s="174" t="s">
        <v>5</v>
      </c>
      <c r="H19" s="175"/>
      <c r="I19" s="174" t="s">
        <v>5</v>
      </c>
      <c r="J19" s="174"/>
      <c r="K19" s="174"/>
      <c r="L19" s="174"/>
      <c r="M19" s="134"/>
      <c r="N19" s="174" t="s">
        <v>5</v>
      </c>
      <c r="O19" s="174" t="s">
        <v>5</v>
      </c>
      <c r="P19" s="174" t="s">
        <v>5</v>
      </c>
      <c r="Q19" s="174" t="s">
        <v>5</v>
      </c>
      <c r="R19" s="174" t="s">
        <v>5</v>
      </c>
      <c r="S19" s="174">
        <v>100</v>
      </c>
      <c r="T19" s="174" t="s">
        <v>356</v>
      </c>
      <c r="U19" s="174" t="s">
        <v>357</v>
      </c>
      <c r="V19" s="174" t="s">
        <v>358</v>
      </c>
      <c r="W19" s="174" t="s">
        <v>359</v>
      </c>
      <c r="X19" s="192">
        <v>1150000</v>
      </c>
      <c r="Y19" s="174" t="s">
        <v>357</v>
      </c>
      <c r="Z19" s="174" t="s">
        <v>360</v>
      </c>
      <c r="AA19" s="174"/>
      <c r="AB19" s="174"/>
      <c r="AC19" s="177" t="s">
        <v>360</v>
      </c>
    </row>
    <row r="20" spans="1:29">
      <c r="B20" s="413">
        <v>6</v>
      </c>
      <c r="C20" s="178">
        <v>67</v>
      </c>
      <c r="D20" s="178">
        <v>75</v>
      </c>
      <c r="E20" s="179">
        <v>42653</v>
      </c>
      <c r="F20" s="179">
        <v>42654</v>
      </c>
      <c r="G20" s="170" t="s">
        <v>73</v>
      </c>
      <c r="H20" s="180" t="s">
        <v>357</v>
      </c>
      <c r="I20" s="170" t="s">
        <v>390</v>
      </c>
      <c r="J20" s="170">
        <v>784798292</v>
      </c>
      <c r="K20" s="170">
        <v>787344715</v>
      </c>
      <c r="L20" s="193" t="s">
        <v>391</v>
      </c>
      <c r="M20" s="27" t="s">
        <v>350</v>
      </c>
      <c r="N20" s="170" t="s">
        <v>351</v>
      </c>
      <c r="O20" s="170" t="s">
        <v>352</v>
      </c>
      <c r="P20" s="170" t="s">
        <v>392</v>
      </c>
      <c r="Q20" s="170" t="s">
        <v>393</v>
      </c>
      <c r="R20" s="170" t="s">
        <v>394</v>
      </c>
      <c r="S20" s="170">
        <v>200</v>
      </c>
      <c r="T20" s="170" t="s">
        <v>356</v>
      </c>
      <c r="U20" s="170" t="s">
        <v>357</v>
      </c>
      <c r="V20" s="170" t="s">
        <v>358</v>
      </c>
      <c r="W20" s="170" t="s">
        <v>359</v>
      </c>
      <c r="X20" s="181">
        <v>1400000</v>
      </c>
      <c r="Y20" s="170" t="s">
        <v>357</v>
      </c>
      <c r="Z20" s="170" t="s">
        <v>360</v>
      </c>
      <c r="AC20" s="182" t="s">
        <v>365</v>
      </c>
    </row>
    <row r="21" spans="1:29">
      <c r="B21" s="413"/>
      <c r="C21" s="178">
        <v>68</v>
      </c>
      <c r="D21" s="178">
        <v>76</v>
      </c>
      <c r="E21" s="179">
        <v>42653</v>
      </c>
      <c r="F21" s="179">
        <v>42654</v>
      </c>
      <c r="G21" s="170" t="s">
        <v>5</v>
      </c>
      <c r="I21" s="170" t="s">
        <v>5</v>
      </c>
      <c r="N21" s="170" t="s">
        <v>5</v>
      </c>
      <c r="O21" s="170" t="s">
        <v>5</v>
      </c>
      <c r="P21" s="170" t="s">
        <v>5</v>
      </c>
      <c r="Q21" s="170" t="s">
        <v>5</v>
      </c>
      <c r="R21" s="170" t="s">
        <v>5</v>
      </c>
      <c r="S21" s="170">
        <v>50</v>
      </c>
      <c r="T21" s="170" t="s">
        <v>356</v>
      </c>
      <c r="U21" s="170" t="s">
        <v>357</v>
      </c>
      <c r="V21" s="170" t="s">
        <v>358</v>
      </c>
      <c r="W21" s="170" t="s">
        <v>359</v>
      </c>
      <c r="X21" s="181">
        <v>500000</v>
      </c>
      <c r="Y21" s="170" t="s">
        <v>357</v>
      </c>
      <c r="Z21" s="170" t="s">
        <v>360</v>
      </c>
      <c r="AC21" s="182" t="s">
        <v>365</v>
      </c>
    </row>
    <row r="22" spans="1:29">
      <c r="B22" s="413"/>
      <c r="C22" s="178">
        <v>69</v>
      </c>
      <c r="D22" s="178">
        <v>77</v>
      </c>
      <c r="E22" s="179">
        <v>42653</v>
      </c>
      <c r="F22" s="179">
        <v>42654</v>
      </c>
      <c r="G22" s="170" t="s">
        <v>5</v>
      </c>
      <c r="I22" s="170" t="s">
        <v>5</v>
      </c>
      <c r="N22" s="170" t="s">
        <v>5</v>
      </c>
      <c r="O22" s="170" t="s">
        <v>5</v>
      </c>
      <c r="P22" s="170" t="s">
        <v>5</v>
      </c>
      <c r="Q22" s="170" t="s">
        <v>5</v>
      </c>
      <c r="R22" s="170" t="s">
        <v>5</v>
      </c>
      <c r="S22" s="170">
        <v>30</v>
      </c>
      <c r="T22" s="170" t="s">
        <v>356</v>
      </c>
      <c r="U22" s="170" t="s">
        <v>357</v>
      </c>
      <c r="V22" s="170" t="s">
        <v>358</v>
      </c>
      <c r="W22" s="170" t="s">
        <v>359</v>
      </c>
      <c r="X22" s="181">
        <v>300000</v>
      </c>
      <c r="Y22" s="170" t="s">
        <v>357</v>
      </c>
      <c r="Z22" s="170" t="s">
        <v>360</v>
      </c>
      <c r="AC22" s="182" t="s">
        <v>365</v>
      </c>
    </row>
    <row r="23" spans="1:29" ht="17" thickBot="1">
      <c r="B23" s="413"/>
      <c r="C23" s="178">
        <v>73</v>
      </c>
      <c r="D23" s="178">
        <v>78</v>
      </c>
      <c r="E23" s="179">
        <v>42653</v>
      </c>
      <c r="F23" s="179">
        <v>42654</v>
      </c>
      <c r="G23" s="170" t="s">
        <v>5</v>
      </c>
      <c r="I23" s="170" t="s">
        <v>5</v>
      </c>
      <c r="N23" s="170" t="s">
        <v>5</v>
      </c>
      <c r="O23" s="170" t="s">
        <v>5</v>
      </c>
      <c r="P23" s="170" t="s">
        <v>5</v>
      </c>
      <c r="Q23" s="170" t="s">
        <v>5</v>
      </c>
      <c r="R23" s="170" t="s">
        <v>5</v>
      </c>
      <c r="S23" s="170">
        <v>100</v>
      </c>
      <c r="T23" s="170" t="s">
        <v>356</v>
      </c>
      <c r="U23" s="170" t="s">
        <v>357</v>
      </c>
      <c r="V23" s="170" t="s">
        <v>358</v>
      </c>
      <c r="W23" s="170" t="s">
        <v>359</v>
      </c>
      <c r="X23" s="181">
        <v>900000</v>
      </c>
      <c r="Y23" s="170" t="s">
        <v>357</v>
      </c>
      <c r="Z23" s="170" t="s">
        <v>360</v>
      </c>
      <c r="AC23" s="182" t="s">
        <v>365</v>
      </c>
    </row>
    <row r="24" spans="1:29">
      <c r="B24" s="412">
        <v>7</v>
      </c>
      <c r="C24" s="164">
        <v>257</v>
      </c>
      <c r="D24" s="164">
        <v>463</v>
      </c>
      <c r="E24" s="165">
        <v>45211</v>
      </c>
      <c r="F24" s="165">
        <v>45243</v>
      </c>
      <c r="G24" s="166" t="s">
        <v>74</v>
      </c>
      <c r="H24" s="167" t="s">
        <v>348</v>
      </c>
      <c r="I24" s="166" t="s">
        <v>395</v>
      </c>
      <c r="J24" s="166">
        <v>706741178</v>
      </c>
      <c r="K24" s="166">
        <v>772323063</v>
      </c>
      <c r="L24" s="185" t="s">
        <v>396</v>
      </c>
      <c r="M24" s="113" t="s">
        <v>350</v>
      </c>
      <c r="N24" s="166" t="s">
        <v>362</v>
      </c>
      <c r="O24" s="166" t="s">
        <v>397</v>
      </c>
      <c r="P24" s="166" t="s">
        <v>398</v>
      </c>
      <c r="Q24" s="166" t="s">
        <v>399</v>
      </c>
      <c r="R24" s="166" t="s">
        <v>400</v>
      </c>
      <c r="S24" s="166">
        <v>150</v>
      </c>
      <c r="T24" s="166" t="s">
        <v>356</v>
      </c>
      <c r="U24" s="166" t="s">
        <v>357</v>
      </c>
      <c r="V24" s="166" t="s">
        <v>358</v>
      </c>
      <c r="W24" s="166" t="s">
        <v>359</v>
      </c>
      <c r="X24" s="168">
        <v>750000</v>
      </c>
      <c r="Y24" s="166" t="s">
        <v>357</v>
      </c>
      <c r="Z24" s="166" t="s">
        <v>360</v>
      </c>
      <c r="AA24" s="166"/>
      <c r="AB24" s="166"/>
      <c r="AC24" s="169" t="s">
        <v>360</v>
      </c>
    </row>
    <row r="25" spans="1:29">
      <c r="B25" s="413"/>
      <c r="C25" s="178">
        <v>258</v>
      </c>
      <c r="D25" s="178">
        <v>464</v>
      </c>
      <c r="E25" s="179">
        <v>45211</v>
      </c>
      <c r="F25" s="179">
        <v>45243</v>
      </c>
      <c r="G25" s="170" t="s">
        <v>5</v>
      </c>
      <c r="I25" s="170" t="s">
        <v>5</v>
      </c>
      <c r="N25" s="170" t="s">
        <v>5</v>
      </c>
      <c r="O25" s="170" t="s">
        <v>5</v>
      </c>
      <c r="P25" s="170" t="s">
        <v>5</v>
      </c>
      <c r="Q25" s="170" t="s">
        <v>5</v>
      </c>
      <c r="R25" s="170" t="s">
        <v>5</v>
      </c>
      <c r="S25" s="170">
        <v>200</v>
      </c>
      <c r="T25" s="170" t="s">
        <v>356</v>
      </c>
      <c r="U25" s="170" t="s">
        <v>357</v>
      </c>
      <c r="V25" s="170" t="s">
        <v>358</v>
      </c>
      <c r="W25" s="170" t="s">
        <v>359</v>
      </c>
      <c r="X25" s="181">
        <v>930000</v>
      </c>
      <c r="Y25" s="170" t="s">
        <v>357</v>
      </c>
      <c r="Z25" s="170" t="s">
        <v>360</v>
      </c>
      <c r="AC25" s="182" t="s">
        <v>360</v>
      </c>
    </row>
    <row r="26" spans="1:29" ht="17" thickBot="1">
      <c r="B26" s="414"/>
      <c r="C26" s="172">
        <v>446</v>
      </c>
      <c r="D26" s="172">
        <v>476</v>
      </c>
      <c r="E26" s="173">
        <v>45343</v>
      </c>
      <c r="F26" s="173">
        <v>45368</v>
      </c>
      <c r="G26" s="174" t="s">
        <v>5</v>
      </c>
      <c r="H26" s="175"/>
      <c r="I26" s="174" t="s">
        <v>5</v>
      </c>
      <c r="J26" s="174"/>
      <c r="K26" s="174"/>
      <c r="L26" s="174"/>
      <c r="M26" s="134"/>
      <c r="N26" s="174" t="s">
        <v>5</v>
      </c>
      <c r="O26" s="174" t="s">
        <v>5</v>
      </c>
      <c r="P26" s="174" t="s">
        <v>5</v>
      </c>
      <c r="Q26" s="174" t="s">
        <v>5</v>
      </c>
      <c r="R26" s="174" t="s">
        <v>5</v>
      </c>
      <c r="S26" s="174">
        <v>50</v>
      </c>
      <c r="T26" s="174" t="s">
        <v>356</v>
      </c>
      <c r="U26" s="174" t="s">
        <v>357</v>
      </c>
      <c r="V26" s="174" t="s">
        <v>358</v>
      </c>
      <c r="W26" s="174" t="s">
        <v>359</v>
      </c>
      <c r="X26" s="176">
        <v>460000</v>
      </c>
      <c r="Y26" s="174" t="s">
        <v>357</v>
      </c>
      <c r="Z26" s="174" t="s">
        <v>360</v>
      </c>
      <c r="AA26" s="174"/>
      <c r="AB26" s="174"/>
      <c r="AC26" s="177" t="s">
        <v>360</v>
      </c>
    </row>
    <row r="27" spans="1:29">
      <c r="A27" s="163"/>
      <c r="B27" s="412">
        <v>8</v>
      </c>
      <c r="C27" s="194" t="s">
        <v>401</v>
      </c>
      <c r="D27" s="194" t="s">
        <v>402</v>
      </c>
      <c r="E27" s="165">
        <v>42811</v>
      </c>
      <c r="F27" s="165">
        <v>42818</v>
      </c>
      <c r="G27" s="166" t="s">
        <v>75</v>
      </c>
      <c r="H27" s="167" t="s">
        <v>357</v>
      </c>
      <c r="I27" s="166" t="s">
        <v>403</v>
      </c>
      <c r="J27" s="166">
        <v>793445373</v>
      </c>
      <c r="K27" s="166">
        <v>752655730</v>
      </c>
      <c r="L27" s="185" t="s">
        <v>404</v>
      </c>
      <c r="M27" s="113" t="s">
        <v>350</v>
      </c>
      <c r="N27" s="166" t="s">
        <v>351</v>
      </c>
      <c r="O27" s="166" t="s">
        <v>367</v>
      </c>
      <c r="P27" s="166" t="s">
        <v>368</v>
      </c>
      <c r="Q27" s="166" t="s">
        <v>405</v>
      </c>
      <c r="R27" s="166" t="s">
        <v>406</v>
      </c>
      <c r="S27" s="166">
        <v>50</v>
      </c>
      <c r="T27" s="166" t="s">
        <v>356</v>
      </c>
      <c r="U27" s="166" t="s">
        <v>357</v>
      </c>
      <c r="V27" s="166" t="s">
        <v>358</v>
      </c>
      <c r="W27" s="166" t="s">
        <v>359</v>
      </c>
      <c r="X27" s="195">
        <v>500000</v>
      </c>
      <c r="Y27" s="166" t="s">
        <v>357</v>
      </c>
      <c r="Z27" s="166" t="s">
        <v>365</v>
      </c>
      <c r="AA27" s="166"/>
      <c r="AB27" s="166"/>
      <c r="AC27" s="169" t="s">
        <v>360</v>
      </c>
    </row>
    <row r="28" spans="1:29">
      <c r="A28" s="196"/>
      <c r="B28" s="413"/>
      <c r="C28" s="197" t="s">
        <v>407</v>
      </c>
      <c r="D28" s="197" t="s">
        <v>408</v>
      </c>
      <c r="E28" s="179">
        <v>42811</v>
      </c>
      <c r="F28" s="179">
        <v>42818</v>
      </c>
      <c r="G28" s="170" t="s">
        <v>5</v>
      </c>
      <c r="I28" s="170" t="s">
        <v>5</v>
      </c>
      <c r="N28" s="170" t="s">
        <v>5</v>
      </c>
      <c r="O28" s="170" t="s">
        <v>5</v>
      </c>
      <c r="P28" s="170" t="s">
        <v>5</v>
      </c>
      <c r="Q28" s="170" t="s">
        <v>5</v>
      </c>
      <c r="R28" s="170" t="s">
        <v>5</v>
      </c>
      <c r="S28" s="170">
        <v>30</v>
      </c>
      <c r="T28" s="170" t="s">
        <v>356</v>
      </c>
      <c r="U28" s="170" t="s">
        <v>357</v>
      </c>
      <c r="V28" s="170" t="s">
        <v>358</v>
      </c>
      <c r="W28" s="170" t="s">
        <v>359</v>
      </c>
      <c r="X28" s="198">
        <v>350000</v>
      </c>
      <c r="Y28" s="170" t="s">
        <v>357</v>
      </c>
      <c r="Z28" s="170" t="s">
        <v>365</v>
      </c>
      <c r="AC28" s="182" t="s">
        <v>360</v>
      </c>
    </row>
    <row r="29" spans="1:29">
      <c r="A29" s="196"/>
      <c r="B29" s="413"/>
      <c r="C29" s="178">
        <v>119</v>
      </c>
      <c r="D29" s="178">
        <v>119</v>
      </c>
      <c r="E29" s="179">
        <v>42811</v>
      </c>
      <c r="F29" s="179">
        <v>42818</v>
      </c>
      <c r="G29" s="170" t="s">
        <v>5</v>
      </c>
      <c r="I29" s="170" t="s">
        <v>5</v>
      </c>
      <c r="N29" s="170" t="s">
        <v>5</v>
      </c>
      <c r="O29" s="170" t="s">
        <v>5</v>
      </c>
      <c r="P29" s="170" t="s">
        <v>5</v>
      </c>
      <c r="Q29" s="170" t="s">
        <v>5</v>
      </c>
      <c r="R29" s="170" t="s">
        <v>5</v>
      </c>
      <c r="S29" s="170">
        <v>100</v>
      </c>
      <c r="T29" s="170" t="s">
        <v>356</v>
      </c>
      <c r="U29" s="170" t="s">
        <v>357</v>
      </c>
      <c r="V29" s="170" t="s">
        <v>358</v>
      </c>
      <c r="W29" s="170" t="s">
        <v>359</v>
      </c>
      <c r="X29" s="181">
        <v>900000</v>
      </c>
      <c r="Y29" s="170" t="s">
        <v>357</v>
      </c>
      <c r="Z29" s="170" t="s">
        <v>365</v>
      </c>
      <c r="AC29" s="182" t="s">
        <v>360</v>
      </c>
    </row>
    <row r="30" spans="1:29" ht="17" thickBot="1">
      <c r="A30" s="171"/>
      <c r="B30" s="414"/>
      <c r="C30" s="172">
        <v>118</v>
      </c>
      <c r="D30" s="172">
        <v>120</v>
      </c>
      <c r="E30" s="173">
        <v>42811</v>
      </c>
      <c r="F30" s="173">
        <v>42818</v>
      </c>
      <c r="G30" s="174" t="s">
        <v>5</v>
      </c>
      <c r="H30" s="175"/>
      <c r="I30" s="174" t="s">
        <v>5</v>
      </c>
      <c r="J30" s="174"/>
      <c r="K30" s="174"/>
      <c r="L30" s="174"/>
      <c r="M30" s="134"/>
      <c r="N30" s="174" t="s">
        <v>5</v>
      </c>
      <c r="O30" s="174" t="s">
        <v>5</v>
      </c>
      <c r="P30" s="174" t="s">
        <v>5</v>
      </c>
      <c r="Q30" s="174" t="s">
        <v>5</v>
      </c>
      <c r="R30" s="174" t="s">
        <v>5</v>
      </c>
      <c r="S30" s="174">
        <v>150</v>
      </c>
      <c r="T30" s="174" t="s">
        <v>356</v>
      </c>
      <c r="U30" s="174" t="s">
        <v>357</v>
      </c>
      <c r="V30" s="174" t="s">
        <v>358</v>
      </c>
      <c r="W30" s="174" t="s">
        <v>359</v>
      </c>
      <c r="X30" s="176">
        <v>1300000</v>
      </c>
      <c r="Y30" s="174" t="s">
        <v>357</v>
      </c>
      <c r="Z30" s="174" t="s">
        <v>365</v>
      </c>
      <c r="AA30" s="174"/>
      <c r="AB30" s="174"/>
      <c r="AC30" s="177" t="s">
        <v>360</v>
      </c>
    </row>
    <row r="31" spans="1:29">
      <c r="B31" s="412">
        <v>9</v>
      </c>
      <c r="C31" s="164">
        <v>408</v>
      </c>
      <c r="D31" s="164">
        <v>421</v>
      </c>
      <c r="E31" s="165">
        <v>44974</v>
      </c>
      <c r="F31" s="165">
        <v>44989</v>
      </c>
      <c r="G31" s="166" t="s">
        <v>76</v>
      </c>
      <c r="H31" s="167" t="s">
        <v>348</v>
      </c>
      <c r="I31" s="166" t="s">
        <v>409</v>
      </c>
      <c r="J31" s="166">
        <v>772957697</v>
      </c>
      <c r="K31" s="166">
        <v>788999988</v>
      </c>
      <c r="L31" s="185" t="s">
        <v>410</v>
      </c>
      <c r="M31" s="113" t="s">
        <v>350</v>
      </c>
      <c r="N31" s="166" t="s">
        <v>362</v>
      </c>
      <c r="O31" s="166" t="s">
        <v>411</v>
      </c>
      <c r="P31" s="166" t="s">
        <v>412</v>
      </c>
      <c r="Q31" s="166" t="s">
        <v>413</v>
      </c>
      <c r="R31" s="166" t="s">
        <v>414</v>
      </c>
      <c r="S31" s="166">
        <v>150</v>
      </c>
      <c r="T31" s="166" t="s">
        <v>356</v>
      </c>
      <c r="U31" s="166" t="s">
        <v>357</v>
      </c>
      <c r="V31" s="166" t="s">
        <v>358</v>
      </c>
      <c r="W31" s="166" t="s">
        <v>359</v>
      </c>
      <c r="X31" s="168">
        <v>1500000</v>
      </c>
      <c r="Y31" s="166" t="s">
        <v>357</v>
      </c>
      <c r="Z31" s="166" t="s">
        <v>360</v>
      </c>
      <c r="AA31" s="166"/>
      <c r="AB31" s="166"/>
      <c r="AC31" s="169" t="s">
        <v>360</v>
      </c>
    </row>
    <row r="32" spans="1:29">
      <c r="B32" s="413"/>
      <c r="C32" s="178">
        <v>409</v>
      </c>
      <c r="D32" s="178">
        <v>422</v>
      </c>
      <c r="E32" s="179">
        <v>44974</v>
      </c>
      <c r="F32" s="179">
        <v>44989</v>
      </c>
      <c r="S32" s="170">
        <v>100</v>
      </c>
      <c r="T32" s="170" t="s">
        <v>356</v>
      </c>
      <c r="U32" s="170" t="s">
        <v>357</v>
      </c>
      <c r="V32" s="170" t="s">
        <v>358</v>
      </c>
      <c r="W32" s="170" t="s">
        <v>359</v>
      </c>
      <c r="X32" s="181">
        <v>1400000</v>
      </c>
      <c r="Y32" s="170" t="s">
        <v>357</v>
      </c>
      <c r="Z32" s="170" t="s">
        <v>360</v>
      </c>
      <c r="AC32" s="182" t="s">
        <v>360</v>
      </c>
    </row>
    <row r="33" spans="2:29" ht="17" thickBot="1">
      <c r="B33" s="414"/>
      <c r="C33" s="172">
        <v>410</v>
      </c>
      <c r="D33" s="172">
        <v>423</v>
      </c>
      <c r="E33" s="173">
        <v>44974</v>
      </c>
      <c r="F33" s="173">
        <v>44989</v>
      </c>
      <c r="G33" s="174"/>
      <c r="H33" s="175"/>
      <c r="I33" s="174"/>
      <c r="J33" s="174"/>
      <c r="K33" s="174"/>
      <c r="L33" s="174"/>
      <c r="M33" s="134"/>
      <c r="N33" s="174"/>
      <c r="O33" s="174"/>
      <c r="P33" s="174"/>
      <c r="Q33" s="174"/>
      <c r="R33" s="174"/>
      <c r="S33" s="174">
        <v>50</v>
      </c>
      <c r="T33" s="174" t="s">
        <v>356</v>
      </c>
      <c r="U33" s="174" t="s">
        <v>357</v>
      </c>
      <c r="V33" s="174" t="s">
        <v>358</v>
      </c>
      <c r="W33" s="174" t="s">
        <v>359</v>
      </c>
      <c r="X33" s="176">
        <v>900000</v>
      </c>
      <c r="Y33" s="174" t="s">
        <v>357</v>
      </c>
      <c r="Z33" s="174" t="s">
        <v>360</v>
      </c>
      <c r="AA33" s="174"/>
      <c r="AB33" s="174"/>
      <c r="AC33" s="177" t="s">
        <v>360</v>
      </c>
    </row>
    <row r="34" spans="2:29">
      <c r="B34" s="413">
        <v>10</v>
      </c>
      <c r="C34" s="178">
        <v>175</v>
      </c>
      <c r="D34" s="178">
        <v>185</v>
      </c>
      <c r="E34" s="179">
        <v>43203</v>
      </c>
      <c r="F34" s="179">
        <v>43206</v>
      </c>
      <c r="G34" s="170" t="s">
        <v>77</v>
      </c>
      <c r="H34" s="180" t="s">
        <v>348</v>
      </c>
      <c r="I34" s="170" t="s">
        <v>415</v>
      </c>
      <c r="J34" s="170">
        <v>788529084</v>
      </c>
      <c r="L34" s="193" t="s">
        <v>416</v>
      </c>
      <c r="M34" s="27" t="s">
        <v>350</v>
      </c>
      <c r="N34" s="170" t="s">
        <v>362</v>
      </c>
      <c r="O34" s="170" t="s">
        <v>352</v>
      </c>
      <c r="P34" s="170" t="s">
        <v>417</v>
      </c>
      <c r="Q34" s="170" t="s">
        <v>418</v>
      </c>
      <c r="R34" s="170" t="s">
        <v>419</v>
      </c>
      <c r="S34" s="170">
        <v>50</v>
      </c>
      <c r="T34" s="170" t="s">
        <v>356</v>
      </c>
      <c r="U34" s="170" t="s">
        <v>357</v>
      </c>
      <c r="V34" s="170" t="s">
        <v>358</v>
      </c>
      <c r="W34" s="170" t="s">
        <v>359</v>
      </c>
      <c r="X34" s="181">
        <v>750000</v>
      </c>
      <c r="Y34" s="170" t="s">
        <v>357</v>
      </c>
      <c r="Z34" s="170" t="s">
        <v>360</v>
      </c>
      <c r="AC34" s="182" t="s">
        <v>360</v>
      </c>
    </row>
    <row r="35" spans="2:29">
      <c r="B35" s="413"/>
      <c r="C35" s="178">
        <v>176</v>
      </c>
      <c r="D35" s="178">
        <v>186</v>
      </c>
      <c r="E35" s="179">
        <v>43203</v>
      </c>
      <c r="F35" s="179">
        <v>43206</v>
      </c>
      <c r="L35" s="193"/>
      <c r="S35" s="170">
        <v>100</v>
      </c>
      <c r="T35" s="170" t="s">
        <v>356</v>
      </c>
      <c r="U35" s="170" t="s">
        <v>357</v>
      </c>
      <c r="V35" s="170" t="s">
        <v>358</v>
      </c>
      <c r="W35" s="170" t="s">
        <v>359</v>
      </c>
      <c r="X35" s="181">
        <v>1350000</v>
      </c>
      <c r="Y35" s="170" t="s">
        <v>357</v>
      </c>
      <c r="Z35" s="170" t="s">
        <v>360</v>
      </c>
      <c r="AC35" s="182" t="s">
        <v>360</v>
      </c>
    </row>
    <row r="36" spans="2:29" ht="17" thickBot="1">
      <c r="B36" s="413"/>
      <c r="C36" s="180">
        <v>375</v>
      </c>
      <c r="D36" s="180">
        <v>411</v>
      </c>
      <c r="E36" s="319">
        <v>44944</v>
      </c>
      <c r="F36" s="179">
        <v>44963</v>
      </c>
      <c r="G36" s="170" t="s">
        <v>5</v>
      </c>
      <c r="I36" s="170" t="s">
        <v>5</v>
      </c>
      <c r="N36" s="170" t="s">
        <v>5</v>
      </c>
      <c r="O36" s="170" t="s">
        <v>5</v>
      </c>
      <c r="P36" s="170" t="s">
        <v>5</v>
      </c>
      <c r="Q36" s="170" t="s">
        <v>5</v>
      </c>
      <c r="R36" s="170" t="s">
        <v>5</v>
      </c>
      <c r="S36" s="170">
        <v>180</v>
      </c>
      <c r="T36" s="170" t="s">
        <v>356</v>
      </c>
      <c r="U36" s="170" t="s">
        <v>357</v>
      </c>
      <c r="V36" s="170" t="s">
        <v>358</v>
      </c>
      <c r="W36" s="170" t="s">
        <v>359</v>
      </c>
      <c r="X36" s="170">
        <v>2250000</v>
      </c>
      <c r="Y36" s="170" t="s">
        <v>357</v>
      </c>
      <c r="Z36" s="170" t="s">
        <v>360</v>
      </c>
      <c r="AC36" s="182" t="s">
        <v>360</v>
      </c>
    </row>
    <row r="37" spans="2:29" ht="17" thickBot="1">
      <c r="B37" s="412">
        <v>11</v>
      </c>
      <c r="C37" s="199">
        <v>124</v>
      </c>
      <c r="D37" s="199">
        <v>228</v>
      </c>
      <c r="E37" s="184">
        <v>42471</v>
      </c>
      <c r="F37" s="184">
        <v>42482</v>
      </c>
      <c r="G37" s="200" t="s">
        <v>78</v>
      </c>
      <c r="H37" s="201" t="s">
        <v>348</v>
      </c>
      <c r="I37" s="166" t="s">
        <v>420</v>
      </c>
      <c r="J37" s="166">
        <v>772455918</v>
      </c>
      <c r="K37" s="202">
        <v>751455918</v>
      </c>
      <c r="L37" s="185" t="s">
        <v>421</v>
      </c>
      <c r="M37" s="113" t="s">
        <v>350</v>
      </c>
      <c r="N37" s="166" t="s">
        <v>351</v>
      </c>
      <c r="O37" s="166" t="s">
        <v>367</v>
      </c>
      <c r="P37" s="166" t="s">
        <v>422</v>
      </c>
      <c r="Q37" s="166" t="s">
        <v>423</v>
      </c>
      <c r="R37" s="166" t="s">
        <v>424</v>
      </c>
      <c r="S37" s="200">
        <v>50</v>
      </c>
      <c r="T37" s="166" t="s">
        <v>356</v>
      </c>
      <c r="U37" s="166" t="s">
        <v>357</v>
      </c>
      <c r="V37" s="166" t="s">
        <v>358</v>
      </c>
      <c r="W37" s="166" t="s">
        <v>359</v>
      </c>
      <c r="X37" s="203">
        <v>750000</v>
      </c>
      <c r="Y37" s="166" t="s">
        <v>357</v>
      </c>
      <c r="Z37" s="166" t="s">
        <v>360</v>
      </c>
      <c r="AA37" s="166"/>
      <c r="AB37" s="166"/>
      <c r="AC37" s="169" t="s">
        <v>360</v>
      </c>
    </row>
    <row r="38" spans="2:29">
      <c r="B38" s="413"/>
      <c r="C38" s="204">
        <v>43</v>
      </c>
      <c r="D38" s="204">
        <v>58</v>
      </c>
      <c r="E38" s="188">
        <v>42487</v>
      </c>
      <c r="F38" s="188">
        <v>42488</v>
      </c>
      <c r="G38" s="149" t="s">
        <v>5</v>
      </c>
      <c r="H38" s="205"/>
      <c r="I38" s="170" t="s">
        <v>5</v>
      </c>
      <c r="N38" s="170" t="s">
        <v>5</v>
      </c>
      <c r="O38" s="170" t="s">
        <v>5</v>
      </c>
      <c r="P38" s="170" t="s">
        <v>5</v>
      </c>
      <c r="Q38" s="170" t="s">
        <v>5</v>
      </c>
      <c r="R38" s="170" t="s">
        <v>5</v>
      </c>
      <c r="S38" s="149">
        <v>100</v>
      </c>
      <c r="T38" s="170" t="s">
        <v>356</v>
      </c>
      <c r="U38" s="170" t="s">
        <v>357</v>
      </c>
      <c r="V38" s="170" t="s">
        <v>358</v>
      </c>
      <c r="W38" s="170" t="s">
        <v>359</v>
      </c>
      <c r="X38" s="181">
        <v>350000</v>
      </c>
      <c r="Y38" s="170" t="s">
        <v>357</v>
      </c>
      <c r="Z38" s="170" t="s">
        <v>360</v>
      </c>
      <c r="AC38" s="182" t="s">
        <v>365</v>
      </c>
    </row>
    <row r="39" spans="2:29">
      <c r="B39" s="413"/>
      <c r="C39" s="204">
        <v>44</v>
      </c>
      <c r="D39" s="204">
        <v>59</v>
      </c>
      <c r="E39" s="188">
        <v>42487</v>
      </c>
      <c r="F39" s="188">
        <v>42488</v>
      </c>
      <c r="G39" s="149" t="s">
        <v>5</v>
      </c>
      <c r="H39" s="205"/>
      <c r="I39" s="170" t="s">
        <v>5</v>
      </c>
      <c r="N39" s="170" t="s">
        <v>5</v>
      </c>
      <c r="O39" s="170" t="s">
        <v>5</v>
      </c>
      <c r="P39" s="170" t="s">
        <v>5</v>
      </c>
      <c r="Q39" s="170" t="s">
        <v>5</v>
      </c>
      <c r="R39" s="170" t="s">
        <v>5</v>
      </c>
      <c r="S39" s="149">
        <v>30</v>
      </c>
      <c r="T39" s="170" t="s">
        <v>356</v>
      </c>
      <c r="U39" s="170" t="s">
        <v>357</v>
      </c>
      <c r="V39" s="170" t="s">
        <v>358</v>
      </c>
      <c r="W39" s="170" t="s">
        <v>359</v>
      </c>
      <c r="X39" s="181">
        <v>100000</v>
      </c>
      <c r="Y39" s="170" t="s">
        <v>357</v>
      </c>
      <c r="Z39" s="170" t="s">
        <v>360</v>
      </c>
      <c r="AC39" s="182" t="s">
        <v>365</v>
      </c>
    </row>
    <row r="40" spans="2:29" ht="17" thickBot="1">
      <c r="B40" s="414"/>
      <c r="C40" s="206">
        <v>103</v>
      </c>
      <c r="D40" s="206">
        <v>122</v>
      </c>
      <c r="E40" s="191">
        <v>42815</v>
      </c>
      <c r="F40" s="191">
        <v>42816</v>
      </c>
      <c r="G40" s="207" t="s">
        <v>5</v>
      </c>
      <c r="H40" s="208"/>
      <c r="I40" s="174" t="s">
        <v>5</v>
      </c>
      <c r="J40" s="174"/>
      <c r="K40" s="174"/>
      <c r="L40" s="174"/>
      <c r="M40" s="134"/>
      <c r="N40" s="174" t="s">
        <v>5</v>
      </c>
      <c r="O40" s="174" t="s">
        <v>5</v>
      </c>
      <c r="P40" s="174" t="s">
        <v>5</v>
      </c>
      <c r="Q40" s="174" t="s">
        <v>5</v>
      </c>
      <c r="R40" s="174" t="s">
        <v>5</v>
      </c>
      <c r="S40" s="207">
        <v>30</v>
      </c>
      <c r="T40" s="174" t="s">
        <v>356</v>
      </c>
      <c r="U40" s="174" t="s">
        <v>357</v>
      </c>
      <c r="V40" s="174" t="s">
        <v>358</v>
      </c>
      <c r="W40" s="174" t="s">
        <v>359</v>
      </c>
      <c r="X40" s="209">
        <v>50000</v>
      </c>
      <c r="Y40" s="174" t="s">
        <v>357</v>
      </c>
      <c r="Z40" s="174" t="s">
        <v>360</v>
      </c>
      <c r="AA40" s="174"/>
      <c r="AB40" s="174"/>
      <c r="AC40" s="177" t="s">
        <v>360</v>
      </c>
    </row>
    <row r="41" spans="2:29">
      <c r="B41" s="413">
        <v>12</v>
      </c>
      <c r="C41" s="178">
        <v>183</v>
      </c>
      <c r="D41" s="178">
        <v>195</v>
      </c>
      <c r="E41" s="179">
        <v>43287</v>
      </c>
      <c r="F41" s="179">
        <v>43291</v>
      </c>
      <c r="G41" s="170" t="s">
        <v>79</v>
      </c>
      <c r="H41" s="180" t="s">
        <v>348</v>
      </c>
      <c r="I41" s="170" t="s">
        <v>425</v>
      </c>
      <c r="J41" s="170">
        <v>772502679</v>
      </c>
      <c r="K41" s="170">
        <v>702739378</v>
      </c>
      <c r="M41" s="27" t="s">
        <v>350</v>
      </c>
      <c r="N41" s="170" t="s">
        <v>351</v>
      </c>
      <c r="O41" s="170" t="s">
        <v>352</v>
      </c>
      <c r="P41" s="170" t="s">
        <v>392</v>
      </c>
      <c r="Q41" s="170" t="s">
        <v>426</v>
      </c>
      <c r="R41" s="170" t="s">
        <v>427</v>
      </c>
      <c r="S41" s="170">
        <v>50</v>
      </c>
      <c r="T41" s="170" t="s">
        <v>356</v>
      </c>
      <c r="U41" s="170" t="s">
        <v>357</v>
      </c>
      <c r="V41" s="170" t="s">
        <v>358</v>
      </c>
      <c r="W41" s="170" t="s">
        <v>359</v>
      </c>
      <c r="X41" s="181">
        <v>750000</v>
      </c>
      <c r="Y41" s="170" t="s">
        <v>357</v>
      </c>
      <c r="Z41" s="170" t="s">
        <v>360</v>
      </c>
      <c r="AC41" s="182" t="s">
        <v>360</v>
      </c>
    </row>
    <row r="42" spans="2:29">
      <c r="B42" s="413"/>
      <c r="C42" s="178">
        <v>184</v>
      </c>
      <c r="D42" s="178">
        <v>194</v>
      </c>
      <c r="E42" s="179">
        <v>43287</v>
      </c>
      <c r="F42" s="179">
        <v>43291</v>
      </c>
      <c r="G42" s="170" t="s">
        <v>5</v>
      </c>
      <c r="I42" s="170" t="s">
        <v>5</v>
      </c>
      <c r="N42" s="170" t="s">
        <v>5</v>
      </c>
      <c r="O42" s="170" t="s">
        <v>5</v>
      </c>
      <c r="P42" s="170" t="s">
        <v>5</v>
      </c>
      <c r="Q42" s="170" t="s">
        <v>5</v>
      </c>
      <c r="R42" s="170" t="s">
        <v>5</v>
      </c>
      <c r="S42" s="170">
        <v>50</v>
      </c>
      <c r="T42" s="170" t="s">
        <v>356</v>
      </c>
      <c r="U42" s="170" t="s">
        <v>357</v>
      </c>
      <c r="V42" s="170" t="s">
        <v>358</v>
      </c>
      <c r="W42" s="170" t="s">
        <v>359</v>
      </c>
      <c r="X42" s="181">
        <v>750000</v>
      </c>
      <c r="Y42" s="170" t="s">
        <v>357</v>
      </c>
      <c r="Z42" s="170" t="s">
        <v>360</v>
      </c>
      <c r="AC42" s="182" t="s">
        <v>360</v>
      </c>
    </row>
    <row r="43" spans="2:29" ht="17" thickBot="1">
      <c r="B43" s="413"/>
      <c r="C43" s="178">
        <v>185</v>
      </c>
      <c r="D43" s="178">
        <v>193</v>
      </c>
      <c r="E43" s="179">
        <v>43287</v>
      </c>
      <c r="F43" s="179">
        <v>43291</v>
      </c>
      <c r="G43" s="170" t="s">
        <v>5</v>
      </c>
      <c r="I43" s="170" t="s">
        <v>5</v>
      </c>
      <c r="N43" s="170" t="s">
        <v>5</v>
      </c>
      <c r="O43" s="170" t="s">
        <v>5</v>
      </c>
      <c r="P43" s="170" t="s">
        <v>5</v>
      </c>
      <c r="Q43" s="170" t="s">
        <v>5</v>
      </c>
      <c r="R43" s="170" t="s">
        <v>5</v>
      </c>
      <c r="S43" s="170">
        <v>100</v>
      </c>
      <c r="T43" s="170" t="s">
        <v>356</v>
      </c>
      <c r="U43" s="170" t="s">
        <v>357</v>
      </c>
      <c r="V43" s="170" t="s">
        <v>358</v>
      </c>
      <c r="W43" s="170" t="s">
        <v>359</v>
      </c>
      <c r="X43" s="181">
        <v>1350000</v>
      </c>
      <c r="Y43" s="170" t="s">
        <v>357</v>
      </c>
      <c r="Z43" s="170" t="s">
        <v>360</v>
      </c>
      <c r="AC43" s="182" t="s">
        <v>360</v>
      </c>
    </row>
    <row r="44" spans="2:29">
      <c r="B44" s="412">
        <v>13</v>
      </c>
      <c r="C44" s="164">
        <v>432</v>
      </c>
      <c r="D44" s="164">
        <v>459</v>
      </c>
      <c r="E44" s="165">
        <v>45213</v>
      </c>
      <c r="F44" s="165">
        <v>45228</v>
      </c>
      <c r="G44" s="166" t="s">
        <v>80</v>
      </c>
      <c r="H44" s="167" t="s">
        <v>348</v>
      </c>
      <c r="I44" s="166" t="s">
        <v>432</v>
      </c>
      <c r="J44" s="166">
        <v>772616944</v>
      </c>
      <c r="K44" s="166">
        <v>775249845</v>
      </c>
      <c r="L44" s="185" t="s">
        <v>433</v>
      </c>
      <c r="M44" s="113" t="s">
        <v>350</v>
      </c>
      <c r="N44" s="166" t="s">
        <v>411</v>
      </c>
      <c r="O44" s="166" t="s">
        <v>434</v>
      </c>
      <c r="P44" s="166" t="s">
        <v>435</v>
      </c>
      <c r="Q44" s="166" t="s">
        <v>436</v>
      </c>
      <c r="R44" s="166"/>
      <c r="S44" s="166">
        <v>50</v>
      </c>
      <c r="T44" s="166" t="s">
        <v>356</v>
      </c>
      <c r="U44" s="166" t="s">
        <v>357</v>
      </c>
      <c r="V44" s="166" t="s">
        <v>358</v>
      </c>
      <c r="W44" s="166" t="s">
        <v>359</v>
      </c>
      <c r="X44" s="168">
        <v>480000</v>
      </c>
      <c r="Y44" s="166" t="s">
        <v>357</v>
      </c>
      <c r="Z44" s="166" t="s">
        <v>360</v>
      </c>
      <c r="AA44" s="166"/>
      <c r="AB44" s="166"/>
      <c r="AC44" s="169" t="s">
        <v>360</v>
      </c>
    </row>
    <row r="45" spans="2:29">
      <c r="B45" s="413"/>
      <c r="C45" s="178">
        <v>433</v>
      </c>
      <c r="D45" s="178">
        <v>460</v>
      </c>
      <c r="E45" s="179">
        <v>45213</v>
      </c>
      <c r="F45" s="179">
        <v>45228</v>
      </c>
      <c r="G45" s="170" t="s">
        <v>5</v>
      </c>
      <c r="I45" s="170" t="s">
        <v>5</v>
      </c>
      <c r="N45" s="170" t="s">
        <v>5</v>
      </c>
      <c r="O45" s="170" t="s">
        <v>5</v>
      </c>
      <c r="P45" s="170" t="s">
        <v>5</v>
      </c>
      <c r="Q45" s="170" t="s">
        <v>5</v>
      </c>
      <c r="S45" s="170">
        <v>50</v>
      </c>
      <c r="T45" s="170" t="s">
        <v>356</v>
      </c>
      <c r="U45" s="170" t="s">
        <v>357</v>
      </c>
      <c r="V45" s="170" t="s">
        <v>358</v>
      </c>
      <c r="W45" s="170" t="s">
        <v>359</v>
      </c>
      <c r="X45" s="181">
        <v>480000</v>
      </c>
      <c r="Y45" s="170" t="s">
        <v>357</v>
      </c>
      <c r="Z45" s="170" t="s">
        <v>360</v>
      </c>
      <c r="AC45" s="182" t="s">
        <v>360</v>
      </c>
    </row>
    <row r="46" spans="2:29">
      <c r="B46" s="413"/>
      <c r="C46" s="178">
        <v>434</v>
      </c>
      <c r="D46" s="178">
        <v>461</v>
      </c>
      <c r="E46" s="179">
        <v>45213</v>
      </c>
      <c r="F46" s="179">
        <v>45228</v>
      </c>
      <c r="G46" s="170" t="s">
        <v>5</v>
      </c>
      <c r="I46" s="170" t="s">
        <v>5</v>
      </c>
      <c r="N46" s="170" t="s">
        <v>5</v>
      </c>
      <c r="O46" s="170" t="s">
        <v>5</v>
      </c>
      <c r="P46" s="170" t="s">
        <v>5</v>
      </c>
      <c r="Q46" s="170" t="s">
        <v>5</v>
      </c>
      <c r="S46" s="170">
        <v>100</v>
      </c>
      <c r="T46" s="170" t="s">
        <v>356</v>
      </c>
      <c r="U46" s="170" t="s">
        <v>357</v>
      </c>
      <c r="V46" s="170" t="s">
        <v>358</v>
      </c>
      <c r="W46" s="170" t="s">
        <v>359</v>
      </c>
      <c r="X46" s="181">
        <v>690000</v>
      </c>
      <c r="Y46" s="170" t="s">
        <v>357</v>
      </c>
      <c r="Z46" s="170" t="s">
        <v>360</v>
      </c>
      <c r="AC46" s="182" t="s">
        <v>360</v>
      </c>
    </row>
    <row r="47" spans="2:29" ht="17" thickBot="1">
      <c r="B47" s="414"/>
      <c r="C47" s="172">
        <v>435</v>
      </c>
      <c r="D47" s="172">
        <v>462</v>
      </c>
      <c r="E47" s="173">
        <v>45213</v>
      </c>
      <c r="F47" s="173">
        <v>45228</v>
      </c>
      <c r="G47" s="174" t="s">
        <v>5</v>
      </c>
      <c r="H47" s="175"/>
      <c r="I47" s="174" t="s">
        <v>5</v>
      </c>
      <c r="J47" s="174"/>
      <c r="K47" s="174"/>
      <c r="L47" s="174"/>
      <c r="M47" s="134"/>
      <c r="N47" s="174" t="s">
        <v>5</v>
      </c>
      <c r="O47" s="174" t="s">
        <v>5</v>
      </c>
      <c r="P47" s="174" t="s">
        <v>5</v>
      </c>
      <c r="Q47" s="174" t="s">
        <v>5</v>
      </c>
      <c r="R47" s="174"/>
      <c r="S47" s="174">
        <v>150</v>
      </c>
      <c r="T47" s="174" t="s">
        <v>356</v>
      </c>
      <c r="U47" s="174" t="s">
        <v>357</v>
      </c>
      <c r="V47" s="174" t="s">
        <v>358</v>
      </c>
      <c r="W47" s="174" t="s">
        <v>359</v>
      </c>
      <c r="X47" s="176">
        <v>750000</v>
      </c>
      <c r="Y47" s="174" t="s">
        <v>357</v>
      </c>
      <c r="Z47" s="174" t="s">
        <v>360</v>
      </c>
      <c r="AA47" s="174"/>
      <c r="AB47" s="174"/>
      <c r="AC47" s="177" t="s">
        <v>360</v>
      </c>
    </row>
    <row r="48" spans="2:29">
      <c r="B48" s="413">
        <v>14</v>
      </c>
      <c r="C48" s="178">
        <v>37</v>
      </c>
      <c r="D48" s="178">
        <v>38</v>
      </c>
      <c r="E48" s="179">
        <v>42455</v>
      </c>
      <c r="F48" s="179">
        <v>42456</v>
      </c>
      <c r="G48" s="170" t="s">
        <v>82</v>
      </c>
      <c r="H48" s="180" t="s">
        <v>348</v>
      </c>
      <c r="I48" s="170" t="s">
        <v>437</v>
      </c>
      <c r="J48" s="170">
        <v>752248515</v>
      </c>
      <c r="K48" s="170">
        <v>772511373</v>
      </c>
      <c r="L48" s="193" t="s">
        <v>438</v>
      </c>
      <c r="M48" s="27" t="s">
        <v>350</v>
      </c>
      <c r="N48" s="170" t="s">
        <v>362</v>
      </c>
      <c r="O48" s="170" t="s">
        <v>352</v>
      </c>
      <c r="P48" s="170" t="s">
        <v>439</v>
      </c>
      <c r="Q48" s="170" t="s">
        <v>440</v>
      </c>
      <c r="R48" s="170" t="s">
        <v>441</v>
      </c>
      <c r="S48" s="170">
        <v>350</v>
      </c>
      <c r="T48" s="170" t="s">
        <v>356</v>
      </c>
      <c r="U48" s="170" t="s">
        <v>357</v>
      </c>
      <c r="V48" s="170" t="s">
        <v>358</v>
      </c>
      <c r="W48" s="170" t="s">
        <v>359</v>
      </c>
      <c r="X48" s="181">
        <v>1000000</v>
      </c>
      <c r="Y48" s="170" t="s">
        <v>357</v>
      </c>
      <c r="Z48" s="170" t="s">
        <v>360</v>
      </c>
      <c r="AC48" s="182" t="s">
        <v>365</v>
      </c>
    </row>
    <row r="49" spans="2:29">
      <c r="B49" s="413"/>
      <c r="C49" s="178">
        <v>38</v>
      </c>
      <c r="D49" s="178">
        <v>39</v>
      </c>
      <c r="E49" s="179">
        <v>42455</v>
      </c>
      <c r="F49" s="179">
        <v>42456</v>
      </c>
      <c r="G49" s="170" t="s">
        <v>5</v>
      </c>
      <c r="I49" s="170" t="s">
        <v>5</v>
      </c>
      <c r="N49" s="170" t="s">
        <v>5</v>
      </c>
      <c r="O49" s="170" t="s">
        <v>5</v>
      </c>
      <c r="P49" s="170" t="s">
        <v>5</v>
      </c>
      <c r="Q49" s="170" t="s">
        <v>5</v>
      </c>
      <c r="R49" s="170" t="s">
        <v>5</v>
      </c>
      <c r="S49" s="170">
        <v>250</v>
      </c>
      <c r="T49" s="170" t="s">
        <v>356</v>
      </c>
      <c r="U49" s="170" t="s">
        <v>357</v>
      </c>
      <c r="V49" s="170" t="s">
        <v>358</v>
      </c>
      <c r="W49" s="170" t="s">
        <v>359</v>
      </c>
      <c r="X49" s="181">
        <v>700000</v>
      </c>
      <c r="Y49" s="170" t="s">
        <v>357</v>
      </c>
      <c r="Z49" s="170" t="s">
        <v>360</v>
      </c>
      <c r="AC49" s="182" t="s">
        <v>365</v>
      </c>
    </row>
    <row r="50" spans="2:29">
      <c r="B50" s="413"/>
      <c r="C50" s="178">
        <v>39</v>
      </c>
      <c r="D50" s="178">
        <v>40</v>
      </c>
      <c r="E50" s="179">
        <v>42455</v>
      </c>
      <c r="F50" s="179">
        <v>42456</v>
      </c>
      <c r="G50" s="170" t="s">
        <v>5</v>
      </c>
      <c r="I50" s="170" t="s">
        <v>5</v>
      </c>
      <c r="N50" s="170" t="s">
        <v>5</v>
      </c>
      <c r="O50" s="170" t="s">
        <v>5</v>
      </c>
      <c r="P50" s="170" t="s">
        <v>5</v>
      </c>
      <c r="Q50" s="170" t="s">
        <v>5</v>
      </c>
      <c r="R50" s="170" t="s">
        <v>5</v>
      </c>
      <c r="S50" s="170">
        <v>50</v>
      </c>
      <c r="T50" s="170" t="s">
        <v>356</v>
      </c>
      <c r="U50" s="170" t="s">
        <v>357</v>
      </c>
      <c r="V50" s="170" t="s">
        <v>358</v>
      </c>
      <c r="W50" s="170" t="s">
        <v>359</v>
      </c>
      <c r="X50" s="181">
        <v>150000</v>
      </c>
      <c r="Y50" s="170" t="s">
        <v>357</v>
      </c>
      <c r="Z50" s="170" t="s">
        <v>360</v>
      </c>
      <c r="AC50" s="182" t="s">
        <v>365</v>
      </c>
    </row>
    <row r="51" spans="2:29">
      <c r="B51" s="413"/>
      <c r="C51" s="178">
        <v>186</v>
      </c>
      <c r="D51" s="178">
        <v>187</v>
      </c>
      <c r="E51" s="179">
        <v>43242</v>
      </c>
      <c r="F51" s="179">
        <v>43247</v>
      </c>
      <c r="S51" s="170">
        <v>50</v>
      </c>
      <c r="T51" s="170" t="s">
        <v>356</v>
      </c>
      <c r="U51" s="170" t="s">
        <v>357</v>
      </c>
      <c r="V51" s="170" t="s">
        <v>358</v>
      </c>
      <c r="W51" s="170" t="s">
        <v>359</v>
      </c>
      <c r="X51" s="181">
        <v>750000</v>
      </c>
      <c r="Y51" s="170" t="s">
        <v>357</v>
      </c>
      <c r="Z51" s="170" t="s">
        <v>442</v>
      </c>
      <c r="AC51" s="182" t="s">
        <v>360</v>
      </c>
    </row>
    <row r="52" spans="2:29" ht="17" thickBot="1">
      <c r="B52" s="413"/>
      <c r="C52" s="178">
        <v>347</v>
      </c>
      <c r="D52" s="178">
        <v>365</v>
      </c>
      <c r="E52" s="179">
        <v>44646</v>
      </c>
      <c r="F52" s="179">
        <v>44657</v>
      </c>
      <c r="G52" s="170" t="s">
        <v>5</v>
      </c>
      <c r="I52" s="170" t="s">
        <v>5</v>
      </c>
      <c r="N52" s="170" t="s">
        <v>5</v>
      </c>
      <c r="O52" s="170" t="s">
        <v>5</v>
      </c>
      <c r="P52" s="170" t="s">
        <v>5</v>
      </c>
      <c r="Q52" s="170" t="s">
        <v>5</v>
      </c>
      <c r="R52" s="170" t="s">
        <v>5</v>
      </c>
      <c r="S52" s="170">
        <v>350</v>
      </c>
      <c r="T52" s="170" t="s">
        <v>356</v>
      </c>
      <c r="U52" s="170" t="s">
        <v>357</v>
      </c>
      <c r="V52" s="170" t="s">
        <v>358</v>
      </c>
      <c r="W52" s="170" t="s">
        <v>359</v>
      </c>
      <c r="X52" s="181">
        <v>2400000</v>
      </c>
      <c r="Y52" s="170" t="s">
        <v>357</v>
      </c>
      <c r="Z52" s="170" t="s">
        <v>360</v>
      </c>
      <c r="AC52" s="182" t="s">
        <v>360</v>
      </c>
    </row>
    <row r="53" spans="2:29">
      <c r="B53" s="412">
        <v>15</v>
      </c>
      <c r="C53" s="164">
        <v>135</v>
      </c>
      <c r="D53" s="164">
        <v>150</v>
      </c>
      <c r="E53" s="165">
        <v>42930</v>
      </c>
      <c r="F53" s="165">
        <v>42930</v>
      </c>
      <c r="G53" s="166" t="s">
        <v>443</v>
      </c>
      <c r="H53" s="167" t="s">
        <v>357</v>
      </c>
      <c r="I53" s="166" t="s">
        <v>444</v>
      </c>
      <c r="J53" s="166">
        <v>772459880</v>
      </c>
      <c r="K53" s="166">
        <v>752261342</v>
      </c>
      <c r="L53" s="185" t="s">
        <v>445</v>
      </c>
      <c r="M53" s="113" t="s">
        <v>350</v>
      </c>
      <c r="N53" s="166" t="s">
        <v>351</v>
      </c>
      <c r="O53" s="166" t="s">
        <v>352</v>
      </c>
      <c r="P53" s="166" t="s">
        <v>446</v>
      </c>
      <c r="Q53" s="166" t="s">
        <v>447</v>
      </c>
      <c r="R53" s="166" t="s">
        <v>448</v>
      </c>
      <c r="S53" s="166">
        <v>150</v>
      </c>
      <c r="T53" s="166" t="s">
        <v>356</v>
      </c>
      <c r="U53" s="166" t="s">
        <v>357</v>
      </c>
      <c r="V53" s="166" t="s">
        <v>358</v>
      </c>
      <c r="W53" s="166" t="s">
        <v>359</v>
      </c>
      <c r="X53" s="168">
        <v>1100000</v>
      </c>
      <c r="Y53" s="166" t="s">
        <v>357</v>
      </c>
      <c r="Z53" s="166" t="s">
        <v>365</v>
      </c>
      <c r="AA53" s="166"/>
      <c r="AB53" s="166"/>
      <c r="AC53" s="169" t="s">
        <v>360</v>
      </c>
    </row>
    <row r="54" spans="2:29">
      <c r="B54" s="413"/>
      <c r="C54" s="178">
        <v>136</v>
      </c>
      <c r="D54" s="178">
        <v>151</v>
      </c>
      <c r="E54" s="179">
        <v>42930</v>
      </c>
      <c r="F54" s="179">
        <v>42930</v>
      </c>
      <c r="G54" s="170" t="s">
        <v>5</v>
      </c>
      <c r="I54" s="170" t="s">
        <v>5</v>
      </c>
      <c r="N54" s="170" t="s">
        <v>5</v>
      </c>
      <c r="O54" s="170" t="s">
        <v>5</v>
      </c>
      <c r="P54" s="170" t="s">
        <v>5</v>
      </c>
      <c r="Q54" s="170" t="s">
        <v>5</v>
      </c>
      <c r="R54" s="170" t="s">
        <v>5</v>
      </c>
      <c r="S54" s="170">
        <v>100</v>
      </c>
      <c r="T54" s="170" t="s">
        <v>356</v>
      </c>
      <c r="U54" s="170" t="s">
        <v>357</v>
      </c>
      <c r="V54" s="170" t="s">
        <v>358</v>
      </c>
      <c r="W54" s="170" t="s">
        <v>359</v>
      </c>
      <c r="X54" s="181">
        <v>900000</v>
      </c>
      <c r="Y54" s="170" t="s">
        <v>357</v>
      </c>
      <c r="Z54" s="170" t="s">
        <v>365</v>
      </c>
      <c r="AC54" s="182" t="s">
        <v>360</v>
      </c>
    </row>
    <row r="55" spans="2:29">
      <c r="B55" s="413"/>
      <c r="C55" s="178">
        <v>137</v>
      </c>
      <c r="D55" s="178">
        <v>153</v>
      </c>
      <c r="E55" s="179">
        <v>42930</v>
      </c>
      <c r="F55" s="179">
        <v>42930</v>
      </c>
      <c r="G55" s="170" t="s">
        <v>5</v>
      </c>
      <c r="I55" s="170" t="s">
        <v>5</v>
      </c>
      <c r="N55" s="170" t="s">
        <v>5</v>
      </c>
      <c r="O55" s="170" t="s">
        <v>5</v>
      </c>
      <c r="P55" s="170" t="s">
        <v>5</v>
      </c>
      <c r="Q55" s="170" t="s">
        <v>5</v>
      </c>
      <c r="R55" s="170" t="s">
        <v>5</v>
      </c>
      <c r="S55" s="170">
        <v>50</v>
      </c>
      <c r="T55" s="170" t="s">
        <v>356</v>
      </c>
      <c r="U55" s="170" t="s">
        <v>357</v>
      </c>
      <c r="V55" s="170" t="s">
        <v>358</v>
      </c>
      <c r="W55" s="170" t="s">
        <v>359</v>
      </c>
      <c r="X55" s="181">
        <v>500000</v>
      </c>
      <c r="Y55" s="170" t="s">
        <v>357</v>
      </c>
      <c r="Z55" s="170" t="s">
        <v>365</v>
      </c>
      <c r="AC55" s="182" t="s">
        <v>360</v>
      </c>
    </row>
    <row r="56" spans="2:29" ht="17" thickBot="1">
      <c r="B56" s="414"/>
      <c r="C56" s="172">
        <v>138</v>
      </c>
      <c r="D56" s="172">
        <v>152</v>
      </c>
      <c r="E56" s="173">
        <v>42930</v>
      </c>
      <c r="F56" s="173">
        <v>42930</v>
      </c>
      <c r="G56" s="174" t="s">
        <v>5</v>
      </c>
      <c r="H56" s="175"/>
      <c r="I56" s="174" t="s">
        <v>5</v>
      </c>
      <c r="J56" s="174"/>
      <c r="K56" s="174"/>
      <c r="L56" s="174"/>
      <c r="M56" s="134"/>
      <c r="N56" s="174" t="s">
        <v>5</v>
      </c>
      <c r="O56" s="174" t="s">
        <v>5</v>
      </c>
      <c r="P56" s="174" t="s">
        <v>5</v>
      </c>
      <c r="Q56" s="174" t="s">
        <v>5</v>
      </c>
      <c r="R56" s="174" t="s">
        <v>5</v>
      </c>
      <c r="S56" s="174">
        <v>30</v>
      </c>
      <c r="T56" s="174" t="s">
        <v>356</v>
      </c>
      <c r="U56" s="174" t="s">
        <v>357</v>
      </c>
      <c r="V56" s="174" t="s">
        <v>358</v>
      </c>
      <c r="W56" s="174" t="s">
        <v>359</v>
      </c>
      <c r="X56" s="176">
        <v>350000</v>
      </c>
      <c r="Y56" s="174" t="s">
        <v>357</v>
      </c>
      <c r="Z56" s="174" t="s">
        <v>365</v>
      </c>
      <c r="AA56" s="174"/>
      <c r="AB56" s="174"/>
      <c r="AC56" s="177" t="s">
        <v>360</v>
      </c>
    </row>
    <row r="57" spans="2:29">
      <c r="B57" s="412">
        <v>16</v>
      </c>
      <c r="C57" s="164">
        <v>259</v>
      </c>
      <c r="D57" s="164">
        <v>278</v>
      </c>
      <c r="E57" s="165">
        <v>43875</v>
      </c>
      <c r="F57" s="165">
        <v>43904</v>
      </c>
      <c r="G57" s="166" t="s">
        <v>210</v>
      </c>
      <c r="H57" s="167" t="s">
        <v>348</v>
      </c>
      <c r="I57" s="166" t="s">
        <v>449</v>
      </c>
      <c r="J57" s="166">
        <v>753058197</v>
      </c>
      <c r="K57" s="166">
        <v>774455869</v>
      </c>
      <c r="L57" s="166"/>
      <c r="M57" s="113" t="s">
        <v>350</v>
      </c>
      <c r="N57" s="166" t="s">
        <v>362</v>
      </c>
      <c r="O57" s="166" t="s">
        <v>450</v>
      </c>
      <c r="P57" s="166" t="s">
        <v>450</v>
      </c>
      <c r="Q57" s="166" t="s">
        <v>451</v>
      </c>
      <c r="R57" s="166"/>
      <c r="S57" s="166">
        <v>50</v>
      </c>
      <c r="T57" s="166" t="s">
        <v>356</v>
      </c>
      <c r="U57" s="166" t="s">
        <v>357</v>
      </c>
      <c r="V57" s="166" t="s">
        <v>358</v>
      </c>
      <c r="W57" s="166" t="s">
        <v>359</v>
      </c>
      <c r="X57" s="168">
        <v>1020000</v>
      </c>
      <c r="Y57" s="166" t="s">
        <v>357</v>
      </c>
      <c r="Z57" s="166" t="s">
        <v>360</v>
      </c>
      <c r="AA57" s="166"/>
      <c r="AB57" s="166"/>
      <c r="AC57" s="169" t="s">
        <v>360</v>
      </c>
    </row>
    <row r="58" spans="2:29">
      <c r="B58" s="413"/>
      <c r="C58" s="178">
        <v>260</v>
      </c>
      <c r="D58" s="178">
        <v>279</v>
      </c>
      <c r="E58" s="179">
        <v>43875</v>
      </c>
      <c r="F58" s="179">
        <v>43904</v>
      </c>
      <c r="G58" s="170" t="s">
        <v>5</v>
      </c>
      <c r="I58" s="170" t="s">
        <v>5</v>
      </c>
      <c r="N58" s="170" t="s">
        <v>5</v>
      </c>
      <c r="O58" s="170" t="s">
        <v>5</v>
      </c>
      <c r="P58" s="149" t="s">
        <v>5</v>
      </c>
      <c r="Q58" s="170" t="s">
        <v>5</v>
      </c>
      <c r="S58" s="170">
        <v>50</v>
      </c>
      <c r="T58" s="170" t="s">
        <v>356</v>
      </c>
      <c r="U58" s="170" t="s">
        <v>357</v>
      </c>
      <c r="V58" s="170" t="s">
        <v>358</v>
      </c>
      <c r="W58" s="170" t="s">
        <v>359</v>
      </c>
      <c r="X58" s="181">
        <v>1020000</v>
      </c>
      <c r="Y58" s="170" t="s">
        <v>357</v>
      </c>
      <c r="Z58" s="170" t="s">
        <v>360</v>
      </c>
      <c r="AC58" s="182" t="s">
        <v>360</v>
      </c>
    </row>
    <row r="59" spans="2:29" ht="17" thickBot="1">
      <c r="B59" s="414"/>
      <c r="C59" s="172">
        <v>261</v>
      </c>
      <c r="D59" s="172">
        <v>280</v>
      </c>
      <c r="E59" s="173">
        <v>43875</v>
      </c>
      <c r="F59" s="173">
        <v>43904</v>
      </c>
      <c r="G59" s="174" t="s">
        <v>5</v>
      </c>
      <c r="H59" s="175"/>
      <c r="I59" s="174" t="s">
        <v>5</v>
      </c>
      <c r="J59" s="174"/>
      <c r="K59" s="174"/>
      <c r="L59" s="174"/>
      <c r="M59" s="134"/>
      <c r="N59" s="174" t="s">
        <v>5</v>
      </c>
      <c r="O59" s="174" t="s">
        <v>5</v>
      </c>
      <c r="P59" s="207" t="s">
        <v>5</v>
      </c>
      <c r="Q59" s="174" t="s">
        <v>5</v>
      </c>
      <c r="R59" s="174"/>
      <c r="S59" s="174">
        <v>150</v>
      </c>
      <c r="T59" s="174" t="s">
        <v>356</v>
      </c>
      <c r="U59" s="174" t="s">
        <v>357</v>
      </c>
      <c r="V59" s="174" t="s">
        <v>358</v>
      </c>
      <c r="W59" s="174" t="s">
        <v>359</v>
      </c>
      <c r="X59" s="176">
        <v>1650000</v>
      </c>
      <c r="Y59" s="174" t="s">
        <v>357</v>
      </c>
      <c r="Z59" s="174" t="s">
        <v>360</v>
      </c>
      <c r="AA59" s="174"/>
      <c r="AB59" s="174"/>
      <c r="AC59" s="177" t="s">
        <v>360</v>
      </c>
    </row>
    <row r="60" spans="2:29">
      <c r="B60" s="413">
        <v>17</v>
      </c>
      <c r="C60" s="178">
        <v>57</v>
      </c>
      <c r="D60" s="178">
        <v>67</v>
      </c>
      <c r="E60" s="179">
        <v>42530</v>
      </c>
      <c r="F60" s="179">
        <v>42532</v>
      </c>
      <c r="G60" s="170" t="s">
        <v>84</v>
      </c>
      <c r="H60" s="180" t="s">
        <v>348</v>
      </c>
      <c r="I60" s="170" t="s">
        <v>452</v>
      </c>
      <c r="J60" s="170">
        <v>772371256</v>
      </c>
      <c r="L60" s="193" t="s">
        <v>453</v>
      </c>
      <c r="M60" s="27" t="s">
        <v>350</v>
      </c>
      <c r="N60" s="170" t="s">
        <v>428</v>
      </c>
      <c r="O60" s="170" t="s">
        <v>429</v>
      </c>
      <c r="P60" s="170" t="s">
        <v>430</v>
      </c>
      <c r="Q60" s="170" t="s">
        <v>431</v>
      </c>
      <c r="R60" s="170" t="s">
        <v>454</v>
      </c>
      <c r="S60" s="170">
        <v>100</v>
      </c>
      <c r="T60" s="170" t="s">
        <v>356</v>
      </c>
      <c r="U60" s="170" t="s">
        <v>357</v>
      </c>
      <c r="V60" s="170" t="s">
        <v>358</v>
      </c>
      <c r="W60" s="170" t="s">
        <v>359</v>
      </c>
      <c r="X60" s="181">
        <v>350000</v>
      </c>
      <c r="Y60" s="170" t="s">
        <v>357</v>
      </c>
      <c r="Z60" s="170" t="s">
        <v>360</v>
      </c>
      <c r="AC60" s="182" t="s">
        <v>365</v>
      </c>
    </row>
    <row r="61" spans="2:29" ht="17" thickBot="1">
      <c r="B61" s="413"/>
      <c r="C61" s="178">
        <v>72</v>
      </c>
      <c r="D61" s="178">
        <v>68</v>
      </c>
      <c r="E61" s="179">
        <v>42530</v>
      </c>
      <c r="F61" s="179">
        <v>42532</v>
      </c>
      <c r="G61" s="170" t="s">
        <v>5</v>
      </c>
      <c r="I61" s="170" t="s">
        <v>5</v>
      </c>
      <c r="N61" s="170" t="s">
        <v>5</v>
      </c>
      <c r="O61" s="170" t="s">
        <v>5</v>
      </c>
      <c r="P61" s="170" t="s">
        <v>5</v>
      </c>
      <c r="Q61" s="170" t="s">
        <v>5</v>
      </c>
      <c r="R61" s="170" t="s">
        <v>5</v>
      </c>
      <c r="S61" s="170">
        <v>100</v>
      </c>
      <c r="T61" s="170" t="s">
        <v>356</v>
      </c>
      <c r="U61" s="170" t="s">
        <v>357</v>
      </c>
      <c r="V61" s="170" t="s">
        <v>358</v>
      </c>
      <c r="W61" s="170" t="s">
        <v>359</v>
      </c>
      <c r="X61" s="181">
        <v>350000</v>
      </c>
      <c r="Y61" s="170" t="s">
        <v>357</v>
      </c>
      <c r="Z61" s="170" t="s">
        <v>360</v>
      </c>
      <c r="AC61" s="182" t="s">
        <v>365</v>
      </c>
    </row>
    <row r="62" spans="2:29">
      <c r="B62" s="412">
        <v>18</v>
      </c>
      <c r="C62" s="199">
        <v>160</v>
      </c>
      <c r="D62" s="199">
        <v>231</v>
      </c>
      <c r="E62" s="184">
        <v>42501</v>
      </c>
      <c r="F62" s="184">
        <v>42520</v>
      </c>
      <c r="G62" s="200" t="s">
        <v>85</v>
      </c>
      <c r="H62" s="201" t="s">
        <v>348</v>
      </c>
      <c r="I62" s="166" t="s">
        <v>455</v>
      </c>
      <c r="J62" s="166">
        <v>774728106</v>
      </c>
      <c r="K62" s="166">
        <v>753265731</v>
      </c>
      <c r="L62" s="166"/>
      <c r="M62" s="113" t="s">
        <v>350</v>
      </c>
      <c r="N62" s="166" t="s">
        <v>456</v>
      </c>
      <c r="O62" s="166" t="s">
        <v>457</v>
      </c>
      <c r="P62" s="166" t="s">
        <v>457</v>
      </c>
      <c r="Q62" s="166" t="s">
        <v>457</v>
      </c>
      <c r="R62" s="166" t="s">
        <v>458</v>
      </c>
      <c r="S62" s="200">
        <v>50</v>
      </c>
      <c r="T62" s="166" t="s">
        <v>356</v>
      </c>
      <c r="U62" s="166" t="s">
        <v>357</v>
      </c>
      <c r="V62" s="166" t="s">
        <v>358</v>
      </c>
      <c r="W62" s="166" t="s">
        <v>359</v>
      </c>
      <c r="X62" s="168">
        <v>350000</v>
      </c>
      <c r="Y62" s="166" t="s">
        <v>357</v>
      </c>
      <c r="Z62" s="166" t="s">
        <v>365</v>
      </c>
      <c r="AA62" s="166"/>
      <c r="AB62" s="166"/>
      <c r="AC62" s="169" t="s">
        <v>365</v>
      </c>
    </row>
    <row r="63" spans="2:29">
      <c r="B63" s="413"/>
      <c r="C63" s="204">
        <v>161</v>
      </c>
      <c r="D63" s="204">
        <v>236</v>
      </c>
      <c r="E63" s="188">
        <v>42501</v>
      </c>
      <c r="F63" s="188">
        <v>42520</v>
      </c>
      <c r="G63" s="149" t="s">
        <v>5</v>
      </c>
      <c r="H63" s="205"/>
      <c r="I63" s="170" t="s">
        <v>5</v>
      </c>
      <c r="N63" s="170" t="s">
        <v>5</v>
      </c>
      <c r="O63" s="170" t="s">
        <v>5</v>
      </c>
      <c r="P63" s="170" t="s">
        <v>5</v>
      </c>
      <c r="Q63" s="170" t="s">
        <v>5</v>
      </c>
      <c r="R63" s="170" t="s">
        <v>5</v>
      </c>
      <c r="S63" s="149">
        <v>50</v>
      </c>
      <c r="T63" s="170" t="s">
        <v>356</v>
      </c>
      <c r="U63" s="170" t="s">
        <v>357</v>
      </c>
      <c r="V63" s="170" t="s">
        <v>358</v>
      </c>
      <c r="W63" s="170" t="s">
        <v>359</v>
      </c>
      <c r="X63" s="181">
        <v>350000</v>
      </c>
      <c r="Y63" s="170" t="s">
        <v>357</v>
      </c>
      <c r="Z63" s="170" t="s">
        <v>360</v>
      </c>
      <c r="AC63" s="182" t="s">
        <v>365</v>
      </c>
    </row>
    <row r="64" spans="2:29">
      <c r="B64" s="413"/>
      <c r="C64" s="204">
        <v>47</v>
      </c>
      <c r="D64" s="204">
        <v>64</v>
      </c>
      <c r="E64" s="188">
        <v>42501</v>
      </c>
      <c r="F64" s="188">
        <v>42520</v>
      </c>
      <c r="G64" s="149" t="s">
        <v>5</v>
      </c>
      <c r="H64" s="205"/>
      <c r="I64" s="170" t="s">
        <v>5</v>
      </c>
      <c r="N64" s="170" t="s">
        <v>5</v>
      </c>
      <c r="O64" s="170" t="s">
        <v>5</v>
      </c>
      <c r="P64" s="170" t="s">
        <v>5</v>
      </c>
      <c r="Q64" s="170" t="s">
        <v>5</v>
      </c>
      <c r="R64" s="170" t="s">
        <v>5</v>
      </c>
      <c r="S64" s="149">
        <v>150</v>
      </c>
      <c r="T64" s="170" t="s">
        <v>356</v>
      </c>
      <c r="U64" s="170" t="s">
        <v>357</v>
      </c>
      <c r="V64" s="170" t="s">
        <v>358</v>
      </c>
      <c r="W64" s="170" t="s">
        <v>359</v>
      </c>
      <c r="X64" s="181">
        <v>450000</v>
      </c>
      <c r="Y64" s="170" t="s">
        <v>357</v>
      </c>
      <c r="Z64" s="170" t="s">
        <v>360</v>
      </c>
      <c r="AC64" s="182" t="s">
        <v>365</v>
      </c>
    </row>
    <row r="65" spans="1:29" ht="17" thickBot="1">
      <c r="B65" s="414"/>
      <c r="C65" s="206">
        <v>76</v>
      </c>
      <c r="D65" s="206">
        <v>72</v>
      </c>
      <c r="E65" s="191">
        <v>42573</v>
      </c>
      <c r="F65" s="191">
        <v>42573</v>
      </c>
      <c r="G65" s="207" t="s">
        <v>5</v>
      </c>
      <c r="H65" s="208"/>
      <c r="I65" s="174" t="s">
        <v>5</v>
      </c>
      <c r="J65" s="174"/>
      <c r="K65" s="174"/>
      <c r="L65" s="174"/>
      <c r="M65" s="134"/>
      <c r="N65" s="174" t="s">
        <v>5</v>
      </c>
      <c r="O65" s="174" t="s">
        <v>5</v>
      </c>
      <c r="P65" s="174" t="s">
        <v>5</v>
      </c>
      <c r="Q65" s="174" t="s">
        <v>5</v>
      </c>
      <c r="R65" s="174" t="s">
        <v>5</v>
      </c>
      <c r="S65" s="207">
        <v>100</v>
      </c>
      <c r="T65" s="174" t="s">
        <v>356</v>
      </c>
      <c r="U65" s="174" t="s">
        <v>357</v>
      </c>
      <c r="V65" s="174" t="s">
        <v>358</v>
      </c>
      <c r="W65" s="174" t="s">
        <v>359</v>
      </c>
      <c r="X65" s="176">
        <v>350000</v>
      </c>
      <c r="Y65" s="174" t="s">
        <v>357</v>
      </c>
      <c r="Z65" s="174" t="s">
        <v>360</v>
      </c>
      <c r="AA65" s="174"/>
      <c r="AB65" s="174"/>
      <c r="AC65" s="177" t="s">
        <v>365</v>
      </c>
    </row>
    <row r="66" spans="1:29">
      <c r="B66" s="413">
        <v>19</v>
      </c>
      <c r="C66" s="178">
        <v>421</v>
      </c>
      <c r="D66" s="178">
        <v>444</v>
      </c>
      <c r="E66" s="179">
        <v>45092</v>
      </c>
      <c r="F66" s="179">
        <v>45123</v>
      </c>
      <c r="G66" s="170" t="s">
        <v>86</v>
      </c>
      <c r="H66" s="180" t="s">
        <v>348</v>
      </c>
      <c r="I66" s="170" t="s">
        <v>459</v>
      </c>
      <c r="J66" s="170">
        <v>772595081</v>
      </c>
      <c r="K66" s="170">
        <v>781592777</v>
      </c>
      <c r="M66" s="27" t="s">
        <v>350</v>
      </c>
      <c r="N66" s="170" t="s">
        <v>351</v>
      </c>
      <c r="O66" s="170" t="s">
        <v>380</v>
      </c>
      <c r="P66" s="170" t="s">
        <v>460</v>
      </c>
      <c r="Q66" s="170" t="s">
        <v>461</v>
      </c>
      <c r="R66" s="170" t="s">
        <v>462</v>
      </c>
      <c r="S66" s="170">
        <v>50</v>
      </c>
      <c r="T66" s="170" t="s">
        <v>356</v>
      </c>
      <c r="U66" s="170" t="s">
        <v>357</v>
      </c>
      <c r="V66" s="170" t="s">
        <v>358</v>
      </c>
      <c r="W66" s="170" t="s">
        <v>359</v>
      </c>
      <c r="X66" s="181">
        <v>750000</v>
      </c>
      <c r="Y66" s="170" t="s">
        <v>357</v>
      </c>
      <c r="Z66" s="170" t="s">
        <v>360</v>
      </c>
      <c r="AC66" s="182" t="s">
        <v>360</v>
      </c>
    </row>
    <row r="67" spans="1:29">
      <c r="B67" s="413"/>
      <c r="C67" s="178">
        <v>422</v>
      </c>
      <c r="D67" s="178">
        <v>445</v>
      </c>
      <c r="E67" s="179">
        <v>45092</v>
      </c>
      <c r="F67" s="179">
        <v>45123</v>
      </c>
      <c r="G67" s="170" t="s">
        <v>5</v>
      </c>
      <c r="N67" s="170" t="s">
        <v>5</v>
      </c>
      <c r="O67" s="170" t="s">
        <v>5</v>
      </c>
      <c r="P67" s="170" t="s">
        <v>5</v>
      </c>
      <c r="Q67" s="170" t="s">
        <v>5</v>
      </c>
      <c r="S67" s="170">
        <v>150</v>
      </c>
      <c r="T67" s="170" t="s">
        <v>356</v>
      </c>
      <c r="U67" s="170" t="s">
        <v>357</v>
      </c>
      <c r="V67" s="170" t="s">
        <v>358</v>
      </c>
      <c r="W67" s="170" t="s">
        <v>359</v>
      </c>
      <c r="X67" s="181">
        <v>1250000</v>
      </c>
      <c r="Y67" s="170" t="s">
        <v>357</v>
      </c>
      <c r="Z67" s="170" t="s">
        <v>360</v>
      </c>
      <c r="AC67" s="182" t="s">
        <v>360</v>
      </c>
    </row>
    <row r="68" spans="1:29" ht="17" thickBot="1">
      <c r="B68" s="413"/>
      <c r="C68" s="178">
        <v>423</v>
      </c>
      <c r="D68" s="178">
        <v>446</v>
      </c>
      <c r="E68" s="179">
        <v>45092</v>
      </c>
      <c r="F68" s="179">
        <v>45123</v>
      </c>
      <c r="G68" s="170" t="s">
        <v>5</v>
      </c>
      <c r="N68" s="170" t="s">
        <v>5</v>
      </c>
      <c r="O68" s="170" t="s">
        <v>5</v>
      </c>
      <c r="P68" s="170" t="s">
        <v>5</v>
      </c>
      <c r="Q68" s="170" t="s">
        <v>5</v>
      </c>
      <c r="S68" s="170">
        <v>200</v>
      </c>
      <c r="T68" s="170" t="s">
        <v>356</v>
      </c>
      <c r="U68" s="170" t="s">
        <v>357</v>
      </c>
      <c r="V68" s="170" t="s">
        <v>358</v>
      </c>
      <c r="W68" s="170" t="s">
        <v>359</v>
      </c>
      <c r="X68" s="181">
        <v>1550000</v>
      </c>
      <c r="Y68" s="170" t="s">
        <v>357</v>
      </c>
      <c r="Z68" s="170" t="s">
        <v>360</v>
      </c>
      <c r="AC68" s="182" t="s">
        <v>360</v>
      </c>
    </row>
    <row r="69" spans="1:29">
      <c r="A69" s="163"/>
      <c r="B69" s="412">
        <v>20</v>
      </c>
      <c r="C69" s="164">
        <v>442</v>
      </c>
      <c r="D69" s="164">
        <v>468</v>
      </c>
      <c r="E69" s="165">
        <v>45233</v>
      </c>
      <c r="F69" s="165">
        <v>45263</v>
      </c>
      <c r="G69" s="166" t="s">
        <v>87</v>
      </c>
      <c r="H69" s="167" t="s">
        <v>348</v>
      </c>
      <c r="I69" s="166" t="s">
        <v>463</v>
      </c>
      <c r="J69" s="166">
        <v>772490868</v>
      </c>
      <c r="K69" s="166">
        <v>702802670</v>
      </c>
      <c r="L69" s="185" t="s">
        <v>464</v>
      </c>
      <c r="M69" s="113" t="s">
        <v>350</v>
      </c>
      <c r="N69" s="166" t="s">
        <v>362</v>
      </c>
      <c r="O69" s="166" t="s">
        <v>397</v>
      </c>
      <c r="P69" s="166" t="s">
        <v>465</v>
      </c>
      <c r="Q69" s="166" t="s">
        <v>466</v>
      </c>
      <c r="R69" s="166" t="s">
        <v>467</v>
      </c>
      <c r="S69" s="166">
        <v>50</v>
      </c>
      <c r="T69" s="166" t="s">
        <v>356</v>
      </c>
      <c r="U69" s="166" t="s">
        <v>357</v>
      </c>
      <c r="V69" s="166" t="s">
        <v>358</v>
      </c>
      <c r="W69" s="166" t="s">
        <v>359</v>
      </c>
      <c r="X69" s="168">
        <v>450000</v>
      </c>
      <c r="Y69" s="166" t="s">
        <v>357</v>
      </c>
      <c r="Z69" s="166" t="s">
        <v>360</v>
      </c>
      <c r="AA69" s="166"/>
      <c r="AB69" s="166"/>
      <c r="AC69" s="169" t="s">
        <v>360</v>
      </c>
    </row>
    <row r="70" spans="1:29" ht="17" thickBot="1">
      <c r="A70" s="171"/>
      <c r="B70" s="414"/>
      <c r="C70" s="172">
        <v>443</v>
      </c>
      <c r="D70" s="172">
        <v>469</v>
      </c>
      <c r="E70" s="173">
        <v>45233</v>
      </c>
      <c r="F70" s="173">
        <v>45263</v>
      </c>
      <c r="G70" s="174" t="s">
        <v>5</v>
      </c>
      <c r="H70" s="175"/>
      <c r="I70" s="174" t="s">
        <v>5</v>
      </c>
      <c r="J70" s="174"/>
      <c r="K70" s="174"/>
      <c r="L70" s="174"/>
      <c r="M70" s="134" t="s">
        <v>5</v>
      </c>
      <c r="N70" s="174" t="s">
        <v>5</v>
      </c>
      <c r="O70" s="174" t="s">
        <v>5</v>
      </c>
      <c r="P70" s="174" t="s">
        <v>5</v>
      </c>
      <c r="Q70" s="174" t="s">
        <v>5</v>
      </c>
      <c r="R70" s="174" t="s">
        <v>5</v>
      </c>
      <c r="S70" s="174">
        <v>50</v>
      </c>
      <c r="T70" s="174" t="s">
        <v>356</v>
      </c>
      <c r="U70" s="174" t="s">
        <v>357</v>
      </c>
      <c r="V70" s="174" t="s">
        <v>358</v>
      </c>
      <c r="W70" s="174" t="s">
        <v>359</v>
      </c>
      <c r="X70" s="176">
        <v>450000</v>
      </c>
      <c r="Y70" s="174" t="s">
        <v>357</v>
      </c>
      <c r="Z70" s="174" t="s">
        <v>360</v>
      </c>
      <c r="AA70" s="174"/>
      <c r="AB70" s="174"/>
      <c r="AC70" s="177" t="s">
        <v>360</v>
      </c>
    </row>
    <row r="71" spans="1:29">
      <c r="B71" s="412">
        <v>21</v>
      </c>
      <c r="C71" s="164">
        <v>217</v>
      </c>
      <c r="D71" s="164">
        <v>237</v>
      </c>
      <c r="E71" s="165">
        <v>43627</v>
      </c>
      <c r="F71" s="165">
        <v>43673</v>
      </c>
      <c r="G71" s="166" t="s">
        <v>88</v>
      </c>
      <c r="H71" s="167" t="s">
        <v>348</v>
      </c>
      <c r="I71" s="166"/>
      <c r="J71" s="166">
        <v>772183058</v>
      </c>
      <c r="K71" s="166"/>
      <c r="L71" s="166"/>
      <c r="M71" s="113" t="s">
        <v>350</v>
      </c>
      <c r="N71" s="166" t="s">
        <v>468</v>
      </c>
      <c r="O71" s="166" t="s">
        <v>469</v>
      </c>
      <c r="P71" s="166" t="s">
        <v>470</v>
      </c>
      <c r="Q71" s="166" t="s">
        <v>471</v>
      </c>
      <c r="R71" s="166"/>
      <c r="S71" s="166">
        <v>50</v>
      </c>
      <c r="T71" s="166" t="s">
        <v>356</v>
      </c>
      <c r="U71" s="166" t="s">
        <v>357</v>
      </c>
      <c r="V71" s="166" t="s">
        <v>358</v>
      </c>
      <c r="W71" s="166" t="s">
        <v>359</v>
      </c>
      <c r="X71" s="168">
        <v>1000000</v>
      </c>
      <c r="Y71" s="166" t="s">
        <v>357</v>
      </c>
      <c r="Z71" s="166" t="s">
        <v>472</v>
      </c>
      <c r="AA71" s="166"/>
      <c r="AB71" s="166"/>
      <c r="AC71" s="169" t="s">
        <v>360</v>
      </c>
    </row>
    <row r="72" spans="1:29">
      <c r="B72" s="413"/>
      <c r="C72" s="178">
        <v>218</v>
      </c>
      <c r="D72" s="178">
        <v>238</v>
      </c>
      <c r="E72" s="179">
        <v>43627</v>
      </c>
      <c r="F72" s="179">
        <v>43673</v>
      </c>
      <c r="G72" s="170" t="s">
        <v>5</v>
      </c>
      <c r="N72" s="170" t="s">
        <v>5</v>
      </c>
      <c r="O72" s="170" t="s">
        <v>5</v>
      </c>
      <c r="P72" s="170" t="s">
        <v>5</v>
      </c>
      <c r="Q72" s="170" t="s">
        <v>5</v>
      </c>
      <c r="S72" s="170">
        <v>100</v>
      </c>
      <c r="T72" s="170" t="s">
        <v>356</v>
      </c>
      <c r="U72" s="170" t="s">
        <v>357</v>
      </c>
      <c r="V72" s="170" t="s">
        <v>358</v>
      </c>
      <c r="W72" s="170" t="s">
        <v>359</v>
      </c>
      <c r="X72" s="181">
        <v>1500000</v>
      </c>
      <c r="Y72" s="170" t="s">
        <v>357</v>
      </c>
      <c r="Z72" s="170" t="s">
        <v>472</v>
      </c>
      <c r="AC72" s="182" t="s">
        <v>360</v>
      </c>
    </row>
    <row r="73" spans="1:29" ht="17" thickBot="1">
      <c r="B73" s="414"/>
      <c r="C73" s="172">
        <v>219</v>
      </c>
      <c r="D73" s="172">
        <v>239</v>
      </c>
      <c r="E73" s="173">
        <v>43627</v>
      </c>
      <c r="F73" s="173">
        <v>43673</v>
      </c>
      <c r="G73" s="174" t="s">
        <v>5</v>
      </c>
      <c r="H73" s="175"/>
      <c r="I73" s="174"/>
      <c r="J73" s="174"/>
      <c r="K73" s="174"/>
      <c r="L73" s="174"/>
      <c r="M73" s="134"/>
      <c r="N73" s="174" t="s">
        <v>5</v>
      </c>
      <c r="O73" s="174" t="s">
        <v>5</v>
      </c>
      <c r="P73" s="174" t="s">
        <v>5</v>
      </c>
      <c r="Q73" s="174" t="s">
        <v>5</v>
      </c>
      <c r="R73" s="174"/>
      <c r="S73" s="174">
        <v>150</v>
      </c>
      <c r="T73" s="174" t="s">
        <v>356</v>
      </c>
      <c r="U73" s="174" t="s">
        <v>357</v>
      </c>
      <c r="V73" s="174" t="s">
        <v>358</v>
      </c>
      <c r="W73" s="174" t="s">
        <v>359</v>
      </c>
      <c r="X73" s="176">
        <v>1650000</v>
      </c>
      <c r="Y73" s="174" t="s">
        <v>357</v>
      </c>
      <c r="Z73" s="174" t="s">
        <v>472</v>
      </c>
      <c r="AA73" s="174"/>
      <c r="AB73" s="174"/>
      <c r="AC73" s="177" t="s">
        <v>360</v>
      </c>
    </row>
    <row r="74" spans="1:29">
      <c r="B74" s="412">
        <v>22</v>
      </c>
      <c r="C74" s="164">
        <v>113</v>
      </c>
      <c r="D74" s="164">
        <v>139</v>
      </c>
      <c r="E74" s="165">
        <v>42887</v>
      </c>
      <c r="F74" s="165">
        <v>42888</v>
      </c>
      <c r="G74" s="166" t="s">
        <v>473</v>
      </c>
      <c r="H74" s="167" t="s">
        <v>357</v>
      </c>
      <c r="I74" s="200" t="s">
        <v>474</v>
      </c>
      <c r="J74" s="166">
        <v>772510042</v>
      </c>
      <c r="K74" s="166">
        <v>704499510</v>
      </c>
      <c r="L74" s="185" t="s">
        <v>475</v>
      </c>
      <c r="M74" s="113" t="s">
        <v>350</v>
      </c>
      <c r="N74" s="166" t="s">
        <v>351</v>
      </c>
      <c r="O74" s="166" t="s">
        <v>367</v>
      </c>
      <c r="P74" s="166" t="s">
        <v>476</v>
      </c>
      <c r="Q74" s="166" t="s">
        <v>477</v>
      </c>
      <c r="R74" s="166" t="s">
        <v>478</v>
      </c>
      <c r="S74" s="166">
        <v>200</v>
      </c>
      <c r="T74" s="166" t="s">
        <v>356</v>
      </c>
      <c r="U74" s="166" t="s">
        <v>357</v>
      </c>
      <c r="V74" s="166" t="s">
        <v>358</v>
      </c>
      <c r="W74" s="166" t="s">
        <v>359</v>
      </c>
      <c r="X74" s="168">
        <v>1400000</v>
      </c>
      <c r="Y74" s="166" t="s">
        <v>357</v>
      </c>
      <c r="Z74" s="166" t="s">
        <v>365</v>
      </c>
      <c r="AA74" s="166"/>
      <c r="AB74" s="166"/>
      <c r="AC74" s="169" t="s">
        <v>360</v>
      </c>
    </row>
    <row r="75" spans="1:29">
      <c r="B75" s="413"/>
      <c r="C75" s="178">
        <v>116</v>
      </c>
      <c r="D75" s="178">
        <v>141</v>
      </c>
      <c r="E75" s="179">
        <v>42887</v>
      </c>
      <c r="F75" s="179">
        <v>42888</v>
      </c>
      <c r="G75" s="170" t="s">
        <v>5</v>
      </c>
      <c r="I75" s="149" t="s">
        <v>5</v>
      </c>
      <c r="J75" s="149"/>
      <c r="K75" s="149"/>
      <c r="L75" s="149"/>
      <c r="N75" s="170" t="s">
        <v>5</v>
      </c>
      <c r="O75" s="170" t="s">
        <v>5</v>
      </c>
      <c r="P75" s="170" t="s">
        <v>5</v>
      </c>
      <c r="Q75" s="170" t="s">
        <v>5</v>
      </c>
      <c r="R75" s="170" t="s">
        <v>5</v>
      </c>
      <c r="S75" s="170">
        <v>50</v>
      </c>
      <c r="T75" s="170" t="s">
        <v>356</v>
      </c>
      <c r="U75" s="170" t="s">
        <v>357</v>
      </c>
      <c r="V75" s="170" t="s">
        <v>358</v>
      </c>
      <c r="W75" s="170" t="s">
        <v>359</v>
      </c>
      <c r="X75" s="181">
        <v>500000</v>
      </c>
      <c r="Y75" s="170" t="s">
        <v>357</v>
      </c>
      <c r="Z75" s="170" t="s">
        <v>365</v>
      </c>
      <c r="AC75" s="182" t="s">
        <v>360</v>
      </c>
    </row>
    <row r="76" spans="1:29">
      <c r="B76" s="413"/>
      <c r="C76" s="178">
        <v>117</v>
      </c>
      <c r="D76" s="178">
        <v>140</v>
      </c>
      <c r="E76" s="179">
        <v>42887</v>
      </c>
      <c r="F76" s="179">
        <v>42888</v>
      </c>
      <c r="G76" s="170" t="s">
        <v>5</v>
      </c>
      <c r="I76" s="149" t="s">
        <v>5</v>
      </c>
      <c r="J76" s="149"/>
      <c r="K76" s="149"/>
      <c r="L76" s="149"/>
      <c r="N76" s="170" t="s">
        <v>5</v>
      </c>
      <c r="O76" s="170" t="s">
        <v>5</v>
      </c>
      <c r="P76" s="170" t="s">
        <v>5</v>
      </c>
      <c r="Q76" s="170" t="s">
        <v>5</v>
      </c>
      <c r="R76" s="170" t="s">
        <v>5</v>
      </c>
      <c r="S76" s="170">
        <v>50</v>
      </c>
      <c r="T76" s="170" t="s">
        <v>356</v>
      </c>
      <c r="U76" s="170" t="s">
        <v>357</v>
      </c>
      <c r="V76" s="170" t="s">
        <v>358</v>
      </c>
      <c r="W76" s="170" t="s">
        <v>359</v>
      </c>
      <c r="X76" s="181">
        <v>500000</v>
      </c>
      <c r="Y76" s="170" t="s">
        <v>357</v>
      </c>
      <c r="Z76" s="170" t="s">
        <v>365</v>
      </c>
      <c r="AC76" s="182" t="s">
        <v>360</v>
      </c>
    </row>
    <row r="77" spans="1:29">
      <c r="B77" s="413"/>
      <c r="C77" s="178">
        <v>132</v>
      </c>
      <c r="D77" s="178">
        <v>142</v>
      </c>
      <c r="E77" s="179">
        <v>42909</v>
      </c>
      <c r="F77" s="179">
        <v>42909</v>
      </c>
      <c r="G77" s="170" t="s">
        <v>5</v>
      </c>
      <c r="I77" s="149" t="s">
        <v>5</v>
      </c>
      <c r="J77" s="149"/>
      <c r="K77" s="149"/>
      <c r="L77" s="149"/>
      <c r="N77" s="170" t="s">
        <v>5</v>
      </c>
      <c r="O77" s="170" t="s">
        <v>5</v>
      </c>
      <c r="P77" s="170" t="s">
        <v>5</v>
      </c>
      <c r="Q77" s="170" t="s">
        <v>5</v>
      </c>
      <c r="R77" s="170" t="s">
        <v>5</v>
      </c>
      <c r="S77" s="170">
        <v>100</v>
      </c>
      <c r="T77" s="170" t="s">
        <v>356</v>
      </c>
      <c r="U77" s="170" t="s">
        <v>357</v>
      </c>
      <c r="V77" s="170" t="s">
        <v>358</v>
      </c>
      <c r="W77" s="170" t="s">
        <v>359</v>
      </c>
      <c r="X77" s="181">
        <v>900000</v>
      </c>
      <c r="Y77" s="170" t="s">
        <v>357</v>
      </c>
      <c r="Z77" s="170" t="s">
        <v>365</v>
      </c>
      <c r="AC77" s="182" t="s">
        <v>360</v>
      </c>
    </row>
    <row r="78" spans="1:29" ht="17" thickBot="1">
      <c r="B78" s="414"/>
      <c r="C78" s="172">
        <v>328</v>
      </c>
      <c r="D78" s="172">
        <v>352</v>
      </c>
      <c r="E78" s="173">
        <v>44585</v>
      </c>
      <c r="F78" s="173">
        <v>44599</v>
      </c>
      <c r="G78" s="174"/>
      <c r="H78" s="175"/>
      <c r="I78" s="207"/>
      <c r="J78" s="207"/>
      <c r="K78" s="207"/>
      <c r="L78" s="207"/>
      <c r="M78" s="134"/>
      <c r="N78" s="174"/>
      <c r="O78" s="174"/>
      <c r="P78" s="174"/>
      <c r="Q78" s="174"/>
      <c r="R78" s="174"/>
      <c r="S78" s="174">
        <v>250</v>
      </c>
      <c r="T78" s="174" t="s">
        <v>356</v>
      </c>
      <c r="U78" s="174" t="s">
        <v>357</v>
      </c>
      <c r="V78" s="174" t="s">
        <v>358</v>
      </c>
      <c r="W78" s="174" t="s">
        <v>359</v>
      </c>
      <c r="X78" s="176">
        <v>2100000</v>
      </c>
      <c r="Y78" s="174" t="s">
        <v>357</v>
      </c>
      <c r="Z78" s="174" t="s">
        <v>479</v>
      </c>
      <c r="AA78" s="174"/>
      <c r="AB78" s="174"/>
      <c r="AC78" s="177" t="s">
        <v>360</v>
      </c>
    </row>
    <row r="79" spans="1:29">
      <c r="B79" s="412">
        <v>23</v>
      </c>
      <c r="C79" s="164">
        <v>74</v>
      </c>
      <c r="D79" s="164">
        <v>79</v>
      </c>
      <c r="E79" s="165">
        <v>42656</v>
      </c>
      <c r="F79" s="165">
        <v>42657</v>
      </c>
      <c r="G79" s="166" t="s">
        <v>91</v>
      </c>
      <c r="H79" s="167" t="s">
        <v>357</v>
      </c>
      <c r="I79" s="166" t="s">
        <v>480</v>
      </c>
      <c r="J79" s="166">
        <v>704461256</v>
      </c>
      <c r="K79" s="166">
        <v>772461256</v>
      </c>
      <c r="L79" s="185" t="s">
        <v>481</v>
      </c>
      <c r="M79" s="113" t="s">
        <v>350</v>
      </c>
      <c r="N79" s="166" t="s">
        <v>351</v>
      </c>
      <c r="O79" s="166" t="s">
        <v>380</v>
      </c>
      <c r="P79" s="166" t="s">
        <v>482</v>
      </c>
      <c r="Q79" s="166" t="s">
        <v>483</v>
      </c>
      <c r="R79" s="166" t="s">
        <v>484</v>
      </c>
      <c r="S79" s="166">
        <v>150</v>
      </c>
      <c r="T79" s="166" t="s">
        <v>356</v>
      </c>
      <c r="U79" s="166" t="s">
        <v>357</v>
      </c>
      <c r="V79" s="166" t="s">
        <v>358</v>
      </c>
      <c r="W79" s="166" t="s">
        <v>359</v>
      </c>
      <c r="X79" s="168">
        <v>1100000</v>
      </c>
      <c r="Y79" s="166" t="s">
        <v>357</v>
      </c>
      <c r="Z79" s="166" t="s">
        <v>360</v>
      </c>
      <c r="AA79" s="166"/>
      <c r="AB79" s="166"/>
      <c r="AC79" s="169" t="s">
        <v>365</v>
      </c>
    </row>
    <row r="80" spans="1:29">
      <c r="B80" s="413"/>
      <c r="C80" s="178">
        <v>75</v>
      </c>
      <c r="D80" s="178">
        <v>80</v>
      </c>
      <c r="E80" s="179">
        <v>42656</v>
      </c>
      <c r="F80" s="179">
        <v>42657</v>
      </c>
      <c r="G80" s="170" t="s">
        <v>5</v>
      </c>
      <c r="I80" s="170" t="s">
        <v>5</v>
      </c>
      <c r="N80" s="170" t="s">
        <v>5</v>
      </c>
      <c r="O80" s="170" t="s">
        <v>5</v>
      </c>
      <c r="P80" s="170" t="s">
        <v>5</v>
      </c>
      <c r="Q80" s="170" t="s">
        <v>5</v>
      </c>
      <c r="R80" s="170" t="s">
        <v>5</v>
      </c>
      <c r="S80" s="170">
        <v>300</v>
      </c>
      <c r="T80" s="170" t="s">
        <v>356</v>
      </c>
      <c r="U80" s="170" t="s">
        <v>357</v>
      </c>
      <c r="V80" s="170" t="s">
        <v>358</v>
      </c>
      <c r="W80" s="170" t="s">
        <v>359</v>
      </c>
      <c r="X80" s="181">
        <v>2200000</v>
      </c>
      <c r="Y80" s="170" t="s">
        <v>357</v>
      </c>
      <c r="Z80" s="170" t="s">
        <v>360</v>
      </c>
      <c r="AC80" s="182" t="s">
        <v>365</v>
      </c>
    </row>
    <row r="81" spans="2:29">
      <c r="B81" s="413"/>
      <c r="C81" s="178">
        <v>77</v>
      </c>
      <c r="D81" s="178">
        <v>81</v>
      </c>
      <c r="E81" s="179">
        <v>42656</v>
      </c>
      <c r="F81" s="179">
        <v>42657</v>
      </c>
      <c r="G81" s="170" t="s">
        <v>5</v>
      </c>
      <c r="I81" s="170" t="s">
        <v>5</v>
      </c>
      <c r="N81" s="170" t="s">
        <v>5</v>
      </c>
      <c r="O81" s="170" t="s">
        <v>5</v>
      </c>
      <c r="P81" s="170" t="s">
        <v>5</v>
      </c>
      <c r="Q81" s="170" t="s">
        <v>5</v>
      </c>
      <c r="R81" s="170" t="s">
        <v>5</v>
      </c>
      <c r="S81" s="170">
        <v>150</v>
      </c>
      <c r="T81" s="170" t="s">
        <v>356</v>
      </c>
      <c r="U81" s="170" t="s">
        <v>357</v>
      </c>
      <c r="V81" s="170" t="s">
        <v>358</v>
      </c>
      <c r="W81" s="170" t="s">
        <v>359</v>
      </c>
      <c r="X81" s="181">
        <v>1100000</v>
      </c>
      <c r="Y81" s="170" t="s">
        <v>357</v>
      </c>
      <c r="Z81" s="170" t="s">
        <v>360</v>
      </c>
      <c r="AC81" s="182" t="s">
        <v>365</v>
      </c>
    </row>
    <row r="82" spans="2:29">
      <c r="B82" s="413"/>
      <c r="C82" s="178">
        <v>78</v>
      </c>
      <c r="D82" s="178">
        <v>82</v>
      </c>
      <c r="E82" s="179">
        <v>42656</v>
      </c>
      <c r="F82" s="179">
        <v>42657</v>
      </c>
      <c r="G82" s="170" t="s">
        <v>5</v>
      </c>
      <c r="I82" s="170" t="s">
        <v>5</v>
      </c>
      <c r="N82" s="170" t="s">
        <v>5</v>
      </c>
      <c r="O82" s="170" t="s">
        <v>5</v>
      </c>
      <c r="P82" s="170" t="s">
        <v>5</v>
      </c>
      <c r="Q82" s="170" t="s">
        <v>5</v>
      </c>
      <c r="R82" s="170" t="s">
        <v>5</v>
      </c>
      <c r="S82" s="170">
        <v>50</v>
      </c>
      <c r="T82" s="170" t="s">
        <v>356</v>
      </c>
      <c r="U82" s="170" t="s">
        <v>357</v>
      </c>
      <c r="V82" s="170" t="s">
        <v>358</v>
      </c>
      <c r="W82" s="170" t="s">
        <v>359</v>
      </c>
      <c r="X82" s="181">
        <v>500000</v>
      </c>
      <c r="Y82" s="170" t="s">
        <v>357</v>
      </c>
      <c r="Z82" s="170" t="s">
        <v>360</v>
      </c>
      <c r="AC82" s="182" t="s">
        <v>365</v>
      </c>
    </row>
    <row r="83" spans="2:29">
      <c r="B83" s="413"/>
      <c r="C83" s="178">
        <v>79</v>
      </c>
      <c r="D83" s="178">
        <v>83</v>
      </c>
      <c r="E83" s="179">
        <v>42656</v>
      </c>
      <c r="F83" s="179">
        <v>42657</v>
      </c>
      <c r="G83" s="170" t="s">
        <v>485</v>
      </c>
      <c r="I83" s="170" t="s">
        <v>5</v>
      </c>
      <c r="N83" s="170" t="s">
        <v>5</v>
      </c>
      <c r="O83" s="170" t="s">
        <v>5</v>
      </c>
      <c r="P83" s="170" t="s">
        <v>5</v>
      </c>
      <c r="Q83" s="170" t="s">
        <v>5</v>
      </c>
      <c r="R83" s="170" t="s">
        <v>5</v>
      </c>
      <c r="S83" s="170">
        <v>50</v>
      </c>
      <c r="T83" s="170" t="s">
        <v>356</v>
      </c>
      <c r="U83" s="170" t="s">
        <v>357</v>
      </c>
      <c r="V83" s="170" t="s">
        <v>358</v>
      </c>
      <c r="W83" s="170" t="s">
        <v>359</v>
      </c>
      <c r="X83" s="181">
        <v>500000</v>
      </c>
      <c r="Y83" s="170" t="s">
        <v>357</v>
      </c>
      <c r="Z83" s="170" t="s">
        <v>360</v>
      </c>
      <c r="AC83" s="182" t="s">
        <v>365</v>
      </c>
    </row>
    <row r="84" spans="2:29" ht="17" thickBot="1">
      <c r="B84" s="414"/>
      <c r="C84" s="172">
        <v>80</v>
      </c>
      <c r="D84" s="172">
        <v>84</v>
      </c>
      <c r="E84" s="173">
        <v>42656</v>
      </c>
      <c r="F84" s="173">
        <v>42657</v>
      </c>
      <c r="G84" s="174" t="s">
        <v>5</v>
      </c>
      <c r="H84" s="175"/>
      <c r="I84" s="174" t="s">
        <v>5</v>
      </c>
      <c r="J84" s="174"/>
      <c r="K84" s="174"/>
      <c r="L84" s="174"/>
      <c r="M84" s="134"/>
      <c r="N84" s="174" t="s">
        <v>5</v>
      </c>
      <c r="O84" s="174" t="s">
        <v>5</v>
      </c>
      <c r="P84" s="174" t="s">
        <v>5</v>
      </c>
      <c r="Q84" s="174" t="s">
        <v>5</v>
      </c>
      <c r="R84" s="174" t="s">
        <v>5</v>
      </c>
      <c r="S84" s="174">
        <v>100</v>
      </c>
      <c r="T84" s="174" t="s">
        <v>356</v>
      </c>
      <c r="U84" s="174" t="s">
        <v>357</v>
      </c>
      <c r="V84" s="174" t="s">
        <v>358</v>
      </c>
      <c r="W84" s="174" t="s">
        <v>359</v>
      </c>
      <c r="X84" s="176">
        <v>900000</v>
      </c>
      <c r="Y84" s="174" t="s">
        <v>357</v>
      </c>
      <c r="Z84" s="174" t="s">
        <v>360</v>
      </c>
      <c r="AA84" s="174"/>
      <c r="AB84" s="174"/>
      <c r="AC84" s="177" t="s">
        <v>365</v>
      </c>
    </row>
    <row r="85" spans="2:29">
      <c r="B85" s="412">
        <v>24</v>
      </c>
      <c r="C85" s="164">
        <v>399</v>
      </c>
      <c r="D85" s="164">
        <v>430</v>
      </c>
      <c r="E85" s="165">
        <v>44966</v>
      </c>
      <c r="F85" s="165">
        <v>45087</v>
      </c>
      <c r="G85" s="166" t="s">
        <v>90</v>
      </c>
      <c r="H85" s="167" t="s">
        <v>348</v>
      </c>
      <c r="I85" s="166" t="s">
        <v>486</v>
      </c>
      <c r="J85" s="166">
        <v>772422665</v>
      </c>
      <c r="K85" s="166">
        <v>703276735</v>
      </c>
      <c r="L85" s="185" t="s">
        <v>487</v>
      </c>
      <c r="M85" s="113" t="s">
        <v>350</v>
      </c>
      <c r="N85" s="166" t="s">
        <v>351</v>
      </c>
      <c r="O85" s="166" t="s">
        <v>352</v>
      </c>
      <c r="P85" s="166" t="s">
        <v>488</v>
      </c>
      <c r="Q85" s="166" t="s">
        <v>489</v>
      </c>
      <c r="R85" s="166" t="s">
        <v>490</v>
      </c>
      <c r="S85" s="166">
        <v>350</v>
      </c>
      <c r="T85" s="166" t="s">
        <v>356</v>
      </c>
      <c r="U85" s="166" t="s">
        <v>357</v>
      </c>
      <c r="V85" s="166" t="s">
        <v>358</v>
      </c>
      <c r="W85" s="166" t="s">
        <v>359</v>
      </c>
      <c r="X85" s="168">
        <v>2600000</v>
      </c>
      <c r="Y85" s="166" t="s">
        <v>357</v>
      </c>
      <c r="Z85" s="166" t="s">
        <v>360</v>
      </c>
      <c r="AA85" s="166"/>
      <c r="AB85" s="166"/>
      <c r="AC85" s="169" t="s">
        <v>360</v>
      </c>
    </row>
    <row r="86" spans="2:29">
      <c r="B86" s="413"/>
      <c r="C86" s="178">
        <v>400</v>
      </c>
      <c r="D86" s="178">
        <v>431</v>
      </c>
      <c r="E86" s="179">
        <v>44966</v>
      </c>
      <c r="F86" s="179">
        <v>45087</v>
      </c>
      <c r="G86" s="170" t="s">
        <v>5</v>
      </c>
      <c r="I86" s="170" t="s">
        <v>5</v>
      </c>
      <c r="N86" s="170" t="s">
        <v>5</v>
      </c>
      <c r="O86" s="170" t="s">
        <v>5</v>
      </c>
      <c r="P86" s="170" t="s">
        <v>5</v>
      </c>
      <c r="Q86" s="170" t="s">
        <v>5</v>
      </c>
      <c r="R86" s="170" t="s">
        <v>5</v>
      </c>
      <c r="S86" s="170">
        <v>250</v>
      </c>
      <c r="T86" s="170" t="s">
        <v>356</v>
      </c>
      <c r="U86" s="170" t="s">
        <v>357</v>
      </c>
      <c r="V86" s="170" t="s">
        <v>358</v>
      </c>
      <c r="W86" s="170" t="s">
        <v>359</v>
      </c>
      <c r="X86" s="181">
        <v>2200000</v>
      </c>
      <c r="Y86" s="170" t="s">
        <v>357</v>
      </c>
      <c r="Z86" s="170" t="s">
        <v>360</v>
      </c>
      <c r="AC86" s="182" t="s">
        <v>360</v>
      </c>
    </row>
    <row r="87" spans="2:29">
      <c r="B87" s="413"/>
      <c r="C87" s="178">
        <v>401</v>
      </c>
      <c r="D87" s="178">
        <v>432</v>
      </c>
      <c r="E87" s="179">
        <v>44966</v>
      </c>
      <c r="F87" s="179">
        <v>45087</v>
      </c>
      <c r="S87" s="170">
        <v>250</v>
      </c>
      <c r="T87" s="170" t="s">
        <v>356</v>
      </c>
      <c r="U87" s="170" t="s">
        <v>357</v>
      </c>
      <c r="V87" s="170" t="s">
        <v>358</v>
      </c>
      <c r="W87" s="170" t="s">
        <v>359</v>
      </c>
      <c r="X87" s="181">
        <v>2200000</v>
      </c>
      <c r="Y87" s="170" t="s">
        <v>357</v>
      </c>
      <c r="Z87" s="170" t="s">
        <v>360</v>
      </c>
      <c r="AC87" s="182" t="s">
        <v>360</v>
      </c>
    </row>
    <row r="88" spans="2:29">
      <c r="B88" s="413"/>
      <c r="C88" s="178">
        <v>402</v>
      </c>
      <c r="D88" s="178">
        <v>433</v>
      </c>
      <c r="E88" s="179">
        <v>44966</v>
      </c>
      <c r="F88" s="179">
        <v>45087</v>
      </c>
      <c r="S88" s="170">
        <v>250</v>
      </c>
      <c r="T88" s="170" t="s">
        <v>356</v>
      </c>
      <c r="U88" s="170" t="s">
        <v>357</v>
      </c>
      <c r="V88" s="170" t="s">
        <v>358</v>
      </c>
      <c r="W88" s="170" t="s">
        <v>359</v>
      </c>
      <c r="X88" s="181">
        <v>2200000</v>
      </c>
      <c r="Y88" s="170" t="s">
        <v>357</v>
      </c>
      <c r="Z88" s="170" t="s">
        <v>360</v>
      </c>
      <c r="AC88" s="182" t="s">
        <v>360</v>
      </c>
    </row>
    <row r="89" spans="2:29">
      <c r="B89" s="413"/>
      <c r="C89" s="178">
        <v>403</v>
      </c>
      <c r="D89" s="178">
        <v>434</v>
      </c>
      <c r="E89" s="179">
        <v>44966</v>
      </c>
      <c r="F89" s="179">
        <v>45087</v>
      </c>
      <c r="G89" s="170" t="s">
        <v>5</v>
      </c>
      <c r="I89" s="170" t="s">
        <v>5</v>
      </c>
      <c r="N89" s="170" t="s">
        <v>5</v>
      </c>
      <c r="O89" s="170" t="s">
        <v>5</v>
      </c>
      <c r="P89" s="170" t="s">
        <v>5</v>
      </c>
      <c r="Q89" s="170" t="s">
        <v>5</v>
      </c>
      <c r="R89" s="170" t="s">
        <v>5</v>
      </c>
      <c r="S89" s="170">
        <v>250</v>
      </c>
      <c r="T89" s="170" t="s">
        <v>356</v>
      </c>
      <c r="U89" s="170" t="s">
        <v>357</v>
      </c>
      <c r="V89" s="170" t="s">
        <v>358</v>
      </c>
      <c r="W89" s="170" t="s">
        <v>359</v>
      </c>
      <c r="X89" s="181">
        <v>2200000</v>
      </c>
      <c r="Y89" s="170" t="s">
        <v>357</v>
      </c>
      <c r="Z89" s="170" t="s">
        <v>360</v>
      </c>
      <c r="AC89" s="182" t="s">
        <v>360</v>
      </c>
    </row>
    <row r="90" spans="2:29">
      <c r="B90" s="413"/>
      <c r="C90" s="178">
        <v>404</v>
      </c>
      <c r="D90" s="178">
        <v>435</v>
      </c>
      <c r="E90" s="179">
        <v>44966</v>
      </c>
      <c r="F90" s="179">
        <v>45087</v>
      </c>
      <c r="G90" s="170" t="s">
        <v>5</v>
      </c>
      <c r="I90" s="170" t="s">
        <v>5</v>
      </c>
      <c r="N90" s="170" t="s">
        <v>5</v>
      </c>
      <c r="O90" s="170" t="s">
        <v>5</v>
      </c>
      <c r="P90" s="170" t="s">
        <v>5</v>
      </c>
      <c r="Q90" s="170" t="s">
        <v>5</v>
      </c>
      <c r="R90" s="170" t="s">
        <v>5</v>
      </c>
      <c r="S90" s="170">
        <v>400</v>
      </c>
      <c r="T90" s="170" t="s">
        <v>356</v>
      </c>
      <c r="U90" s="170" t="s">
        <v>357</v>
      </c>
      <c r="V90" s="170" t="s">
        <v>358</v>
      </c>
      <c r="W90" s="170" t="s">
        <v>359</v>
      </c>
      <c r="X90" s="181">
        <v>3200000</v>
      </c>
      <c r="Y90" s="170" t="s">
        <v>357</v>
      </c>
      <c r="Z90" s="170" t="s">
        <v>360</v>
      </c>
      <c r="AC90" s="182" t="s">
        <v>360</v>
      </c>
    </row>
    <row r="91" spans="2:29">
      <c r="B91" s="413"/>
      <c r="C91" s="178">
        <v>405</v>
      </c>
      <c r="D91" s="178">
        <v>436</v>
      </c>
      <c r="E91" s="179">
        <v>44966</v>
      </c>
      <c r="F91" s="179">
        <v>45087</v>
      </c>
      <c r="S91" s="170">
        <v>400</v>
      </c>
      <c r="T91" s="170" t="s">
        <v>356</v>
      </c>
      <c r="U91" s="170" t="s">
        <v>357</v>
      </c>
      <c r="V91" s="170" t="s">
        <v>358</v>
      </c>
      <c r="W91" s="170" t="s">
        <v>359</v>
      </c>
      <c r="X91" s="181">
        <v>3114000</v>
      </c>
      <c r="Y91" s="170" t="s">
        <v>357</v>
      </c>
      <c r="Z91" s="170" t="s">
        <v>360</v>
      </c>
      <c r="AC91" s="182" t="s">
        <v>360</v>
      </c>
    </row>
    <row r="92" spans="2:29">
      <c r="B92" s="413"/>
      <c r="C92" s="178">
        <v>406</v>
      </c>
      <c r="D92" s="178">
        <v>437</v>
      </c>
      <c r="E92" s="179">
        <v>44966</v>
      </c>
      <c r="F92" s="179">
        <v>45087</v>
      </c>
      <c r="G92" s="170" t="s">
        <v>485</v>
      </c>
      <c r="I92" s="170" t="s">
        <v>5</v>
      </c>
      <c r="N92" s="170" t="s">
        <v>5</v>
      </c>
      <c r="O92" s="170" t="s">
        <v>5</v>
      </c>
      <c r="P92" s="170" t="s">
        <v>5</v>
      </c>
      <c r="Q92" s="170" t="s">
        <v>5</v>
      </c>
      <c r="R92" s="170" t="s">
        <v>5</v>
      </c>
      <c r="S92" s="170">
        <v>50</v>
      </c>
      <c r="T92" s="170" t="s">
        <v>356</v>
      </c>
      <c r="U92" s="170" t="s">
        <v>357</v>
      </c>
      <c r="V92" s="170" t="s">
        <v>358</v>
      </c>
      <c r="W92" s="170" t="s">
        <v>359</v>
      </c>
      <c r="X92" s="181">
        <v>900000</v>
      </c>
      <c r="Y92" s="170" t="s">
        <v>357</v>
      </c>
      <c r="Z92" s="170" t="s">
        <v>360</v>
      </c>
      <c r="AC92" s="182" t="s">
        <v>360</v>
      </c>
    </row>
    <row r="93" spans="2:29" ht="17" thickBot="1">
      <c r="B93" s="414"/>
      <c r="C93" s="172">
        <v>407</v>
      </c>
      <c r="D93" s="172">
        <v>438</v>
      </c>
      <c r="E93" s="173">
        <v>44966</v>
      </c>
      <c r="F93" s="173">
        <v>45087</v>
      </c>
      <c r="G93" s="174" t="s">
        <v>5</v>
      </c>
      <c r="H93" s="175"/>
      <c r="I93" s="174" t="s">
        <v>5</v>
      </c>
      <c r="J93" s="174"/>
      <c r="K93" s="174"/>
      <c r="L93" s="174"/>
      <c r="M93" s="134"/>
      <c r="N93" s="174" t="s">
        <v>5</v>
      </c>
      <c r="O93" s="174" t="s">
        <v>5</v>
      </c>
      <c r="P93" s="174" t="s">
        <v>5</v>
      </c>
      <c r="Q93" s="174" t="s">
        <v>5</v>
      </c>
      <c r="R93" s="174" t="s">
        <v>5</v>
      </c>
      <c r="S93" s="174">
        <v>50</v>
      </c>
      <c r="T93" s="174" t="s">
        <v>356</v>
      </c>
      <c r="U93" s="174" t="s">
        <v>357</v>
      </c>
      <c r="V93" s="174" t="s">
        <v>358</v>
      </c>
      <c r="W93" s="174" t="s">
        <v>359</v>
      </c>
      <c r="X93" s="176">
        <v>900000</v>
      </c>
      <c r="Y93" s="174" t="s">
        <v>357</v>
      </c>
      <c r="Z93" s="174" t="s">
        <v>360</v>
      </c>
      <c r="AA93" s="174"/>
      <c r="AB93" s="174"/>
      <c r="AC93" s="177" t="s">
        <v>360</v>
      </c>
    </row>
    <row r="94" spans="2:29">
      <c r="B94" s="413">
        <v>25</v>
      </c>
      <c r="C94" s="178">
        <v>131</v>
      </c>
      <c r="D94" s="178">
        <v>162</v>
      </c>
      <c r="E94" s="179">
        <v>42914</v>
      </c>
      <c r="F94" s="179">
        <v>42914</v>
      </c>
      <c r="G94" s="170" t="s">
        <v>92</v>
      </c>
      <c r="H94" s="180" t="s">
        <v>357</v>
      </c>
      <c r="I94" s="170" t="s">
        <v>491</v>
      </c>
      <c r="J94" s="170">
        <v>772419862</v>
      </c>
      <c r="L94" s="193" t="s">
        <v>492</v>
      </c>
      <c r="M94" s="27" t="s">
        <v>350</v>
      </c>
      <c r="N94" s="170" t="s">
        <v>351</v>
      </c>
      <c r="O94" s="170" t="s">
        <v>493</v>
      </c>
      <c r="P94" s="170" t="s">
        <v>494</v>
      </c>
      <c r="Q94" s="170" t="s">
        <v>412</v>
      </c>
      <c r="R94" s="170" t="s">
        <v>495</v>
      </c>
      <c r="S94" s="170">
        <v>30</v>
      </c>
      <c r="T94" s="170" t="s">
        <v>356</v>
      </c>
      <c r="U94" s="170" t="s">
        <v>357</v>
      </c>
      <c r="V94" s="170" t="s">
        <v>358</v>
      </c>
      <c r="W94" s="170" t="s">
        <v>359</v>
      </c>
      <c r="X94" s="181">
        <v>350000</v>
      </c>
      <c r="Y94" s="170" t="s">
        <v>357</v>
      </c>
      <c r="Z94" s="170" t="s">
        <v>365</v>
      </c>
      <c r="AC94" s="182" t="s">
        <v>360</v>
      </c>
    </row>
    <row r="95" spans="2:29">
      <c r="B95" s="413"/>
      <c r="C95" s="178">
        <v>146</v>
      </c>
      <c r="D95" s="178">
        <v>163</v>
      </c>
      <c r="E95" s="179">
        <v>42914</v>
      </c>
      <c r="F95" s="179">
        <v>42914</v>
      </c>
      <c r="G95" s="170" t="s">
        <v>5</v>
      </c>
      <c r="I95" s="170" t="s">
        <v>5</v>
      </c>
      <c r="N95" s="170" t="s">
        <v>5</v>
      </c>
      <c r="O95" s="170" t="s">
        <v>5</v>
      </c>
      <c r="P95" s="170" t="s">
        <v>5</v>
      </c>
      <c r="Q95" s="170" t="s">
        <v>5</v>
      </c>
      <c r="R95" s="170" t="s">
        <v>5</v>
      </c>
      <c r="S95" s="170">
        <v>150</v>
      </c>
      <c r="T95" s="170" t="s">
        <v>356</v>
      </c>
      <c r="U95" s="170" t="s">
        <v>357</v>
      </c>
      <c r="V95" s="170" t="s">
        <v>358</v>
      </c>
      <c r="W95" s="170" t="s">
        <v>359</v>
      </c>
      <c r="X95" s="181">
        <v>1100000</v>
      </c>
      <c r="Y95" s="170" t="s">
        <v>357</v>
      </c>
      <c r="Z95" s="170" t="s">
        <v>365</v>
      </c>
      <c r="AC95" s="182" t="s">
        <v>360</v>
      </c>
    </row>
    <row r="96" spans="2:29">
      <c r="B96" s="413"/>
      <c r="C96" s="178">
        <v>133</v>
      </c>
      <c r="D96" s="178">
        <v>164</v>
      </c>
      <c r="E96" s="179">
        <v>42914</v>
      </c>
      <c r="F96" s="179">
        <v>42914</v>
      </c>
      <c r="G96" s="170" t="s">
        <v>5</v>
      </c>
      <c r="I96" s="170" t="s">
        <v>5</v>
      </c>
      <c r="N96" s="170" t="s">
        <v>5</v>
      </c>
      <c r="O96" s="170" t="s">
        <v>5</v>
      </c>
      <c r="P96" s="170" t="s">
        <v>5</v>
      </c>
      <c r="Q96" s="170" t="s">
        <v>5</v>
      </c>
      <c r="R96" s="170" t="s">
        <v>5</v>
      </c>
      <c r="S96" s="170">
        <v>150</v>
      </c>
      <c r="T96" s="170" t="s">
        <v>356</v>
      </c>
      <c r="U96" s="170" t="s">
        <v>357</v>
      </c>
      <c r="V96" s="170" t="s">
        <v>358</v>
      </c>
      <c r="W96" s="170" t="s">
        <v>359</v>
      </c>
      <c r="X96" s="181">
        <v>1100000</v>
      </c>
      <c r="Y96" s="170" t="s">
        <v>357</v>
      </c>
      <c r="Z96" s="170" t="s">
        <v>365</v>
      </c>
      <c r="AC96" s="182" t="s">
        <v>360</v>
      </c>
    </row>
    <row r="97" spans="2:29">
      <c r="B97" s="413"/>
      <c r="C97" s="178">
        <v>134</v>
      </c>
      <c r="D97" s="178">
        <v>165</v>
      </c>
      <c r="E97" s="179">
        <v>42914</v>
      </c>
      <c r="F97" s="179">
        <v>42914</v>
      </c>
      <c r="G97" s="170" t="s">
        <v>5</v>
      </c>
      <c r="I97" s="170" t="s">
        <v>5</v>
      </c>
      <c r="N97" s="170" t="s">
        <v>5</v>
      </c>
      <c r="O97" s="170" t="s">
        <v>5</v>
      </c>
      <c r="P97" s="170" t="s">
        <v>5</v>
      </c>
      <c r="Q97" s="170" t="s">
        <v>5</v>
      </c>
      <c r="R97" s="170" t="s">
        <v>5</v>
      </c>
      <c r="S97" s="170">
        <v>200</v>
      </c>
      <c r="T97" s="170" t="s">
        <v>356</v>
      </c>
      <c r="U97" s="170" t="s">
        <v>357</v>
      </c>
      <c r="V97" s="170" t="s">
        <v>358</v>
      </c>
      <c r="W97" s="170" t="s">
        <v>359</v>
      </c>
      <c r="X97" s="181">
        <v>1400000</v>
      </c>
      <c r="Y97" s="170" t="s">
        <v>357</v>
      </c>
      <c r="Z97" s="170" t="s">
        <v>365</v>
      </c>
      <c r="AC97" s="182" t="s">
        <v>360</v>
      </c>
    </row>
    <row r="98" spans="2:29" ht="17" thickBot="1">
      <c r="B98" s="413"/>
      <c r="C98" s="178">
        <v>145</v>
      </c>
      <c r="D98" s="178">
        <v>166</v>
      </c>
      <c r="E98" s="179">
        <v>42914</v>
      </c>
      <c r="F98" s="179">
        <v>42914</v>
      </c>
      <c r="G98" s="170" t="s">
        <v>5</v>
      </c>
      <c r="I98" s="170" t="s">
        <v>5</v>
      </c>
      <c r="N98" s="170" t="s">
        <v>5</v>
      </c>
      <c r="O98" s="170" t="s">
        <v>5</v>
      </c>
      <c r="P98" s="170" t="s">
        <v>5</v>
      </c>
      <c r="Q98" s="170" t="s">
        <v>5</v>
      </c>
      <c r="R98" s="170" t="s">
        <v>5</v>
      </c>
      <c r="S98" s="170">
        <v>50</v>
      </c>
      <c r="T98" s="170" t="s">
        <v>356</v>
      </c>
      <c r="U98" s="170" t="s">
        <v>357</v>
      </c>
      <c r="V98" s="170" t="s">
        <v>358</v>
      </c>
      <c r="W98" s="170" t="s">
        <v>359</v>
      </c>
      <c r="X98" s="181">
        <v>500000</v>
      </c>
      <c r="Y98" s="170" t="s">
        <v>357</v>
      </c>
      <c r="Z98" s="170" t="s">
        <v>365</v>
      </c>
      <c r="AC98" s="182" t="s">
        <v>360</v>
      </c>
    </row>
    <row r="99" spans="2:29">
      <c r="B99" s="412">
        <v>26</v>
      </c>
      <c r="C99" s="164">
        <v>243</v>
      </c>
      <c r="D99" s="164">
        <v>266</v>
      </c>
      <c r="E99" s="165">
        <v>43846</v>
      </c>
      <c r="F99" s="165">
        <v>43869</v>
      </c>
      <c r="G99" s="166" t="s">
        <v>223</v>
      </c>
      <c r="H99" s="167" t="s">
        <v>348</v>
      </c>
      <c r="I99" s="166" t="s">
        <v>496</v>
      </c>
      <c r="J99" s="166">
        <v>782659291</v>
      </c>
      <c r="K99" s="166">
        <v>701332208</v>
      </c>
      <c r="L99" s="166"/>
      <c r="M99" s="113" t="s">
        <v>350</v>
      </c>
      <c r="N99" s="166" t="s">
        <v>362</v>
      </c>
      <c r="O99" s="166" t="s">
        <v>497</v>
      </c>
      <c r="P99" s="166" t="s">
        <v>465</v>
      </c>
      <c r="Q99" s="166" t="s">
        <v>498</v>
      </c>
      <c r="R99" s="166" t="s">
        <v>499</v>
      </c>
      <c r="S99" s="166">
        <v>200</v>
      </c>
      <c r="T99" s="166" t="s">
        <v>356</v>
      </c>
      <c r="U99" s="166" t="s">
        <v>357</v>
      </c>
      <c r="V99" s="166" t="s">
        <v>358</v>
      </c>
      <c r="W99" s="166" t="s">
        <v>359</v>
      </c>
      <c r="X99" s="168">
        <v>2100000</v>
      </c>
      <c r="Y99" s="166" t="s">
        <v>357</v>
      </c>
      <c r="Z99" s="166" t="s">
        <v>360</v>
      </c>
      <c r="AA99" s="166"/>
      <c r="AB99" s="166"/>
      <c r="AC99" s="169" t="s">
        <v>360</v>
      </c>
    </row>
    <row r="100" spans="2:29">
      <c r="B100" s="413"/>
      <c r="C100" s="178">
        <v>244</v>
      </c>
      <c r="D100" s="178">
        <v>267</v>
      </c>
      <c r="E100" s="179">
        <v>43846</v>
      </c>
      <c r="F100" s="179">
        <v>43869</v>
      </c>
      <c r="G100" s="170" t="s">
        <v>5</v>
      </c>
      <c r="I100" s="170" t="s">
        <v>5</v>
      </c>
      <c r="N100" s="170" t="s">
        <v>5</v>
      </c>
      <c r="O100" s="170" t="s">
        <v>5</v>
      </c>
      <c r="P100" s="170" t="s">
        <v>5</v>
      </c>
      <c r="Q100" s="170" t="s">
        <v>5</v>
      </c>
      <c r="R100" s="170" t="s">
        <v>5</v>
      </c>
      <c r="S100" s="170">
        <v>200</v>
      </c>
      <c r="T100" s="170" t="s">
        <v>356</v>
      </c>
      <c r="U100" s="170" t="s">
        <v>357</v>
      </c>
      <c r="V100" s="170" t="s">
        <v>358</v>
      </c>
      <c r="W100" s="170" t="s">
        <v>359</v>
      </c>
      <c r="X100" s="181">
        <v>2100000</v>
      </c>
      <c r="Y100" s="170" t="s">
        <v>357</v>
      </c>
      <c r="Z100" s="170" t="s">
        <v>360</v>
      </c>
      <c r="AC100" s="182" t="s">
        <v>360</v>
      </c>
    </row>
    <row r="101" spans="2:29">
      <c r="B101" s="413"/>
      <c r="C101" s="178">
        <v>245</v>
      </c>
      <c r="D101" s="178">
        <v>268</v>
      </c>
      <c r="E101" s="179">
        <v>43846</v>
      </c>
      <c r="F101" s="179">
        <v>43869</v>
      </c>
      <c r="S101" s="170">
        <v>100</v>
      </c>
      <c r="T101" s="170" t="s">
        <v>356</v>
      </c>
      <c r="U101" s="170" t="s">
        <v>357</v>
      </c>
      <c r="V101" s="170" t="s">
        <v>358</v>
      </c>
      <c r="W101" s="170" t="s">
        <v>359</v>
      </c>
      <c r="X101" s="181">
        <v>1020000</v>
      </c>
      <c r="Y101" s="170" t="s">
        <v>357</v>
      </c>
      <c r="Z101" s="170" t="s">
        <v>360</v>
      </c>
      <c r="AC101" s="182" t="s">
        <v>360</v>
      </c>
    </row>
    <row r="102" spans="2:29">
      <c r="B102" s="413"/>
      <c r="C102" s="178">
        <v>531</v>
      </c>
      <c r="D102" s="178">
        <v>566</v>
      </c>
      <c r="E102" s="179">
        <v>45566</v>
      </c>
      <c r="F102" s="179">
        <v>45602</v>
      </c>
      <c r="S102" s="170">
        <v>50</v>
      </c>
      <c r="T102" s="170" t="s">
        <v>356</v>
      </c>
      <c r="U102" s="170" t="s">
        <v>357</v>
      </c>
      <c r="V102" s="170" t="s">
        <v>358</v>
      </c>
      <c r="W102" s="170" t="s">
        <v>359</v>
      </c>
      <c r="X102" s="181">
        <v>460000</v>
      </c>
      <c r="Y102" s="170" t="s">
        <v>357</v>
      </c>
      <c r="Z102" s="170" t="s">
        <v>360</v>
      </c>
      <c r="AC102" s="182" t="s">
        <v>360</v>
      </c>
    </row>
    <row r="103" spans="2:29" ht="17" thickBot="1">
      <c r="B103" s="414"/>
      <c r="C103" s="172">
        <v>532</v>
      </c>
      <c r="D103" s="172">
        <v>567</v>
      </c>
      <c r="E103" s="173">
        <v>45566</v>
      </c>
      <c r="F103" s="173">
        <v>45602</v>
      </c>
      <c r="G103" s="174" t="s">
        <v>5</v>
      </c>
      <c r="H103" s="175"/>
      <c r="I103" s="174" t="s">
        <v>5</v>
      </c>
      <c r="J103" s="174"/>
      <c r="K103" s="174"/>
      <c r="L103" s="174"/>
      <c r="M103" s="134"/>
      <c r="N103" s="174" t="s">
        <v>485</v>
      </c>
      <c r="O103" s="174" t="s">
        <v>5</v>
      </c>
      <c r="P103" s="174" t="s">
        <v>5</v>
      </c>
      <c r="Q103" s="174" t="s">
        <v>5</v>
      </c>
      <c r="R103" s="174" t="s">
        <v>5</v>
      </c>
      <c r="S103" s="174">
        <v>50</v>
      </c>
      <c r="T103" s="174" t="s">
        <v>356</v>
      </c>
      <c r="U103" s="174" t="s">
        <v>357</v>
      </c>
      <c r="V103" s="174" t="s">
        <v>358</v>
      </c>
      <c r="W103" s="174" t="s">
        <v>359</v>
      </c>
      <c r="X103" s="176">
        <v>460000</v>
      </c>
      <c r="Y103" s="174" t="s">
        <v>357</v>
      </c>
      <c r="Z103" s="174" t="s">
        <v>360</v>
      </c>
      <c r="AA103" s="174"/>
      <c r="AB103" s="174"/>
      <c r="AC103" s="177" t="s">
        <v>360</v>
      </c>
    </row>
    <row r="104" spans="2:29">
      <c r="B104" s="413">
        <v>27</v>
      </c>
      <c r="C104" s="178">
        <v>311</v>
      </c>
      <c r="D104" s="178">
        <v>332</v>
      </c>
      <c r="E104" s="179">
        <v>44228</v>
      </c>
      <c r="F104" s="179">
        <v>44331</v>
      </c>
      <c r="G104" s="170" t="s">
        <v>500</v>
      </c>
      <c r="H104" s="180" t="s">
        <v>357</v>
      </c>
      <c r="I104" s="170" t="s">
        <v>1597</v>
      </c>
      <c r="J104" s="170">
        <v>772551925</v>
      </c>
      <c r="L104" s="193" t="s">
        <v>501</v>
      </c>
      <c r="M104" s="27" t="s">
        <v>350</v>
      </c>
      <c r="N104" s="170" t="s">
        <v>351</v>
      </c>
      <c r="O104" s="170" t="s">
        <v>367</v>
      </c>
      <c r="P104" s="170" t="s">
        <v>502</v>
      </c>
      <c r="Q104" s="170" t="s">
        <v>503</v>
      </c>
      <c r="R104" s="170" t="s">
        <v>504</v>
      </c>
      <c r="S104" s="170">
        <v>250</v>
      </c>
      <c r="T104" s="170" t="s">
        <v>356</v>
      </c>
      <c r="U104" s="170" t="s">
        <v>357</v>
      </c>
      <c r="V104" s="170" t="s">
        <v>358</v>
      </c>
      <c r="W104" s="170" t="s">
        <v>359</v>
      </c>
      <c r="X104" s="181">
        <v>2000000</v>
      </c>
      <c r="Y104" s="170" t="s">
        <v>357</v>
      </c>
      <c r="Z104" s="170" t="s">
        <v>360</v>
      </c>
      <c r="AC104" s="182" t="s">
        <v>360</v>
      </c>
    </row>
    <row r="105" spans="2:29">
      <c r="B105" s="413"/>
      <c r="C105" s="178">
        <v>312</v>
      </c>
      <c r="D105" s="178">
        <v>333</v>
      </c>
      <c r="E105" s="179">
        <v>44228</v>
      </c>
      <c r="F105" s="179">
        <v>44331</v>
      </c>
      <c r="G105" s="170" t="s">
        <v>5</v>
      </c>
      <c r="N105" s="170" t="s">
        <v>5</v>
      </c>
      <c r="O105" s="170" t="s">
        <v>5</v>
      </c>
      <c r="P105" s="170" t="s">
        <v>5</v>
      </c>
      <c r="Q105" s="170" t="s">
        <v>5</v>
      </c>
      <c r="R105" s="170" t="s">
        <v>5</v>
      </c>
      <c r="S105" s="170">
        <v>300</v>
      </c>
      <c r="T105" s="170" t="s">
        <v>356</v>
      </c>
      <c r="U105" s="170" t="s">
        <v>357</v>
      </c>
      <c r="V105" s="170" t="s">
        <v>358</v>
      </c>
      <c r="W105" s="170" t="s">
        <v>359</v>
      </c>
      <c r="X105" s="181">
        <v>2300000</v>
      </c>
      <c r="Y105" s="170" t="s">
        <v>357</v>
      </c>
      <c r="Z105" s="170" t="s">
        <v>360</v>
      </c>
      <c r="AC105" s="182" t="s">
        <v>360</v>
      </c>
    </row>
    <row r="106" spans="2:29">
      <c r="B106" s="413"/>
      <c r="C106" s="178">
        <v>313</v>
      </c>
      <c r="D106" s="178">
        <v>334</v>
      </c>
      <c r="E106" s="179">
        <v>44228</v>
      </c>
      <c r="F106" s="179">
        <v>44331</v>
      </c>
      <c r="S106" s="170">
        <v>50</v>
      </c>
      <c r="T106" s="170" t="s">
        <v>356</v>
      </c>
      <c r="U106" s="170" t="s">
        <v>357</v>
      </c>
      <c r="V106" s="170" t="s">
        <v>358</v>
      </c>
      <c r="W106" s="170" t="s">
        <v>359</v>
      </c>
      <c r="X106" s="181">
        <v>680000</v>
      </c>
      <c r="Y106" s="170" t="s">
        <v>357</v>
      </c>
      <c r="Z106" s="170" t="s">
        <v>360</v>
      </c>
      <c r="AC106" s="182" t="s">
        <v>360</v>
      </c>
    </row>
    <row r="107" spans="2:29" ht="17" thickBot="1">
      <c r="B107" s="413"/>
      <c r="C107" s="178">
        <v>474</v>
      </c>
      <c r="D107" s="178">
        <v>499</v>
      </c>
      <c r="E107" s="179">
        <v>45400</v>
      </c>
      <c r="F107" s="179">
        <v>45436</v>
      </c>
      <c r="G107" s="170" t="s">
        <v>5</v>
      </c>
      <c r="N107" s="170" t="s">
        <v>5</v>
      </c>
      <c r="O107" s="170" t="s">
        <v>5</v>
      </c>
      <c r="P107" s="170" t="s">
        <v>5</v>
      </c>
      <c r="Q107" s="170" t="s">
        <v>5</v>
      </c>
      <c r="R107" s="170" t="s">
        <v>5</v>
      </c>
      <c r="S107" s="170">
        <v>30</v>
      </c>
      <c r="T107" s="170" t="s">
        <v>356</v>
      </c>
      <c r="U107" s="170" t="s">
        <v>357</v>
      </c>
      <c r="V107" s="170" t="s">
        <v>358</v>
      </c>
      <c r="W107" s="170" t="s">
        <v>359</v>
      </c>
      <c r="X107" s="170">
        <v>480000</v>
      </c>
      <c r="Y107" s="170" t="s">
        <v>357</v>
      </c>
      <c r="Z107" s="170" t="s">
        <v>505</v>
      </c>
      <c r="AC107" s="182" t="s">
        <v>360</v>
      </c>
    </row>
    <row r="108" spans="2:29">
      <c r="B108" s="412">
        <v>28</v>
      </c>
      <c r="C108" s="164">
        <v>448</v>
      </c>
      <c r="D108" s="164">
        <v>488</v>
      </c>
      <c r="E108" s="165">
        <v>45369</v>
      </c>
      <c r="F108" s="165">
        <v>45381</v>
      </c>
      <c r="G108" s="166" t="s">
        <v>1585</v>
      </c>
      <c r="H108" s="167" t="s">
        <v>357</v>
      </c>
      <c r="I108" s="166" t="s">
        <v>1586</v>
      </c>
      <c r="J108" s="166">
        <v>772438308</v>
      </c>
      <c r="K108" s="166">
        <v>704438308</v>
      </c>
      <c r="L108" s="185" t="s">
        <v>1587</v>
      </c>
      <c r="M108" s="113" t="s">
        <v>350</v>
      </c>
      <c r="N108" s="166" t="s">
        <v>351</v>
      </c>
      <c r="O108" s="166" t="s">
        <v>352</v>
      </c>
      <c r="P108" s="166" t="s">
        <v>1588</v>
      </c>
      <c r="Q108" s="166" t="s">
        <v>1589</v>
      </c>
      <c r="R108" s="166" t="s">
        <v>1590</v>
      </c>
      <c r="S108" s="166">
        <v>100</v>
      </c>
      <c r="T108" s="166" t="s">
        <v>356</v>
      </c>
      <c r="U108" s="166" t="s">
        <v>357</v>
      </c>
      <c r="V108" s="166" t="s">
        <v>358</v>
      </c>
      <c r="W108" s="166" t="s">
        <v>359</v>
      </c>
      <c r="X108" s="168">
        <v>805000</v>
      </c>
      <c r="Y108" s="166" t="s">
        <v>357</v>
      </c>
      <c r="Z108" s="166" t="s">
        <v>360</v>
      </c>
      <c r="AA108" s="166"/>
      <c r="AB108" s="166"/>
      <c r="AC108" s="169" t="s">
        <v>360</v>
      </c>
    </row>
    <row r="109" spans="2:29" ht="17" thickBot="1">
      <c r="B109" s="414"/>
      <c r="C109" s="172">
        <v>449</v>
      </c>
      <c r="D109" s="172">
        <v>489</v>
      </c>
      <c r="E109" s="173">
        <v>45369</v>
      </c>
      <c r="F109" s="173">
        <v>45381</v>
      </c>
      <c r="G109" s="174" t="s">
        <v>5</v>
      </c>
      <c r="H109" s="175"/>
      <c r="I109" s="174" t="s">
        <v>5</v>
      </c>
      <c r="J109" s="174"/>
      <c r="K109" s="174"/>
      <c r="L109" s="174"/>
      <c r="M109" s="134"/>
      <c r="N109" s="174" t="s">
        <v>5</v>
      </c>
      <c r="O109" s="174" t="s">
        <v>5</v>
      </c>
      <c r="P109" s="174" t="s">
        <v>5</v>
      </c>
      <c r="Q109" s="174" t="s">
        <v>5</v>
      </c>
      <c r="R109" s="174" t="s">
        <v>5</v>
      </c>
      <c r="S109" s="174">
        <v>70</v>
      </c>
      <c r="T109" s="174" t="s">
        <v>356</v>
      </c>
      <c r="U109" s="174" t="s">
        <v>357</v>
      </c>
      <c r="V109" s="174" t="s">
        <v>358</v>
      </c>
      <c r="W109" s="174" t="s">
        <v>359</v>
      </c>
      <c r="X109" s="176">
        <v>525000</v>
      </c>
      <c r="Y109" s="174" t="s">
        <v>357</v>
      </c>
      <c r="Z109" s="174" t="s">
        <v>360</v>
      </c>
      <c r="AA109" s="174"/>
      <c r="AB109" s="174"/>
      <c r="AC109" s="177" t="s">
        <v>360</v>
      </c>
    </row>
    <row r="110" spans="2:29">
      <c r="B110" s="412">
        <v>29</v>
      </c>
      <c r="C110" s="164">
        <v>288</v>
      </c>
      <c r="D110" s="164">
        <v>309</v>
      </c>
      <c r="E110" s="165">
        <v>44228</v>
      </c>
      <c r="F110" s="165">
        <v>44264</v>
      </c>
      <c r="G110" s="166" t="s">
        <v>95</v>
      </c>
      <c r="H110" s="167" t="s">
        <v>357</v>
      </c>
      <c r="I110" s="166" t="s">
        <v>506</v>
      </c>
      <c r="J110" s="166">
        <v>772856703</v>
      </c>
      <c r="K110" s="166">
        <v>700974098</v>
      </c>
      <c r="L110" s="185" t="s">
        <v>507</v>
      </c>
      <c r="M110" s="113" t="s">
        <v>350</v>
      </c>
      <c r="N110" s="166" t="s">
        <v>351</v>
      </c>
      <c r="O110" s="166" t="s">
        <v>352</v>
      </c>
      <c r="P110" s="166" t="s">
        <v>508</v>
      </c>
      <c r="Q110" s="166" t="s">
        <v>509</v>
      </c>
      <c r="R110" s="166" t="s">
        <v>510</v>
      </c>
      <c r="S110" s="166">
        <v>200</v>
      </c>
      <c r="T110" s="166" t="s">
        <v>356</v>
      </c>
      <c r="U110" s="166" t="s">
        <v>357</v>
      </c>
      <c r="V110" s="166" t="s">
        <v>358</v>
      </c>
      <c r="W110" s="166" t="s">
        <v>359</v>
      </c>
      <c r="X110" s="168">
        <v>1400000</v>
      </c>
      <c r="Y110" s="166" t="s">
        <v>357</v>
      </c>
      <c r="Z110" s="166" t="s">
        <v>505</v>
      </c>
      <c r="AA110" s="166"/>
      <c r="AB110" s="166"/>
      <c r="AC110" s="169" t="s">
        <v>360</v>
      </c>
    </row>
    <row r="111" spans="2:29">
      <c r="B111" s="413"/>
      <c r="C111" s="178">
        <v>289</v>
      </c>
      <c r="D111" s="178">
        <v>310</v>
      </c>
      <c r="E111" s="179">
        <v>44228</v>
      </c>
      <c r="F111" s="179">
        <v>44264</v>
      </c>
      <c r="G111" s="170" t="s">
        <v>5</v>
      </c>
      <c r="I111" s="170" t="s">
        <v>5</v>
      </c>
      <c r="N111" s="170" t="s">
        <v>5</v>
      </c>
      <c r="O111" s="170" t="s">
        <v>5</v>
      </c>
      <c r="P111" s="170" t="s">
        <v>5</v>
      </c>
      <c r="Q111" s="170" t="s">
        <v>5</v>
      </c>
      <c r="R111" s="170" t="s">
        <v>5</v>
      </c>
      <c r="S111" s="170">
        <v>100</v>
      </c>
      <c r="T111" s="170" t="s">
        <v>356</v>
      </c>
      <c r="U111" s="170" t="s">
        <v>357</v>
      </c>
      <c r="V111" s="170" t="s">
        <v>358</v>
      </c>
      <c r="W111" s="170" t="s">
        <v>359</v>
      </c>
      <c r="X111" s="181">
        <v>1000000</v>
      </c>
      <c r="Y111" s="170" t="s">
        <v>357</v>
      </c>
      <c r="Z111" s="170" t="s">
        <v>360</v>
      </c>
      <c r="AC111" s="182" t="s">
        <v>360</v>
      </c>
    </row>
    <row r="112" spans="2:29" ht="17" thickBot="1">
      <c r="B112" s="414"/>
      <c r="C112" s="172">
        <v>290</v>
      </c>
      <c r="D112" s="172">
        <v>311</v>
      </c>
      <c r="E112" s="173">
        <v>44228</v>
      </c>
      <c r="F112" s="173">
        <v>44264</v>
      </c>
      <c r="G112" s="174" t="s">
        <v>5</v>
      </c>
      <c r="H112" s="175"/>
      <c r="I112" s="174" t="s">
        <v>5</v>
      </c>
      <c r="J112" s="174"/>
      <c r="K112" s="174"/>
      <c r="L112" s="174"/>
      <c r="M112" s="134"/>
      <c r="N112" s="174" t="s">
        <v>485</v>
      </c>
      <c r="O112" s="174" t="s">
        <v>5</v>
      </c>
      <c r="P112" s="174" t="s">
        <v>5</v>
      </c>
      <c r="Q112" s="174" t="s">
        <v>5</v>
      </c>
      <c r="R112" s="174" t="s">
        <v>5</v>
      </c>
      <c r="S112" s="174">
        <v>100</v>
      </c>
      <c r="T112" s="174" t="s">
        <v>356</v>
      </c>
      <c r="U112" s="174" t="s">
        <v>357</v>
      </c>
      <c r="V112" s="174" t="s">
        <v>358</v>
      </c>
      <c r="W112" s="174" t="s">
        <v>359</v>
      </c>
      <c r="X112" s="176">
        <v>1000000</v>
      </c>
      <c r="Y112" s="174" t="s">
        <v>357</v>
      </c>
      <c r="Z112" s="174" t="s">
        <v>360</v>
      </c>
      <c r="AA112" s="174"/>
      <c r="AB112" s="174"/>
      <c r="AC112" s="177" t="s">
        <v>360</v>
      </c>
    </row>
    <row r="113" spans="2:29">
      <c r="B113" s="412">
        <v>30</v>
      </c>
      <c r="C113" s="178">
        <v>189</v>
      </c>
      <c r="D113" s="178">
        <v>199</v>
      </c>
      <c r="E113" s="179">
        <v>43325</v>
      </c>
      <c r="F113" s="179">
        <v>43328</v>
      </c>
      <c r="G113" s="170" t="s">
        <v>96</v>
      </c>
      <c r="H113" s="180" t="s">
        <v>348</v>
      </c>
      <c r="I113" s="170" t="s">
        <v>1598</v>
      </c>
      <c r="J113" s="170">
        <v>712854498</v>
      </c>
      <c r="K113" s="170">
        <v>776854098</v>
      </c>
      <c r="L113" s="193" t="s">
        <v>511</v>
      </c>
      <c r="M113" s="27" t="s">
        <v>350</v>
      </c>
      <c r="N113" s="170" t="s">
        <v>362</v>
      </c>
      <c r="O113" s="170" t="s">
        <v>397</v>
      </c>
      <c r="P113" s="170" t="s">
        <v>439</v>
      </c>
      <c r="Q113" s="170" t="s">
        <v>512</v>
      </c>
      <c r="R113" s="170" t="s">
        <v>513</v>
      </c>
      <c r="S113" s="170">
        <v>30</v>
      </c>
      <c r="T113" s="170" t="s">
        <v>356</v>
      </c>
      <c r="U113" s="170" t="s">
        <v>357</v>
      </c>
      <c r="V113" s="170" t="s">
        <v>358</v>
      </c>
      <c r="W113" s="170" t="s">
        <v>359</v>
      </c>
      <c r="X113" s="181">
        <v>525000</v>
      </c>
      <c r="Y113" s="170" t="s">
        <v>357</v>
      </c>
      <c r="Z113" s="170" t="s">
        <v>360</v>
      </c>
      <c r="AC113" s="182" t="s">
        <v>360</v>
      </c>
    </row>
    <row r="114" spans="2:29">
      <c r="B114" s="413"/>
      <c r="C114" s="178">
        <v>190</v>
      </c>
      <c r="D114" s="178">
        <v>200</v>
      </c>
      <c r="E114" s="179">
        <v>43325</v>
      </c>
      <c r="F114" s="179">
        <v>43326</v>
      </c>
      <c r="G114" s="170" t="s">
        <v>5</v>
      </c>
      <c r="N114" s="170" t="s">
        <v>5</v>
      </c>
      <c r="O114" s="170" t="s">
        <v>5</v>
      </c>
      <c r="P114" s="170" t="s">
        <v>5</v>
      </c>
      <c r="Q114" s="170" t="s">
        <v>5</v>
      </c>
      <c r="R114" s="170" t="s">
        <v>5</v>
      </c>
      <c r="S114" s="170">
        <v>100</v>
      </c>
      <c r="T114" s="170" t="s">
        <v>356</v>
      </c>
      <c r="U114" s="170" t="s">
        <v>357</v>
      </c>
      <c r="V114" s="170" t="s">
        <v>358</v>
      </c>
      <c r="W114" s="170" t="s">
        <v>359</v>
      </c>
      <c r="X114" s="181">
        <v>1350000</v>
      </c>
      <c r="Y114" s="170" t="s">
        <v>357</v>
      </c>
      <c r="Z114" s="170" t="s">
        <v>360</v>
      </c>
      <c r="AC114" s="182" t="s">
        <v>360</v>
      </c>
    </row>
    <row r="115" spans="2:29">
      <c r="B115" s="413"/>
      <c r="C115" s="178">
        <v>191</v>
      </c>
      <c r="D115" s="178">
        <v>201</v>
      </c>
      <c r="E115" s="179">
        <v>43325</v>
      </c>
      <c r="F115" s="179">
        <v>43326</v>
      </c>
      <c r="G115" s="170" t="s">
        <v>5</v>
      </c>
      <c r="N115" s="170" t="s">
        <v>5</v>
      </c>
      <c r="O115" s="170" t="s">
        <v>5</v>
      </c>
      <c r="P115" s="170" t="s">
        <v>5</v>
      </c>
      <c r="Q115" s="170" t="s">
        <v>5</v>
      </c>
      <c r="R115" s="170" t="s">
        <v>5</v>
      </c>
      <c r="S115" s="170">
        <v>150</v>
      </c>
      <c r="T115" s="170" t="s">
        <v>356</v>
      </c>
      <c r="U115" s="170" t="s">
        <v>357</v>
      </c>
      <c r="V115" s="170" t="s">
        <v>358</v>
      </c>
      <c r="W115" s="170" t="s">
        <v>359</v>
      </c>
      <c r="X115" s="181">
        <v>1650000</v>
      </c>
      <c r="Y115" s="170" t="s">
        <v>357</v>
      </c>
      <c r="Z115" s="170" t="s">
        <v>360</v>
      </c>
      <c r="AC115" s="182" t="s">
        <v>360</v>
      </c>
    </row>
    <row r="116" spans="2:29" ht="17" thickBot="1">
      <c r="B116" s="414"/>
      <c r="C116" s="178">
        <v>336</v>
      </c>
      <c r="D116" s="178">
        <v>359</v>
      </c>
      <c r="E116" s="179">
        <v>44601</v>
      </c>
      <c r="F116" s="179">
        <v>44624</v>
      </c>
      <c r="S116" s="170">
        <v>300</v>
      </c>
      <c r="T116" s="170" t="s">
        <v>356</v>
      </c>
      <c r="U116" s="170" t="s">
        <v>357</v>
      </c>
      <c r="V116" s="170" t="s">
        <v>358</v>
      </c>
      <c r="W116" s="170" t="s">
        <v>359</v>
      </c>
      <c r="X116" s="181">
        <v>2400000</v>
      </c>
      <c r="Y116" s="170" t="s">
        <v>357</v>
      </c>
      <c r="Z116" s="170" t="s">
        <v>360</v>
      </c>
      <c r="AC116" s="182" t="s">
        <v>360</v>
      </c>
    </row>
    <row r="117" spans="2:29">
      <c r="B117" s="412">
        <v>31</v>
      </c>
      <c r="C117" s="164">
        <v>475</v>
      </c>
      <c r="D117" s="164">
        <v>510</v>
      </c>
      <c r="E117" s="165">
        <v>45441</v>
      </c>
      <c r="F117" s="165">
        <v>45448</v>
      </c>
      <c r="G117" s="166" t="s">
        <v>1615</v>
      </c>
      <c r="H117" s="167" t="s">
        <v>357</v>
      </c>
      <c r="I117" s="166" t="s">
        <v>1616</v>
      </c>
      <c r="J117" s="166">
        <v>772451447</v>
      </c>
      <c r="K117" s="166">
        <v>756164471</v>
      </c>
      <c r="L117" s="185" t="s">
        <v>1617</v>
      </c>
      <c r="M117" s="113" t="s">
        <v>350</v>
      </c>
      <c r="N117" s="166" t="s">
        <v>351</v>
      </c>
      <c r="O117" s="166" t="s">
        <v>1618</v>
      </c>
      <c r="P117" s="166" t="s">
        <v>1619</v>
      </c>
      <c r="Q117" s="166" t="s">
        <v>1620</v>
      </c>
      <c r="R117" s="166" t="s">
        <v>1621</v>
      </c>
      <c r="S117" s="166">
        <v>50</v>
      </c>
      <c r="T117" s="166" t="s">
        <v>356</v>
      </c>
      <c r="U117" s="166" t="s">
        <v>357</v>
      </c>
      <c r="V117" s="166" t="s">
        <v>358</v>
      </c>
      <c r="W117" s="166" t="s">
        <v>359</v>
      </c>
      <c r="X117" s="168">
        <v>525000</v>
      </c>
      <c r="Y117" s="166" t="s">
        <v>357</v>
      </c>
      <c r="Z117" s="166" t="s">
        <v>360</v>
      </c>
      <c r="AA117" s="166"/>
      <c r="AB117" s="166"/>
      <c r="AC117" s="169" t="s">
        <v>360</v>
      </c>
    </row>
    <row r="118" spans="2:29">
      <c r="B118" s="413"/>
      <c r="C118" s="178">
        <v>476</v>
      </c>
      <c r="D118" s="178">
        <v>511</v>
      </c>
      <c r="E118" s="179">
        <v>45441</v>
      </c>
      <c r="F118" s="179">
        <v>45448</v>
      </c>
      <c r="G118" s="170" t="s">
        <v>5</v>
      </c>
      <c r="I118" s="170" t="s">
        <v>5</v>
      </c>
      <c r="N118" s="170" t="s">
        <v>5</v>
      </c>
      <c r="O118" s="170" t="s">
        <v>5</v>
      </c>
      <c r="P118" s="170" t="s">
        <v>5</v>
      </c>
      <c r="Q118" s="170" t="s">
        <v>5</v>
      </c>
      <c r="R118" s="170" t="s">
        <v>5</v>
      </c>
      <c r="S118" s="170">
        <v>150</v>
      </c>
      <c r="T118" s="170" t="s">
        <v>356</v>
      </c>
      <c r="U118" s="170" t="s">
        <v>357</v>
      </c>
      <c r="V118" s="170" t="s">
        <v>358</v>
      </c>
      <c r="W118" s="170" t="s">
        <v>359</v>
      </c>
      <c r="X118" s="181">
        <v>875000</v>
      </c>
      <c r="Y118" s="170" t="s">
        <v>357</v>
      </c>
      <c r="Z118" s="170" t="s">
        <v>360</v>
      </c>
      <c r="AC118" s="182" t="s">
        <v>360</v>
      </c>
    </row>
    <row r="119" spans="2:29" ht="17" thickBot="1">
      <c r="B119" s="414"/>
      <c r="C119" s="172">
        <v>477</v>
      </c>
      <c r="D119" s="172">
        <v>512</v>
      </c>
      <c r="E119" s="173">
        <v>45441</v>
      </c>
      <c r="F119" s="173">
        <v>45448</v>
      </c>
      <c r="G119" s="174" t="s">
        <v>5</v>
      </c>
      <c r="H119" s="175"/>
      <c r="I119" s="174" t="s">
        <v>5</v>
      </c>
      <c r="J119" s="174"/>
      <c r="K119" s="174"/>
      <c r="L119" s="174"/>
      <c r="M119" s="134"/>
      <c r="N119" s="174" t="s">
        <v>5</v>
      </c>
      <c r="O119" s="174" t="s">
        <v>5</v>
      </c>
      <c r="P119" s="174" t="s">
        <v>5</v>
      </c>
      <c r="Q119" s="174" t="s">
        <v>5</v>
      </c>
      <c r="R119" s="174" t="s">
        <v>5</v>
      </c>
      <c r="S119" s="174">
        <v>170</v>
      </c>
      <c r="T119" s="174" t="s">
        <v>356</v>
      </c>
      <c r="U119" s="174" t="s">
        <v>357</v>
      </c>
      <c r="V119" s="174" t="s">
        <v>358</v>
      </c>
      <c r="W119" s="174" t="s">
        <v>359</v>
      </c>
      <c r="X119" s="176">
        <v>1260000</v>
      </c>
      <c r="Y119" s="174" t="s">
        <v>357</v>
      </c>
      <c r="Z119" s="174" t="s">
        <v>360</v>
      </c>
      <c r="AA119" s="174"/>
      <c r="AB119" s="174"/>
      <c r="AC119" s="177" t="s">
        <v>360</v>
      </c>
    </row>
    <row r="120" spans="2:29">
      <c r="B120" s="412">
        <v>32</v>
      </c>
      <c r="C120" s="164">
        <v>234</v>
      </c>
      <c r="D120" s="164">
        <v>255</v>
      </c>
      <c r="E120" s="165">
        <v>43748</v>
      </c>
      <c r="F120" s="165">
        <v>43775</v>
      </c>
      <c r="G120" s="166" t="s">
        <v>514</v>
      </c>
      <c r="H120" s="167" t="s">
        <v>348</v>
      </c>
      <c r="I120" s="166" t="s">
        <v>515</v>
      </c>
      <c r="J120" s="166">
        <v>704068010</v>
      </c>
      <c r="K120" s="166">
        <v>782111242</v>
      </c>
      <c r="L120" s="166"/>
      <c r="M120" s="113" t="s">
        <v>350</v>
      </c>
      <c r="N120" s="166" t="s">
        <v>362</v>
      </c>
      <c r="O120" s="166" t="s">
        <v>397</v>
      </c>
      <c r="P120" s="166" t="s">
        <v>417</v>
      </c>
      <c r="Q120" s="166" t="s">
        <v>516</v>
      </c>
      <c r="R120" s="166" t="s">
        <v>517</v>
      </c>
      <c r="S120" s="166">
        <v>50</v>
      </c>
      <c r="T120" s="166" t="s">
        <v>356</v>
      </c>
      <c r="U120" s="166" t="s">
        <v>357</v>
      </c>
      <c r="V120" s="166" t="s">
        <v>358</v>
      </c>
      <c r="W120" s="166" t="s">
        <v>359</v>
      </c>
      <c r="X120" s="168">
        <v>1020000</v>
      </c>
      <c r="Y120" s="166" t="s">
        <v>357</v>
      </c>
      <c r="Z120" s="166" t="s">
        <v>360</v>
      </c>
      <c r="AA120" s="166"/>
      <c r="AB120" s="166"/>
      <c r="AC120" s="169" t="s">
        <v>360</v>
      </c>
    </row>
    <row r="121" spans="2:29">
      <c r="B121" s="413"/>
      <c r="C121" s="178">
        <v>235</v>
      </c>
      <c r="D121" s="178">
        <v>256</v>
      </c>
      <c r="E121" s="179">
        <v>43748</v>
      </c>
      <c r="F121" s="179">
        <v>43775</v>
      </c>
      <c r="G121" s="170" t="s">
        <v>5</v>
      </c>
      <c r="I121" s="170" t="s">
        <v>5</v>
      </c>
      <c r="N121" s="170" t="s">
        <v>5</v>
      </c>
      <c r="O121" s="170" t="s">
        <v>5</v>
      </c>
      <c r="P121" s="170" t="s">
        <v>5</v>
      </c>
      <c r="Q121" s="170" t="s">
        <v>5</v>
      </c>
      <c r="R121" s="170" t="s">
        <v>5</v>
      </c>
      <c r="S121" s="170">
        <v>100</v>
      </c>
      <c r="T121" s="170" t="s">
        <v>356</v>
      </c>
      <c r="U121" s="170" t="s">
        <v>357</v>
      </c>
      <c r="V121" s="170" t="s">
        <v>358</v>
      </c>
      <c r="W121" s="170" t="s">
        <v>359</v>
      </c>
      <c r="X121" s="181">
        <v>1500000</v>
      </c>
      <c r="Y121" s="170" t="s">
        <v>357</v>
      </c>
      <c r="Z121" s="170" t="s">
        <v>360</v>
      </c>
      <c r="AC121" s="182" t="s">
        <v>360</v>
      </c>
    </row>
    <row r="122" spans="2:29">
      <c r="B122" s="413"/>
      <c r="C122" s="178">
        <v>236</v>
      </c>
      <c r="D122" s="178">
        <v>257</v>
      </c>
      <c r="E122" s="179">
        <v>43748</v>
      </c>
      <c r="F122" s="179">
        <v>43775</v>
      </c>
      <c r="S122" s="170">
        <v>150</v>
      </c>
      <c r="T122" s="170" t="s">
        <v>356</v>
      </c>
      <c r="U122" s="170" t="s">
        <v>357</v>
      </c>
      <c r="V122" s="170" t="s">
        <v>358</v>
      </c>
      <c r="W122" s="170" t="s">
        <v>359</v>
      </c>
      <c r="X122" s="181">
        <v>1650000</v>
      </c>
      <c r="Y122" s="170" t="s">
        <v>357</v>
      </c>
      <c r="Z122" s="170" t="s">
        <v>360</v>
      </c>
      <c r="AC122" s="182" t="s">
        <v>360</v>
      </c>
    </row>
    <row r="123" spans="2:29" ht="17" thickBot="1">
      <c r="B123" s="413"/>
      <c r="C123" s="178">
        <v>484</v>
      </c>
      <c r="D123" s="172">
        <v>519</v>
      </c>
      <c r="E123" s="179">
        <v>45467</v>
      </c>
      <c r="F123" s="179">
        <v>45472</v>
      </c>
      <c r="G123" s="170" t="s">
        <v>5</v>
      </c>
      <c r="I123" s="170" t="s">
        <v>5</v>
      </c>
      <c r="N123" s="170" t="s">
        <v>5</v>
      </c>
      <c r="O123" s="170" t="s">
        <v>5</v>
      </c>
      <c r="P123" s="170" t="s">
        <v>5</v>
      </c>
      <c r="Q123" s="170" t="s">
        <v>5</v>
      </c>
      <c r="R123" s="170" t="s">
        <v>5</v>
      </c>
      <c r="S123" s="170">
        <v>50</v>
      </c>
      <c r="T123" s="170" t="s">
        <v>356</v>
      </c>
      <c r="U123" s="170" t="s">
        <v>357</v>
      </c>
      <c r="V123" s="170" t="s">
        <v>358</v>
      </c>
      <c r="W123" s="170" t="s">
        <v>359</v>
      </c>
      <c r="X123" s="181">
        <v>460000</v>
      </c>
      <c r="Y123" s="170" t="s">
        <v>357</v>
      </c>
      <c r="Z123" s="170" t="s">
        <v>360</v>
      </c>
      <c r="AC123" s="182" t="s">
        <v>360</v>
      </c>
    </row>
    <row r="124" spans="2:29">
      <c r="B124" s="412">
        <v>33</v>
      </c>
      <c r="C124" s="164">
        <v>525</v>
      </c>
      <c r="D124" s="197" t="s">
        <v>1667</v>
      </c>
      <c r="E124" s="165">
        <v>45509</v>
      </c>
      <c r="F124" s="165">
        <v>45583</v>
      </c>
      <c r="G124" s="166" t="s">
        <v>1646</v>
      </c>
      <c r="H124" s="167" t="s">
        <v>348</v>
      </c>
      <c r="I124" s="166" t="s">
        <v>1648</v>
      </c>
      <c r="J124" s="166">
        <v>772451747</v>
      </c>
      <c r="K124" s="166">
        <v>705327610</v>
      </c>
      <c r="L124" s="185" t="s">
        <v>1649</v>
      </c>
      <c r="M124" s="113" t="s">
        <v>350</v>
      </c>
      <c r="N124" s="166" t="s">
        <v>351</v>
      </c>
      <c r="O124" s="166" t="s">
        <v>352</v>
      </c>
      <c r="P124" s="166" t="s">
        <v>488</v>
      </c>
      <c r="Q124" s="166" t="s">
        <v>488</v>
      </c>
      <c r="R124" s="166" t="s">
        <v>1647</v>
      </c>
      <c r="S124" s="166">
        <v>30</v>
      </c>
      <c r="T124" s="166" t="s">
        <v>356</v>
      </c>
      <c r="U124" s="166" t="s">
        <v>357</v>
      </c>
      <c r="V124" s="166" t="s">
        <v>358</v>
      </c>
      <c r="W124" s="166" t="s">
        <v>359</v>
      </c>
      <c r="X124" s="168">
        <v>525000</v>
      </c>
      <c r="Y124" s="166" t="s">
        <v>357</v>
      </c>
      <c r="Z124" s="166" t="s">
        <v>360</v>
      </c>
      <c r="AA124" s="166"/>
      <c r="AB124" s="166"/>
      <c r="AC124" s="169" t="s">
        <v>360</v>
      </c>
    </row>
    <row r="125" spans="2:29">
      <c r="B125" s="413"/>
      <c r="C125" s="178">
        <v>519</v>
      </c>
      <c r="D125" s="197" t="s">
        <v>1668</v>
      </c>
      <c r="E125" s="179">
        <v>45509</v>
      </c>
      <c r="F125" s="179">
        <v>45583</v>
      </c>
      <c r="G125" s="170" t="s">
        <v>5</v>
      </c>
      <c r="I125" s="170" t="s">
        <v>5</v>
      </c>
      <c r="N125" s="170" t="s">
        <v>5</v>
      </c>
      <c r="O125" s="170" t="s">
        <v>5</v>
      </c>
      <c r="P125" s="170" t="s">
        <v>5</v>
      </c>
      <c r="Q125" s="170" t="s">
        <v>5</v>
      </c>
      <c r="R125" s="170" t="s">
        <v>5</v>
      </c>
      <c r="S125" s="170">
        <v>30</v>
      </c>
      <c r="T125" s="170" t="s">
        <v>356</v>
      </c>
      <c r="U125" s="170" t="s">
        <v>357</v>
      </c>
      <c r="V125" s="170" t="s">
        <v>358</v>
      </c>
      <c r="W125" s="170" t="s">
        <v>359</v>
      </c>
      <c r="X125" s="181">
        <v>525000</v>
      </c>
      <c r="Y125" s="170" t="s">
        <v>357</v>
      </c>
      <c r="Z125" s="170" t="s">
        <v>360</v>
      </c>
      <c r="AC125" s="182" t="s">
        <v>360</v>
      </c>
    </row>
    <row r="126" spans="2:29">
      <c r="B126" s="413"/>
      <c r="C126" s="178">
        <v>520</v>
      </c>
      <c r="D126" s="197" t="s">
        <v>1669</v>
      </c>
      <c r="E126" s="179">
        <v>45509</v>
      </c>
      <c r="F126" s="179">
        <v>45583</v>
      </c>
      <c r="G126" s="170" t="s">
        <v>5</v>
      </c>
      <c r="I126" s="170" t="s">
        <v>5</v>
      </c>
      <c r="N126" s="170" t="s">
        <v>5</v>
      </c>
      <c r="O126" s="170" t="s">
        <v>5</v>
      </c>
      <c r="P126" s="170" t="s">
        <v>5</v>
      </c>
      <c r="Q126" s="170" t="s">
        <v>5</v>
      </c>
      <c r="R126" s="170" t="s">
        <v>5</v>
      </c>
      <c r="S126" s="170">
        <v>30</v>
      </c>
      <c r="T126" s="170" t="s">
        <v>356</v>
      </c>
      <c r="U126" s="170" t="s">
        <v>357</v>
      </c>
      <c r="V126" s="170" t="s">
        <v>358</v>
      </c>
      <c r="W126" s="170" t="s">
        <v>359</v>
      </c>
      <c r="X126" s="181">
        <v>525000</v>
      </c>
      <c r="Y126" s="170" t="s">
        <v>357</v>
      </c>
      <c r="Z126" s="170" t="s">
        <v>360</v>
      </c>
      <c r="AC126" s="182" t="s">
        <v>360</v>
      </c>
    </row>
    <row r="127" spans="2:29">
      <c r="B127" s="413"/>
      <c r="C127" s="178">
        <v>521</v>
      </c>
      <c r="D127" s="197" t="s">
        <v>1670</v>
      </c>
      <c r="E127" s="179">
        <v>45509</v>
      </c>
      <c r="F127" s="179">
        <v>45583</v>
      </c>
      <c r="G127" s="170" t="s">
        <v>5</v>
      </c>
      <c r="I127" s="170" t="s">
        <v>5</v>
      </c>
      <c r="N127" s="170" t="s">
        <v>5</v>
      </c>
      <c r="O127" s="170" t="s">
        <v>5</v>
      </c>
      <c r="P127" s="170" t="s">
        <v>5</v>
      </c>
      <c r="Q127" s="170" t="s">
        <v>5</v>
      </c>
      <c r="R127" s="170" t="s">
        <v>5</v>
      </c>
      <c r="S127" s="170">
        <v>200</v>
      </c>
      <c r="T127" s="170" t="s">
        <v>356</v>
      </c>
      <c r="U127" s="170" t="s">
        <v>357</v>
      </c>
      <c r="V127" s="170" t="s">
        <v>358</v>
      </c>
      <c r="W127" s="170" t="s">
        <v>359</v>
      </c>
      <c r="X127" s="181">
        <v>1085000</v>
      </c>
      <c r="Y127" s="170" t="s">
        <v>357</v>
      </c>
      <c r="Z127" s="170" t="s">
        <v>360</v>
      </c>
      <c r="AC127" s="182" t="s">
        <v>360</v>
      </c>
    </row>
    <row r="128" spans="2:29">
      <c r="B128" s="413"/>
      <c r="C128" s="178">
        <v>522</v>
      </c>
      <c r="D128" s="197" t="s">
        <v>1671</v>
      </c>
      <c r="E128" s="179">
        <v>45509</v>
      </c>
      <c r="F128" s="179">
        <v>45583</v>
      </c>
      <c r="G128" s="170" t="s">
        <v>5</v>
      </c>
      <c r="I128" s="170" t="s">
        <v>5</v>
      </c>
      <c r="N128" s="170" t="s">
        <v>485</v>
      </c>
      <c r="O128" s="170" t="s">
        <v>5</v>
      </c>
      <c r="P128" s="170" t="s">
        <v>5</v>
      </c>
      <c r="Q128" s="170" t="s">
        <v>485</v>
      </c>
      <c r="R128" s="170" t="s">
        <v>485</v>
      </c>
      <c r="S128" s="170">
        <v>200</v>
      </c>
      <c r="T128" s="170" t="s">
        <v>356</v>
      </c>
      <c r="U128" s="170" t="s">
        <v>357</v>
      </c>
      <c r="V128" s="170" t="s">
        <v>358</v>
      </c>
      <c r="W128" s="170" t="s">
        <v>359</v>
      </c>
      <c r="X128" s="181">
        <v>1085000</v>
      </c>
      <c r="Y128" s="170" t="s">
        <v>357</v>
      </c>
      <c r="Z128" s="170" t="s">
        <v>360</v>
      </c>
      <c r="AC128" s="182" t="s">
        <v>360</v>
      </c>
    </row>
    <row r="129" spans="1:29">
      <c r="B129" s="413"/>
      <c r="C129" s="178">
        <v>523</v>
      </c>
      <c r="D129" s="197" t="s">
        <v>1672</v>
      </c>
      <c r="E129" s="179">
        <v>45509</v>
      </c>
      <c r="F129" s="179">
        <v>45583</v>
      </c>
      <c r="S129" s="170">
        <v>150</v>
      </c>
      <c r="T129" s="170" t="s">
        <v>356</v>
      </c>
      <c r="U129" s="170" t="s">
        <v>357</v>
      </c>
      <c r="V129" s="170" t="s">
        <v>358</v>
      </c>
      <c r="W129" s="170" t="s">
        <v>359</v>
      </c>
      <c r="X129" s="181">
        <v>875000</v>
      </c>
      <c r="Y129" s="170" t="s">
        <v>357</v>
      </c>
      <c r="Z129" s="170" t="s">
        <v>360</v>
      </c>
      <c r="AC129" s="182" t="s">
        <v>360</v>
      </c>
    </row>
    <row r="130" spans="1:29" ht="17" thickBot="1">
      <c r="B130" s="414"/>
      <c r="C130" s="172">
        <v>524</v>
      </c>
      <c r="D130" s="197" t="s">
        <v>1673</v>
      </c>
      <c r="E130" s="173">
        <v>45509</v>
      </c>
      <c r="F130" s="173">
        <v>45583</v>
      </c>
      <c r="G130" s="174" t="s">
        <v>5</v>
      </c>
      <c r="H130" s="175"/>
      <c r="I130" s="174" t="s">
        <v>5</v>
      </c>
      <c r="J130" s="174"/>
      <c r="K130" s="174"/>
      <c r="L130" s="174"/>
      <c r="M130" s="134"/>
      <c r="N130" s="174" t="s">
        <v>5</v>
      </c>
      <c r="O130" s="174" t="s">
        <v>5</v>
      </c>
      <c r="P130" s="174" t="s">
        <v>5</v>
      </c>
      <c r="Q130" s="174" t="s">
        <v>5</v>
      </c>
      <c r="R130" s="174" t="s">
        <v>5</v>
      </c>
      <c r="S130" s="174">
        <v>200</v>
      </c>
      <c r="T130" s="174" t="s">
        <v>356</v>
      </c>
      <c r="U130" s="174" t="s">
        <v>357</v>
      </c>
      <c r="V130" s="174" t="s">
        <v>358</v>
      </c>
      <c r="W130" s="174" t="s">
        <v>359</v>
      </c>
      <c r="X130" s="176">
        <v>1085000</v>
      </c>
      <c r="Y130" s="174" t="s">
        <v>357</v>
      </c>
      <c r="Z130" s="174" t="s">
        <v>360</v>
      </c>
      <c r="AA130" s="174"/>
      <c r="AB130" s="174"/>
      <c r="AC130" s="177" t="s">
        <v>360</v>
      </c>
    </row>
    <row r="131" spans="1:29">
      <c r="B131" s="412">
        <v>34</v>
      </c>
      <c r="C131" s="164">
        <v>254</v>
      </c>
      <c r="D131" s="164">
        <v>339</v>
      </c>
      <c r="E131" s="165">
        <v>44228</v>
      </c>
      <c r="F131" s="165">
        <v>44310</v>
      </c>
      <c r="G131" s="166" t="s">
        <v>98</v>
      </c>
      <c r="H131" s="167" t="s">
        <v>357</v>
      </c>
      <c r="I131" s="211" t="s">
        <v>518</v>
      </c>
      <c r="J131" s="166">
        <v>774966976</v>
      </c>
      <c r="K131" s="166"/>
      <c r="L131" s="185" t="s">
        <v>519</v>
      </c>
      <c r="M131" s="113" t="s">
        <v>350</v>
      </c>
      <c r="N131" s="166" t="s">
        <v>351</v>
      </c>
      <c r="O131" s="166" t="s">
        <v>352</v>
      </c>
      <c r="P131" s="166" t="s">
        <v>520</v>
      </c>
      <c r="Q131" s="166" t="s">
        <v>521</v>
      </c>
      <c r="R131" s="166" t="s">
        <v>522</v>
      </c>
      <c r="S131" s="166">
        <v>100</v>
      </c>
      <c r="T131" s="166" t="s">
        <v>356</v>
      </c>
      <c r="U131" s="166" t="s">
        <v>357</v>
      </c>
      <c r="V131" s="166" t="s">
        <v>358</v>
      </c>
      <c r="W131" s="166" t="s">
        <v>359</v>
      </c>
      <c r="X131" s="168">
        <v>1000000</v>
      </c>
      <c r="Y131" s="166" t="s">
        <v>357</v>
      </c>
      <c r="Z131" s="166" t="s">
        <v>360</v>
      </c>
      <c r="AA131" s="166"/>
      <c r="AB131" s="166"/>
      <c r="AC131" s="169" t="s">
        <v>505</v>
      </c>
    </row>
    <row r="132" spans="1:29">
      <c r="B132" s="413"/>
      <c r="C132" s="178">
        <v>302</v>
      </c>
      <c r="D132" s="178">
        <v>323</v>
      </c>
      <c r="E132" s="179">
        <v>44228</v>
      </c>
      <c r="F132" s="179">
        <v>44310</v>
      </c>
      <c r="G132" s="170" t="s">
        <v>5</v>
      </c>
      <c r="I132" s="210"/>
      <c r="J132" s="210"/>
      <c r="K132" s="210"/>
      <c r="L132" s="210"/>
      <c r="N132" s="170" t="s">
        <v>5</v>
      </c>
      <c r="O132" s="170" t="s">
        <v>5</v>
      </c>
      <c r="P132" s="170" t="s">
        <v>5</v>
      </c>
      <c r="Q132" s="170" t="s">
        <v>5</v>
      </c>
      <c r="R132" s="170" t="s">
        <v>5</v>
      </c>
      <c r="S132" s="170">
        <v>150</v>
      </c>
      <c r="T132" s="170" t="s">
        <v>356</v>
      </c>
      <c r="U132" s="170" t="s">
        <v>357</v>
      </c>
      <c r="V132" s="170" t="s">
        <v>358</v>
      </c>
      <c r="W132" s="170" t="s">
        <v>359</v>
      </c>
      <c r="X132" s="181">
        <v>1100000</v>
      </c>
      <c r="Y132" s="170" t="s">
        <v>357</v>
      </c>
      <c r="Z132" s="170" t="s">
        <v>360</v>
      </c>
      <c r="AC132" s="182" t="s">
        <v>360</v>
      </c>
    </row>
    <row r="133" spans="1:29" ht="17" thickBot="1">
      <c r="B133" s="414"/>
      <c r="C133" s="172">
        <v>303</v>
      </c>
      <c r="D133" s="172">
        <v>324</v>
      </c>
      <c r="E133" s="173">
        <v>44228</v>
      </c>
      <c r="F133" s="173">
        <v>44310</v>
      </c>
      <c r="G133" s="174" t="s">
        <v>5</v>
      </c>
      <c r="H133" s="175"/>
      <c r="I133" s="212"/>
      <c r="J133" s="212"/>
      <c r="K133" s="212"/>
      <c r="L133" s="212"/>
      <c r="M133" s="134"/>
      <c r="N133" s="174" t="s">
        <v>5</v>
      </c>
      <c r="O133" s="174" t="s">
        <v>5</v>
      </c>
      <c r="P133" s="174" t="s">
        <v>5</v>
      </c>
      <c r="Q133" s="174" t="s">
        <v>5</v>
      </c>
      <c r="R133" s="174" t="s">
        <v>5</v>
      </c>
      <c r="S133" s="174">
        <v>150</v>
      </c>
      <c r="T133" s="174" t="s">
        <v>356</v>
      </c>
      <c r="U133" s="174" t="s">
        <v>357</v>
      </c>
      <c r="V133" s="174" t="s">
        <v>358</v>
      </c>
      <c r="W133" s="174" t="s">
        <v>359</v>
      </c>
      <c r="X133" s="176">
        <v>1100000</v>
      </c>
      <c r="Y133" s="174" t="s">
        <v>357</v>
      </c>
      <c r="Z133" s="174" t="s">
        <v>505</v>
      </c>
      <c r="AA133" s="174"/>
      <c r="AB133" s="174"/>
      <c r="AC133" s="177" t="s">
        <v>505</v>
      </c>
    </row>
    <row r="134" spans="1:29">
      <c r="B134" s="413">
        <v>35</v>
      </c>
      <c r="C134" s="178">
        <v>240</v>
      </c>
      <c r="D134" s="178">
        <v>263</v>
      </c>
      <c r="E134" s="179">
        <v>43844</v>
      </c>
      <c r="F134" s="179">
        <v>43864</v>
      </c>
      <c r="G134" s="170" t="s">
        <v>523</v>
      </c>
      <c r="H134" s="180" t="s">
        <v>348</v>
      </c>
      <c r="I134" s="170" t="s">
        <v>524</v>
      </c>
      <c r="J134" s="170">
        <v>772443274</v>
      </c>
      <c r="K134" s="170">
        <v>702443274</v>
      </c>
      <c r="M134" s="27" t="s">
        <v>350</v>
      </c>
      <c r="N134" s="170" t="s">
        <v>362</v>
      </c>
      <c r="O134" s="170" t="s">
        <v>525</v>
      </c>
      <c r="P134" s="170" t="s">
        <v>526</v>
      </c>
      <c r="Q134" s="170" t="s">
        <v>526</v>
      </c>
      <c r="S134" s="170">
        <v>150</v>
      </c>
      <c r="T134" s="170" t="s">
        <v>356</v>
      </c>
      <c r="U134" s="170" t="s">
        <v>357</v>
      </c>
      <c r="V134" s="170" t="s">
        <v>358</v>
      </c>
      <c r="W134" s="170" t="s">
        <v>359</v>
      </c>
      <c r="X134" s="181">
        <v>1650000</v>
      </c>
      <c r="Y134" s="170" t="s">
        <v>357</v>
      </c>
      <c r="Z134" s="170" t="s">
        <v>360</v>
      </c>
      <c r="AC134" s="182" t="s">
        <v>360</v>
      </c>
    </row>
    <row r="135" spans="1:29">
      <c r="B135" s="413"/>
      <c r="C135" s="178">
        <v>241</v>
      </c>
      <c r="D135" s="178">
        <v>264</v>
      </c>
      <c r="E135" s="179">
        <v>43844</v>
      </c>
      <c r="F135" s="179">
        <v>43864</v>
      </c>
      <c r="G135" s="170" t="s">
        <v>5</v>
      </c>
      <c r="I135" s="170" t="s">
        <v>5</v>
      </c>
      <c r="N135" s="170" t="s">
        <v>5</v>
      </c>
      <c r="O135" s="170" t="s">
        <v>5</v>
      </c>
      <c r="P135" s="170" t="s">
        <v>5</v>
      </c>
      <c r="Q135" s="170" t="s">
        <v>5</v>
      </c>
      <c r="S135" s="170">
        <v>150</v>
      </c>
      <c r="T135" s="170" t="s">
        <v>356</v>
      </c>
      <c r="U135" s="170" t="s">
        <v>357</v>
      </c>
      <c r="V135" s="170" t="s">
        <v>358</v>
      </c>
      <c r="W135" s="170" t="s">
        <v>359</v>
      </c>
      <c r="X135" s="181">
        <v>1650000</v>
      </c>
      <c r="Y135" s="170" t="s">
        <v>357</v>
      </c>
      <c r="Z135" s="170" t="s">
        <v>360</v>
      </c>
      <c r="AC135" s="182" t="s">
        <v>360</v>
      </c>
    </row>
    <row r="136" spans="1:29" ht="17" thickBot="1">
      <c r="B136" s="413"/>
      <c r="C136" s="178">
        <v>242</v>
      </c>
      <c r="D136" s="178">
        <v>265</v>
      </c>
      <c r="E136" s="179">
        <v>43844</v>
      </c>
      <c r="F136" s="179">
        <v>43864</v>
      </c>
      <c r="G136" s="170" t="s">
        <v>5</v>
      </c>
      <c r="I136" s="170" t="s">
        <v>5</v>
      </c>
      <c r="N136" s="170" t="s">
        <v>5</v>
      </c>
      <c r="O136" s="170" t="s">
        <v>5</v>
      </c>
      <c r="P136" s="170" t="s">
        <v>5</v>
      </c>
      <c r="Q136" s="170" t="s">
        <v>5</v>
      </c>
      <c r="S136" s="170">
        <v>50</v>
      </c>
      <c r="T136" s="170" t="s">
        <v>356</v>
      </c>
      <c r="U136" s="170" t="s">
        <v>357</v>
      </c>
      <c r="V136" s="170" t="s">
        <v>358</v>
      </c>
      <c r="W136" s="170" t="s">
        <v>359</v>
      </c>
      <c r="X136" s="181">
        <v>1020000</v>
      </c>
      <c r="Y136" s="170" t="s">
        <v>357</v>
      </c>
      <c r="Z136" s="170" t="s">
        <v>360</v>
      </c>
      <c r="AC136" s="182" t="s">
        <v>360</v>
      </c>
    </row>
    <row r="137" spans="1:29">
      <c r="A137" s="163"/>
      <c r="B137" s="412">
        <v>36</v>
      </c>
      <c r="C137" s="164">
        <v>83</v>
      </c>
      <c r="D137" s="164">
        <v>100</v>
      </c>
      <c r="E137" s="165">
        <v>42669</v>
      </c>
      <c r="F137" s="165">
        <v>42674</v>
      </c>
      <c r="G137" s="166" t="s">
        <v>100</v>
      </c>
      <c r="H137" s="167" t="s">
        <v>357</v>
      </c>
      <c r="I137" s="166" t="s">
        <v>527</v>
      </c>
      <c r="J137" s="166">
        <v>772499329</v>
      </c>
      <c r="K137" s="166">
        <v>774026557</v>
      </c>
      <c r="L137" s="185" t="s">
        <v>528</v>
      </c>
      <c r="M137" s="113" t="s">
        <v>350</v>
      </c>
      <c r="N137" s="166" t="s">
        <v>351</v>
      </c>
      <c r="O137" s="166" t="s">
        <v>529</v>
      </c>
      <c r="P137" s="166" t="s">
        <v>530</v>
      </c>
      <c r="Q137" s="166" t="s">
        <v>521</v>
      </c>
      <c r="R137" s="166" t="s">
        <v>531</v>
      </c>
      <c r="S137" s="166">
        <v>350</v>
      </c>
      <c r="T137" s="166" t="s">
        <v>356</v>
      </c>
      <c r="U137" s="166" t="s">
        <v>357</v>
      </c>
      <c r="V137" s="166" t="s">
        <v>358</v>
      </c>
      <c r="W137" s="166" t="s">
        <v>359</v>
      </c>
      <c r="X137" s="168">
        <v>2300000</v>
      </c>
      <c r="Y137" s="166" t="s">
        <v>357</v>
      </c>
      <c r="Z137" s="166" t="s">
        <v>360</v>
      </c>
      <c r="AA137" s="166"/>
      <c r="AB137" s="166"/>
      <c r="AC137" s="169" t="s">
        <v>365</v>
      </c>
    </row>
    <row r="138" spans="1:29">
      <c r="A138" s="196"/>
      <c r="B138" s="413"/>
      <c r="C138" s="178">
        <v>84</v>
      </c>
      <c r="D138" s="178">
        <v>101</v>
      </c>
      <c r="E138" s="179">
        <v>42669</v>
      </c>
      <c r="F138" s="179">
        <v>42674</v>
      </c>
      <c r="G138" s="170" t="s">
        <v>5</v>
      </c>
      <c r="I138" s="170" t="s">
        <v>5</v>
      </c>
      <c r="N138" s="170" t="s">
        <v>5</v>
      </c>
      <c r="O138" s="170" t="s">
        <v>5</v>
      </c>
      <c r="P138" s="170" t="s">
        <v>5</v>
      </c>
      <c r="Q138" s="170" t="s">
        <v>5</v>
      </c>
      <c r="R138" s="170" t="s">
        <v>5</v>
      </c>
      <c r="S138" s="170">
        <v>50</v>
      </c>
      <c r="T138" s="170" t="s">
        <v>356</v>
      </c>
      <c r="U138" s="170" t="s">
        <v>357</v>
      </c>
      <c r="V138" s="170" t="s">
        <v>358</v>
      </c>
      <c r="W138" s="170" t="s">
        <v>359</v>
      </c>
      <c r="X138" s="181">
        <v>500000</v>
      </c>
      <c r="Y138" s="170" t="s">
        <v>357</v>
      </c>
      <c r="Z138" s="170" t="s">
        <v>360</v>
      </c>
      <c r="AC138" s="182" t="s">
        <v>365</v>
      </c>
    </row>
    <row r="139" spans="1:29">
      <c r="A139" s="196"/>
      <c r="B139" s="413"/>
      <c r="C139" s="178">
        <v>82</v>
      </c>
      <c r="D139" s="178">
        <v>99</v>
      </c>
      <c r="E139" s="179">
        <v>42669</v>
      </c>
      <c r="F139" s="179">
        <v>42674</v>
      </c>
      <c r="G139" s="170" t="s">
        <v>5</v>
      </c>
      <c r="I139" s="170" t="s">
        <v>5</v>
      </c>
      <c r="N139" s="170" t="s">
        <v>485</v>
      </c>
      <c r="O139" s="170" t="s">
        <v>5</v>
      </c>
      <c r="P139" s="170" t="s">
        <v>5</v>
      </c>
      <c r="Q139" s="170" t="s">
        <v>5</v>
      </c>
      <c r="R139" s="170" t="s">
        <v>5</v>
      </c>
      <c r="S139" s="170">
        <v>150</v>
      </c>
      <c r="T139" s="170" t="s">
        <v>356</v>
      </c>
      <c r="U139" s="170" t="s">
        <v>357</v>
      </c>
      <c r="V139" s="170" t="s">
        <v>358</v>
      </c>
      <c r="W139" s="170" t="s">
        <v>359</v>
      </c>
      <c r="X139" s="181">
        <v>1100000</v>
      </c>
      <c r="Y139" s="170" t="s">
        <v>357</v>
      </c>
      <c r="Z139" s="170" t="s">
        <v>360</v>
      </c>
      <c r="AC139" s="182" t="s">
        <v>365</v>
      </c>
    </row>
    <row r="140" spans="1:29" ht="17" thickBot="1">
      <c r="A140" s="171"/>
      <c r="B140" s="414"/>
      <c r="C140" s="172">
        <v>81</v>
      </c>
      <c r="D140" s="172">
        <v>98</v>
      </c>
      <c r="E140" s="173">
        <v>42669</v>
      </c>
      <c r="F140" s="173">
        <v>42674</v>
      </c>
      <c r="G140" s="174" t="s">
        <v>5</v>
      </c>
      <c r="H140" s="175"/>
      <c r="I140" s="174" t="s">
        <v>5</v>
      </c>
      <c r="J140" s="174"/>
      <c r="K140" s="174"/>
      <c r="L140" s="174"/>
      <c r="M140" s="134"/>
      <c r="N140" s="174" t="s">
        <v>5</v>
      </c>
      <c r="O140" s="174" t="s">
        <v>5</v>
      </c>
      <c r="P140" s="174" t="s">
        <v>5</v>
      </c>
      <c r="Q140" s="174" t="s">
        <v>5</v>
      </c>
      <c r="R140" s="174" t="s">
        <v>5</v>
      </c>
      <c r="S140" s="174">
        <v>50</v>
      </c>
      <c r="T140" s="174" t="s">
        <v>356</v>
      </c>
      <c r="U140" s="174" t="s">
        <v>357</v>
      </c>
      <c r="V140" s="174" t="s">
        <v>358</v>
      </c>
      <c r="W140" s="174" t="s">
        <v>359</v>
      </c>
      <c r="X140" s="176">
        <v>500000</v>
      </c>
      <c r="Y140" s="174" t="s">
        <v>357</v>
      </c>
      <c r="Z140" s="174" t="s">
        <v>360</v>
      </c>
      <c r="AA140" s="174"/>
      <c r="AB140" s="174"/>
      <c r="AC140" s="177" t="s">
        <v>365</v>
      </c>
    </row>
    <row r="141" spans="1:29">
      <c r="A141" s="163"/>
      <c r="B141" s="412">
        <v>37</v>
      </c>
      <c r="C141" s="164">
        <v>229</v>
      </c>
      <c r="D141" s="164">
        <v>252</v>
      </c>
      <c r="E141" s="165">
        <v>43718</v>
      </c>
      <c r="F141" s="165">
        <v>43750</v>
      </c>
      <c r="G141" s="166" t="s">
        <v>101</v>
      </c>
      <c r="H141" s="167" t="s">
        <v>357</v>
      </c>
      <c r="I141" s="166" t="s">
        <v>532</v>
      </c>
      <c r="J141" s="166"/>
      <c r="K141" s="166"/>
      <c r="L141" s="166"/>
      <c r="M141" s="113" t="s">
        <v>350</v>
      </c>
      <c r="N141" s="166" t="s">
        <v>351</v>
      </c>
      <c r="O141" s="166" t="s">
        <v>352</v>
      </c>
      <c r="P141" s="166" t="s">
        <v>533</v>
      </c>
      <c r="Q141" s="166" t="s">
        <v>534</v>
      </c>
      <c r="R141" s="166" t="s">
        <v>535</v>
      </c>
      <c r="S141" s="166">
        <v>150</v>
      </c>
      <c r="T141" s="166" t="s">
        <v>356</v>
      </c>
      <c r="U141" s="166" t="s">
        <v>357</v>
      </c>
      <c r="V141" s="166" t="s">
        <v>358</v>
      </c>
      <c r="W141" s="166" t="s">
        <v>359</v>
      </c>
      <c r="X141" s="168">
        <v>1650000</v>
      </c>
      <c r="Y141" s="166" t="s">
        <v>357</v>
      </c>
      <c r="Z141" s="166" t="s">
        <v>360</v>
      </c>
      <c r="AA141" s="166"/>
      <c r="AB141" s="166"/>
      <c r="AC141" s="169" t="s">
        <v>360</v>
      </c>
    </row>
    <row r="142" spans="1:29">
      <c r="A142" s="196"/>
      <c r="B142" s="413"/>
      <c r="C142" s="178">
        <v>230</v>
      </c>
      <c r="D142" s="178">
        <v>253</v>
      </c>
      <c r="E142" s="179">
        <v>43718</v>
      </c>
      <c r="F142" s="179">
        <v>43750</v>
      </c>
      <c r="G142" s="170" t="s">
        <v>5</v>
      </c>
      <c r="I142" s="170" t="s">
        <v>5</v>
      </c>
      <c r="N142" s="170" t="s">
        <v>5</v>
      </c>
      <c r="O142" s="170" t="s">
        <v>5</v>
      </c>
      <c r="P142" s="170" t="s">
        <v>5</v>
      </c>
      <c r="Q142" s="170" t="s">
        <v>5</v>
      </c>
      <c r="R142" s="170" t="s">
        <v>5</v>
      </c>
      <c r="S142" s="170">
        <v>150</v>
      </c>
      <c r="T142" s="170" t="s">
        <v>356</v>
      </c>
      <c r="U142" s="170" t="s">
        <v>357</v>
      </c>
      <c r="V142" s="170" t="s">
        <v>358</v>
      </c>
      <c r="W142" s="170" t="s">
        <v>359</v>
      </c>
      <c r="X142" s="181">
        <v>1650000</v>
      </c>
      <c r="Y142" s="170" t="s">
        <v>357</v>
      </c>
      <c r="Z142" s="170" t="s">
        <v>360</v>
      </c>
      <c r="AC142" s="182" t="s">
        <v>360</v>
      </c>
    </row>
    <row r="143" spans="1:29" ht="17" thickBot="1">
      <c r="A143" s="171"/>
      <c r="B143" s="414"/>
      <c r="C143" s="172">
        <v>231</v>
      </c>
      <c r="D143" s="172">
        <v>254</v>
      </c>
      <c r="E143" s="173">
        <v>43718</v>
      </c>
      <c r="F143" s="173">
        <v>43750</v>
      </c>
      <c r="G143" s="174" t="s">
        <v>5</v>
      </c>
      <c r="H143" s="175"/>
      <c r="I143" s="174" t="s">
        <v>5</v>
      </c>
      <c r="J143" s="174"/>
      <c r="K143" s="174"/>
      <c r="L143" s="174"/>
      <c r="M143" s="134"/>
      <c r="N143" s="174" t="s">
        <v>5</v>
      </c>
      <c r="O143" s="174" t="s">
        <v>5</v>
      </c>
      <c r="P143" s="174" t="s">
        <v>5</v>
      </c>
      <c r="Q143" s="174" t="s">
        <v>5</v>
      </c>
      <c r="R143" s="174" t="s">
        <v>5</v>
      </c>
      <c r="S143" s="174">
        <v>50</v>
      </c>
      <c r="T143" s="174" t="s">
        <v>356</v>
      </c>
      <c r="U143" s="174" t="s">
        <v>357</v>
      </c>
      <c r="V143" s="174" t="s">
        <v>358</v>
      </c>
      <c r="W143" s="174" t="s">
        <v>359</v>
      </c>
      <c r="X143" s="176">
        <v>750000</v>
      </c>
      <c r="Y143" s="174" t="s">
        <v>357</v>
      </c>
      <c r="Z143" s="174" t="s">
        <v>360</v>
      </c>
      <c r="AA143" s="174"/>
      <c r="AB143" s="174"/>
      <c r="AC143" s="177" t="s">
        <v>360</v>
      </c>
    </row>
    <row r="144" spans="1:29">
      <c r="A144" s="163"/>
      <c r="B144" s="412">
        <v>38</v>
      </c>
      <c r="C144" s="164">
        <v>105</v>
      </c>
      <c r="D144" s="164">
        <v>112</v>
      </c>
      <c r="E144" s="165">
        <v>42804</v>
      </c>
      <c r="F144" s="165">
        <v>42807</v>
      </c>
      <c r="G144" s="166" t="s">
        <v>102</v>
      </c>
      <c r="H144" s="167" t="s">
        <v>357</v>
      </c>
      <c r="I144" s="166" t="s">
        <v>536</v>
      </c>
      <c r="J144" s="166">
        <v>703690780</v>
      </c>
      <c r="K144" s="166"/>
      <c r="L144" s="185" t="s">
        <v>537</v>
      </c>
      <c r="M144" s="113" t="s">
        <v>350</v>
      </c>
      <c r="N144" s="166" t="s">
        <v>351</v>
      </c>
      <c r="O144" s="166" t="s">
        <v>380</v>
      </c>
      <c r="P144" s="166" t="s">
        <v>538</v>
      </c>
      <c r="Q144" s="166" t="s">
        <v>539</v>
      </c>
      <c r="R144" s="166" t="s">
        <v>540</v>
      </c>
      <c r="S144" s="166">
        <v>200</v>
      </c>
      <c r="T144" s="166" t="s">
        <v>356</v>
      </c>
      <c r="U144" s="166" t="s">
        <v>357</v>
      </c>
      <c r="V144" s="166" t="s">
        <v>358</v>
      </c>
      <c r="W144" s="166" t="s">
        <v>359</v>
      </c>
      <c r="X144" s="168">
        <v>1400000</v>
      </c>
      <c r="Y144" s="166" t="s">
        <v>357</v>
      </c>
      <c r="Z144" s="166" t="s">
        <v>360</v>
      </c>
      <c r="AA144" s="166"/>
      <c r="AB144" s="166"/>
      <c r="AC144" s="169" t="s">
        <v>365</v>
      </c>
    </row>
    <row r="145" spans="1:29">
      <c r="A145" s="196"/>
      <c r="B145" s="413"/>
      <c r="C145" s="178">
        <v>106</v>
      </c>
      <c r="D145" s="178">
        <v>111</v>
      </c>
      <c r="E145" s="179">
        <v>42804</v>
      </c>
      <c r="F145" s="179">
        <v>42807</v>
      </c>
      <c r="G145" s="170" t="s">
        <v>5</v>
      </c>
      <c r="I145" s="170" t="s">
        <v>5</v>
      </c>
      <c r="N145" s="170" t="s">
        <v>5</v>
      </c>
      <c r="O145" s="170" t="s">
        <v>5</v>
      </c>
      <c r="P145" s="170" t="s">
        <v>5</v>
      </c>
      <c r="Q145" s="170" t="s">
        <v>5</v>
      </c>
      <c r="R145" s="170" t="s">
        <v>5</v>
      </c>
      <c r="S145" s="170">
        <v>350</v>
      </c>
      <c r="T145" s="170" t="s">
        <v>356</v>
      </c>
      <c r="U145" s="170" t="s">
        <v>357</v>
      </c>
      <c r="V145" s="170" t="s">
        <v>358</v>
      </c>
      <c r="W145" s="170" t="s">
        <v>359</v>
      </c>
      <c r="X145" s="181">
        <v>2300000</v>
      </c>
      <c r="Y145" s="170" t="s">
        <v>357</v>
      </c>
      <c r="Z145" s="170" t="s">
        <v>360</v>
      </c>
      <c r="AC145" s="182" t="s">
        <v>365</v>
      </c>
    </row>
    <row r="146" spans="1:29">
      <c r="A146" s="196"/>
      <c r="B146" s="413"/>
      <c r="C146" s="178">
        <v>107</v>
      </c>
      <c r="D146" s="178">
        <v>110</v>
      </c>
      <c r="E146" s="179">
        <v>42804</v>
      </c>
      <c r="F146" s="179">
        <v>42807</v>
      </c>
      <c r="G146" s="170" t="s">
        <v>5</v>
      </c>
      <c r="I146" s="170" t="s">
        <v>5</v>
      </c>
      <c r="N146" s="170" t="s">
        <v>5</v>
      </c>
      <c r="O146" s="170" t="s">
        <v>5</v>
      </c>
      <c r="P146" s="170" t="s">
        <v>5</v>
      </c>
      <c r="Q146" s="170" t="s">
        <v>5</v>
      </c>
      <c r="R146" s="170" t="s">
        <v>5</v>
      </c>
      <c r="S146" s="170">
        <v>300</v>
      </c>
      <c r="T146" s="170" t="s">
        <v>356</v>
      </c>
      <c r="U146" s="170" t="s">
        <v>357</v>
      </c>
      <c r="V146" s="170" t="s">
        <v>358</v>
      </c>
      <c r="W146" s="170" t="s">
        <v>359</v>
      </c>
      <c r="X146" s="181">
        <v>2200000</v>
      </c>
      <c r="Y146" s="170" t="s">
        <v>357</v>
      </c>
      <c r="Z146" s="170" t="s">
        <v>360</v>
      </c>
      <c r="AC146" s="182" t="s">
        <v>365</v>
      </c>
    </row>
    <row r="147" spans="1:29">
      <c r="A147" s="196"/>
      <c r="B147" s="413"/>
      <c r="C147" s="178">
        <v>108</v>
      </c>
      <c r="D147" s="178">
        <v>109</v>
      </c>
      <c r="E147" s="179">
        <v>42804</v>
      </c>
      <c r="F147" s="179">
        <v>42807</v>
      </c>
      <c r="G147" s="170" t="s">
        <v>5</v>
      </c>
      <c r="I147" s="170" t="s">
        <v>5</v>
      </c>
      <c r="N147" s="170" t="s">
        <v>5</v>
      </c>
      <c r="O147" s="170" t="s">
        <v>5</v>
      </c>
      <c r="P147" s="170" t="s">
        <v>5</v>
      </c>
      <c r="Q147" s="170" t="s">
        <v>5</v>
      </c>
      <c r="R147" s="170" t="s">
        <v>5</v>
      </c>
      <c r="S147" s="170">
        <v>50</v>
      </c>
      <c r="T147" s="170" t="s">
        <v>356</v>
      </c>
      <c r="U147" s="170" t="s">
        <v>357</v>
      </c>
      <c r="V147" s="170" t="s">
        <v>358</v>
      </c>
      <c r="W147" s="170" t="s">
        <v>359</v>
      </c>
      <c r="X147" s="181">
        <v>500000</v>
      </c>
      <c r="Y147" s="170" t="s">
        <v>357</v>
      </c>
      <c r="Z147" s="170" t="s">
        <v>360</v>
      </c>
      <c r="AC147" s="182" t="s">
        <v>365</v>
      </c>
    </row>
    <row r="148" spans="1:29" ht="17" thickBot="1">
      <c r="A148" s="171"/>
      <c r="B148" s="414"/>
      <c r="C148" s="172">
        <v>109</v>
      </c>
      <c r="D148" s="172">
        <v>108</v>
      </c>
      <c r="E148" s="173">
        <v>42804</v>
      </c>
      <c r="F148" s="173">
        <v>42807</v>
      </c>
      <c r="G148" s="174" t="s">
        <v>5</v>
      </c>
      <c r="H148" s="175"/>
      <c r="I148" s="174" t="s">
        <v>5</v>
      </c>
      <c r="J148" s="174"/>
      <c r="K148" s="174"/>
      <c r="L148" s="174"/>
      <c r="M148" s="134"/>
      <c r="N148" s="174" t="s">
        <v>5</v>
      </c>
      <c r="O148" s="174" t="s">
        <v>5</v>
      </c>
      <c r="P148" s="174" t="s">
        <v>5</v>
      </c>
      <c r="Q148" s="174" t="s">
        <v>5</v>
      </c>
      <c r="R148" s="174" t="s">
        <v>5</v>
      </c>
      <c r="S148" s="174">
        <v>50</v>
      </c>
      <c r="T148" s="174" t="s">
        <v>356</v>
      </c>
      <c r="U148" s="174" t="s">
        <v>357</v>
      </c>
      <c r="V148" s="174" t="s">
        <v>358</v>
      </c>
      <c r="W148" s="174" t="s">
        <v>359</v>
      </c>
      <c r="X148" s="176">
        <v>500000</v>
      </c>
      <c r="Y148" s="174" t="s">
        <v>357</v>
      </c>
      <c r="Z148" s="174" t="s">
        <v>360</v>
      </c>
      <c r="AA148" s="174"/>
      <c r="AB148" s="174"/>
      <c r="AC148" s="177" t="s">
        <v>365</v>
      </c>
    </row>
    <row r="149" spans="1:29">
      <c r="B149" s="413">
        <v>39</v>
      </c>
      <c r="C149" s="178">
        <v>122</v>
      </c>
      <c r="D149" s="178">
        <v>133</v>
      </c>
      <c r="E149" s="179">
        <v>42859</v>
      </c>
      <c r="F149" s="179">
        <v>42860</v>
      </c>
      <c r="G149" s="170" t="s">
        <v>103</v>
      </c>
      <c r="H149" s="180" t="s">
        <v>357</v>
      </c>
      <c r="I149" s="170" t="s">
        <v>541</v>
      </c>
      <c r="J149" s="170">
        <v>712983634</v>
      </c>
      <c r="K149" s="170">
        <v>705906927</v>
      </c>
      <c r="L149" s="193" t="s">
        <v>542</v>
      </c>
      <c r="M149" s="27" t="s">
        <v>350</v>
      </c>
      <c r="N149" s="170" t="s">
        <v>351</v>
      </c>
      <c r="O149" s="170" t="s">
        <v>367</v>
      </c>
      <c r="P149" s="170" t="s">
        <v>543</v>
      </c>
      <c r="Q149" s="170" t="s">
        <v>544</v>
      </c>
      <c r="R149" s="170" t="s">
        <v>545</v>
      </c>
      <c r="S149" s="170">
        <v>50</v>
      </c>
      <c r="T149" s="170" t="s">
        <v>356</v>
      </c>
      <c r="U149" s="170" t="s">
        <v>357</v>
      </c>
      <c r="V149" s="170" t="s">
        <v>358</v>
      </c>
      <c r="W149" s="170" t="s">
        <v>359</v>
      </c>
      <c r="X149" s="181">
        <v>500000</v>
      </c>
      <c r="Y149" s="170" t="s">
        <v>357</v>
      </c>
      <c r="Z149" s="170" t="s">
        <v>365</v>
      </c>
      <c r="AC149" s="182" t="s">
        <v>360</v>
      </c>
    </row>
    <row r="150" spans="1:29">
      <c r="B150" s="413"/>
      <c r="C150" s="178">
        <v>123</v>
      </c>
      <c r="D150" s="178">
        <v>134</v>
      </c>
      <c r="E150" s="179">
        <v>42859</v>
      </c>
      <c r="F150" s="179">
        <v>42860</v>
      </c>
      <c r="G150" s="170" t="s">
        <v>5</v>
      </c>
      <c r="I150" s="170" t="s">
        <v>5</v>
      </c>
      <c r="N150" s="170" t="s">
        <v>5</v>
      </c>
      <c r="O150" s="170" t="s">
        <v>5</v>
      </c>
      <c r="P150" s="170" t="s">
        <v>5</v>
      </c>
      <c r="Q150" s="170" t="s">
        <v>5</v>
      </c>
      <c r="R150" s="170" t="s">
        <v>5</v>
      </c>
      <c r="S150" s="170">
        <v>200</v>
      </c>
      <c r="T150" s="170" t="s">
        <v>356</v>
      </c>
      <c r="U150" s="170" t="s">
        <v>357</v>
      </c>
      <c r="V150" s="170" t="s">
        <v>358</v>
      </c>
      <c r="W150" s="170" t="s">
        <v>359</v>
      </c>
      <c r="X150" s="181">
        <v>1400000</v>
      </c>
      <c r="Y150" s="170" t="s">
        <v>357</v>
      </c>
      <c r="Z150" s="170" t="s">
        <v>365</v>
      </c>
      <c r="AC150" s="182" t="s">
        <v>360</v>
      </c>
    </row>
    <row r="151" spans="1:29">
      <c r="B151" s="413"/>
      <c r="C151" s="178">
        <v>13</v>
      </c>
      <c r="D151" s="178">
        <v>136</v>
      </c>
      <c r="E151" s="179">
        <v>42859</v>
      </c>
      <c r="F151" s="179">
        <v>42860</v>
      </c>
      <c r="G151" s="170" t="s">
        <v>5</v>
      </c>
      <c r="I151" s="170" t="s">
        <v>5</v>
      </c>
      <c r="N151" s="170" t="s">
        <v>5</v>
      </c>
      <c r="O151" s="170" t="s">
        <v>5</v>
      </c>
      <c r="P151" s="170" t="s">
        <v>5</v>
      </c>
      <c r="Q151" s="170" t="s">
        <v>5</v>
      </c>
      <c r="R151" s="170" t="s">
        <v>5</v>
      </c>
      <c r="S151" s="170">
        <v>200</v>
      </c>
      <c r="T151" s="170" t="s">
        <v>356</v>
      </c>
      <c r="U151" s="170" t="s">
        <v>357</v>
      </c>
      <c r="V151" s="170" t="s">
        <v>358</v>
      </c>
      <c r="W151" s="170" t="s">
        <v>359</v>
      </c>
      <c r="X151" s="181">
        <v>1400000</v>
      </c>
      <c r="Y151" s="170" t="s">
        <v>357</v>
      </c>
      <c r="Z151" s="170" t="s">
        <v>365</v>
      </c>
      <c r="AC151" s="182" t="s">
        <v>360</v>
      </c>
    </row>
    <row r="152" spans="1:29">
      <c r="B152" s="413"/>
      <c r="C152" s="178">
        <v>61</v>
      </c>
      <c r="D152" s="178">
        <v>137</v>
      </c>
      <c r="E152" s="179">
        <v>42859</v>
      </c>
      <c r="F152" s="179">
        <v>42860</v>
      </c>
      <c r="G152" s="170" t="s">
        <v>5</v>
      </c>
      <c r="I152" s="170" t="s">
        <v>5</v>
      </c>
      <c r="N152" s="170" t="s">
        <v>5</v>
      </c>
      <c r="O152" s="170" t="s">
        <v>5</v>
      </c>
      <c r="P152" s="170" t="s">
        <v>5</v>
      </c>
      <c r="Q152" s="170" t="s">
        <v>5</v>
      </c>
      <c r="R152" s="170" t="s">
        <v>5</v>
      </c>
      <c r="S152" s="170">
        <v>200</v>
      </c>
      <c r="T152" s="170" t="s">
        <v>356</v>
      </c>
      <c r="U152" s="170" t="s">
        <v>357</v>
      </c>
      <c r="V152" s="170" t="s">
        <v>358</v>
      </c>
      <c r="W152" s="170" t="s">
        <v>359</v>
      </c>
      <c r="X152" s="181">
        <v>1400000</v>
      </c>
      <c r="Y152" s="170" t="s">
        <v>357</v>
      </c>
      <c r="Z152" s="170" t="s">
        <v>365</v>
      </c>
      <c r="AC152" s="182" t="s">
        <v>360</v>
      </c>
    </row>
    <row r="153" spans="1:29">
      <c r="B153" s="413"/>
      <c r="C153" s="178">
        <v>62</v>
      </c>
      <c r="D153" s="178">
        <v>138</v>
      </c>
      <c r="E153" s="179">
        <v>42859</v>
      </c>
      <c r="F153" s="179">
        <v>42860</v>
      </c>
      <c r="G153" s="170" t="s">
        <v>5</v>
      </c>
      <c r="I153" s="170" t="s">
        <v>5</v>
      </c>
      <c r="N153" s="170" t="s">
        <v>485</v>
      </c>
      <c r="O153" s="170" t="s">
        <v>5</v>
      </c>
      <c r="P153" s="170" t="s">
        <v>5</v>
      </c>
      <c r="Q153" s="170" t="s">
        <v>485</v>
      </c>
      <c r="R153" s="170" t="s">
        <v>485</v>
      </c>
      <c r="S153" s="170">
        <v>150</v>
      </c>
      <c r="T153" s="170" t="s">
        <v>356</v>
      </c>
      <c r="U153" s="170" t="s">
        <v>357</v>
      </c>
      <c r="V153" s="170" t="s">
        <v>358</v>
      </c>
      <c r="W153" s="170" t="s">
        <v>359</v>
      </c>
      <c r="X153" s="181">
        <v>1100000</v>
      </c>
      <c r="Y153" s="170" t="s">
        <v>357</v>
      </c>
      <c r="Z153" s="170" t="s">
        <v>365</v>
      </c>
      <c r="AC153" s="182" t="s">
        <v>360</v>
      </c>
    </row>
    <row r="154" spans="1:29" ht="17" thickBot="1">
      <c r="B154" s="413"/>
      <c r="C154" s="178">
        <v>114</v>
      </c>
      <c r="D154" s="178">
        <v>160</v>
      </c>
      <c r="E154" s="179">
        <v>42887</v>
      </c>
      <c r="F154" s="179">
        <v>42888</v>
      </c>
      <c r="G154" s="170" t="s">
        <v>5</v>
      </c>
      <c r="I154" s="170" t="s">
        <v>5</v>
      </c>
      <c r="N154" s="170" t="s">
        <v>5</v>
      </c>
      <c r="O154" s="170" t="s">
        <v>5</v>
      </c>
      <c r="P154" s="170" t="s">
        <v>5</v>
      </c>
      <c r="Q154" s="170" t="s">
        <v>5</v>
      </c>
      <c r="R154" s="170" t="s">
        <v>5</v>
      </c>
      <c r="S154" s="170">
        <v>100</v>
      </c>
      <c r="T154" s="170" t="s">
        <v>356</v>
      </c>
      <c r="U154" s="170" t="s">
        <v>357</v>
      </c>
      <c r="V154" s="170" t="s">
        <v>358</v>
      </c>
      <c r="W154" s="170" t="s">
        <v>359</v>
      </c>
      <c r="X154" s="181">
        <v>900000</v>
      </c>
      <c r="Y154" s="170" t="s">
        <v>357</v>
      </c>
      <c r="Z154" s="170" t="s">
        <v>365</v>
      </c>
      <c r="AC154" s="182" t="s">
        <v>360</v>
      </c>
    </row>
    <row r="155" spans="1:29">
      <c r="B155" s="412">
        <v>40</v>
      </c>
      <c r="C155" s="164">
        <v>52</v>
      </c>
      <c r="D155" s="164">
        <v>51</v>
      </c>
      <c r="E155" s="165">
        <v>42485</v>
      </c>
      <c r="F155" s="165">
        <v>42485</v>
      </c>
      <c r="G155" s="166" t="s">
        <v>104</v>
      </c>
      <c r="H155" s="167" t="s">
        <v>348</v>
      </c>
      <c r="I155" s="166" t="s">
        <v>546</v>
      </c>
      <c r="J155" s="166">
        <v>702412219</v>
      </c>
      <c r="K155" s="166">
        <v>772412219</v>
      </c>
      <c r="L155" s="185" t="s">
        <v>547</v>
      </c>
      <c r="M155" s="113" t="s">
        <v>350</v>
      </c>
      <c r="N155" s="166" t="s">
        <v>351</v>
      </c>
      <c r="O155" s="166" t="s">
        <v>367</v>
      </c>
      <c r="P155" s="166" t="s">
        <v>543</v>
      </c>
      <c r="Q155" s="166" t="s">
        <v>544</v>
      </c>
      <c r="R155" s="166" t="s">
        <v>548</v>
      </c>
      <c r="S155" s="166">
        <v>400</v>
      </c>
      <c r="T155" s="166" t="s">
        <v>356</v>
      </c>
      <c r="U155" s="166" t="s">
        <v>357</v>
      </c>
      <c r="V155" s="166" t="s">
        <v>358</v>
      </c>
      <c r="W155" s="166" t="s">
        <v>359</v>
      </c>
      <c r="X155" s="168">
        <v>1100000</v>
      </c>
      <c r="Y155" s="166" t="s">
        <v>357</v>
      </c>
      <c r="Z155" s="166" t="s">
        <v>360</v>
      </c>
      <c r="AA155" s="166"/>
      <c r="AB155" s="166"/>
      <c r="AC155" s="169" t="s">
        <v>365</v>
      </c>
    </row>
    <row r="156" spans="1:29">
      <c r="B156" s="413"/>
      <c r="C156" s="178">
        <v>53</v>
      </c>
      <c r="D156" s="178">
        <v>52</v>
      </c>
      <c r="E156" s="179">
        <v>42485</v>
      </c>
      <c r="F156" s="179">
        <v>42486</v>
      </c>
      <c r="G156" s="170" t="s">
        <v>5</v>
      </c>
      <c r="I156" s="170" t="s">
        <v>5</v>
      </c>
      <c r="N156" s="170" t="s">
        <v>5</v>
      </c>
      <c r="O156" s="170" t="s">
        <v>5</v>
      </c>
      <c r="P156" s="170" t="s">
        <v>5</v>
      </c>
      <c r="Q156" s="170" t="s">
        <v>5</v>
      </c>
      <c r="R156" s="170" t="s">
        <v>5</v>
      </c>
      <c r="S156" s="170">
        <v>150</v>
      </c>
      <c r="T156" s="170" t="s">
        <v>356</v>
      </c>
      <c r="U156" s="170" t="s">
        <v>357</v>
      </c>
      <c r="V156" s="170" t="s">
        <v>358</v>
      </c>
      <c r="W156" s="170" t="s">
        <v>359</v>
      </c>
      <c r="X156" s="181">
        <v>450000</v>
      </c>
      <c r="Y156" s="170" t="s">
        <v>357</v>
      </c>
      <c r="Z156" s="170" t="s">
        <v>360</v>
      </c>
      <c r="AC156" s="182" t="s">
        <v>365</v>
      </c>
    </row>
    <row r="157" spans="1:29">
      <c r="B157" s="413"/>
      <c r="C157" s="178">
        <v>54</v>
      </c>
      <c r="D157" s="178">
        <v>53</v>
      </c>
      <c r="E157" s="179">
        <v>42485</v>
      </c>
      <c r="F157" s="179">
        <v>42486</v>
      </c>
      <c r="G157" s="170" t="s">
        <v>5</v>
      </c>
      <c r="I157" s="170" t="s">
        <v>5</v>
      </c>
      <c r="N157" s="170" t="s">
        <v>5</v>
      </c>
      <c r="O157" s="170" t="s">
        <v>5</v>
      </c>
      <c r="P157" s="170" t="s">
        <v>5</v>
      </c>
      <c r="Q157" s="170" t="s">
        <v>5</v>
      </c>
      <c r="R157" s="170" t="s">
        <v>5</v>
      </c>
      <c r="S157" s="170">
        <v>30</v>
      </c>
      <c r="T157" s="170" t="s">
        <v>356</v>
      </c>
      <c r="U157" s="170" t="s">
        <v>357</v>
      </c>
      <c r="V157" s="170" t="s">
        <v>358</v>
      </c>
      <c r="W157" s="170" t="s">
        <v>359</v>
      </c>
      <c r="X157" s="181">
        <v>100000</v>
      </c>
      <c r="Y157" s="170" t="s">
        <v>357</v>
      </c>
      <c r="Z157" s="170" t="s">
        <v>360</v>
      </c>
      <c r="AC157" s="182" t="s">
        <v>365</v>
      </c>
    </row>
    <row r="158" spans="1:29">
      <c r="B158" s="413"/>
      <c r="C158" s="178">
        <v>55</v>
      </c>
      <c r="D158" s="178">
        <v>54</v>
      </c>
      <c r="E158" s="179">
        <v>42485</v>
      </c>
      <c r="F158" s="179">
        <v>42486</v>
      </c>
      <c r="G158" s="170" t="s">
        <v>5</v>
      </c>
      <c r="I158" s="170" t="s">
        <v>5</v>
      </c>
      <c r="N158" s="170" t="s">
        <v>5</v>
      </c>
      <c r="O158" s="170" t="s">
        <v>5</v>
      </c>
      <c r="P158" s="170" t="s">
        <v>5</v>
      </c>
      <c r="Q158" s="170" t="s">
        <v>5</v>
      </c>
      <c r="R158" s="170" t="s">
        <v>5</v>
      </c>
      <c r="S158" s="170">
        <v>50</v>
      </c>
      <c r="T158" s="170" t="s">
        <v>356</v>
      </c>
      <c r="U158" s="170" t="s">
        <v>357</v>
      </c>
      <c r="V158" s="170" t="s">
        <v>358</v>
      </c>
      <c r="W158" s="170" t="s">
        <v>359</v>
      </c>
      <c r="X158" s="181">
        <v>150000</v>
      </c>
      <c r="Y158" s="170" t="s">
        <v>357</v>
      </c>
      <c r="Z158" s="170" t="s">
        <v>360</v>
      </c>
      <c r="AC158" s="182" t="s">
        <v>365</v>
      </c>
    </row>
    <row r="159" spans="1:29">
      <c r="B159" s="413"/>
      <c r="C159" s="178">
        <v>56</v>
      </c>
      <c r="D159" s="178">
        <v>55</v>
      </c>
      <c r="E159" s="179">
        <v>42485</v>
      </c>
      <c r="F159" s="179">
        <v>42486</v>
      </c>
      <c r="G159" s="170" t="s">
        <v>5</v>
      </c>
      <c r="I159" s="170" t="s">
        <v>5</v>
      </c>
      <c r="N159" s="170" t="s">
        <v>5</v>
      </c>
      <c r="O159" s="170" t="s">
        <v>5</v>
      </c>
      <c r="P159" s="170" t="s">
        <v>5</v>
      </c>
      <c r="Q159" s="170" t="s">
        <v>5</v>
      </c>
      <c r="R159" s="170" t="s">
        <v>5</v>
      </c>
      <c r="S159" s="170">
        <v>50</v>
      </c>
      <c r="T159" s="170" t="s">
        <v>356</v>
      </c>
      <c r="U159" s="170" t="s">
        <v>357</v>
      </c>
      <c r="V159" s="170" t="s">
        <v>358</v>
      </c>
      <c r="W159" s="170" t="s">
        <v>359</v>
      </c>
      <c r="X159" s="181">
        <v>150000</v>
      </c>
      <c r="Y159" s="170" t="s">
        <v>357</v>
      </c>
      <c r="Z159" s="170" t="s">
        <v>360</v>
      </c>
      <c r="AC159" s="182" t="s">
        <v>365</v>
      </c>
    </row>
    <row r="160" spans="1:29">
      <c r="B160" s="413"/>
      <c r="C160" s="178">
        <v>192</v>
      </c>
      <c r="D160" s="178">
        <v>202</v>
      </c>
      <c r="E160" s="179">
        <v>43325</v>
      </c>
      <c r="F160" s="179">
        <v>43326</v>
      </c>
      <c r="G160" s="170" t="s">
        <v>549</v>
      </c>
      <c r="I160" s="170" t="s">
        <v>5</v>
      </c>
      <c r="N160" s="170" t="s">
        <v>485</v>
      </c>
      <c r="O160" s="170" t="s">
        <v>5</v>
      </c>
      <c r="P160" s="170" t="s">
        <v>5</v>
      </c>
      <c r="Q160" s="170" t="s">
        <v>5</v>
      </c>
      <c r="R160" s="170" t="s">
        <v>5</v>
      </c>
      <c r="S160" s="170">
        <v>30</v>
      </c>
      <c r="T160" s="170" t="s">
        <v>356</v>
      </c>
      <c r="U160" s="170" t="s">
        <v>357</v>
      </c>
      <c r="V160" s="170" t="s">
        <v>358</v>
      </c>
      <c r="W160" s="170" t="s">
        <v>359</v>
      </c>
      <c r="X160" s="181">
        <v>525000</v>
      </c>
      <c r="Y160" s="170" t="s">
        <v>357</v>
      </c>
      <c r="Z160" s="170" t="s">
        <v>360</v>
      </c>
      <c r="AC160" s="182" t="s">
        <v>360</v>
      </c>
    </row>
    <row r="161" spans="2:29">
      <c r="B161" s="413"/>
      <c r="C161" s="178">
        <v>211</v>
      </c>
      <c r="D161" s="178">
        <v>222</v>
      </c>
      <c r="E161" s="179">
        <v>43595</v>
      </c>
      <c r="F161" s="179">
        <v>43617</v>
      </c>
      <c r="G161" s="170" t="s">
        <v>5</v>
      </c>
      <c r="I161" s="170" t="s">
        <v>5</v>
      </c>
      <c r="N161" s="170" t="s">
        <v>5</v>
      </c>
      <c r="O161" s="170" t="s">
        <v>5</v>
      </c>
      <c r="P161" s="170" t="s">
        <v>5</v>
      </c>
      <c r="Q161" s="170" t="s">
        <v>5</v>
      </c>
      <c r="R161" s="170" t="s">
        <v>485</v>
      </c>
      <c r="S161" s="170">
        <v>350</v>
      </c>
      <c r="T161" s="170" t="s">
        <v>356</v>
      </c>
      <c r="U161" s="170" t="s">
        <v>357</v>
      </c>
      <c r="V161" s="170" t="s">
        <v>358</v>
      </c>
      <c r="W161" s="170" t="s">
        <v>359</v>
      </c>
      <c r="X161" s="181">
        <v>3750000</v>
      </c>
      <c r="Y161" s="170" t="s">
        <v>357</v>
      </c>
      <c r="Z161" s="170" t="s">
        <v>360</v>
      </c>
      <c r="AC161" s="182" t="s">
        <v>360</v>
      </c>
    </row>
    <row r="162" spans="2:29">
      <c r="B162" s="413"/>
      <c r="C162" s="178">
        <v>212</v>
      </c>
      <c r="D162" s="178">
        <v>223</v>
      </c>
      <c r="E162" s="179">
        <v>43595</v>
      </c>
      <c r="F162" s="179">
        <v>43617</v>
      </c>
      <c r="G162" s="170" t="s">
        <v>5</v>
      </c>
      <c r="I162" s="170" t="s">
        <v>5</v>
      </c>
      <c r="N162" s="170" t="s">
        <v>485</v>
      </c>
      <c r="O162" s="170" t="s">
        <v>5</v>
      </c>
      <c r="P162" s="170" t="s">
        <v>5</v>
      </c>
      <c r="Q162" s="170" t="s">
        <v>485</v>
      </c>
      <c r="R162" s="170" t="s">
        <v>5</v>
      </c>
      <c r="S162" s="170">
        <v>350</v>
      </c>
      <c r="T162" s="170" t="s">
        <v>356</v>
      </c>
      <c r="U162" s="170" t="s">
        <v>357</v>
      </c>
      <c r="V162" s="170" t="s">
        <v>358</v>
      </c>
      <c r="W162" s="170" t="s">
        <v>359</v>
      </c>
      <c r="X162" s="181">
        <v>3750000</v>
      </c>
      <c r="Y162" s="170" t="s">
        <v>357</v>
      </c>
      <c r="Z162" s="170" t="s">
        <v>360</v>
      </c>
      <c r="AC162" s="182" t="s">
        <v>360</v>
      </c>
    </row>
    <row r="163" spans="2:29" ht="17" thickBot="1">
      <c r="B163" s="414"/>
      <c r="C163" s="172">
        <v>237</v>
      </c>
      <c r="D163" s="172">
        <v>260</v>
      </c>
      <c r="E163" s="173">
        <v>43811</v>
      </c>
      <c r="F163" s="173">
        <v>43854</v>
      </c>
      <c r="G163" s="174" t="s">
        <v>5</v>
      </c>
      <c r="H163" s="175"/>
      <c r="I163" s="174" t="s">
        <v>5</v>
      </c>
      <c r="J163" s="174"/>
      <c r="K163" s="174"/>
      <c r="L163" s="174"/>
      <c r="M163" s="134"/>
      <c r="N163" s="174" t="s">
        <v>5</v>
      </c>
      <c r="O163" s="174" t="s">
        <v>5</v>
      </c>
      <c r="P163" s="174" t="s">
        <v>5</v>
      </c>
      <c r="Q163" s="174" t="s">
        <v>5</v>
      </c>
      <c r="R163" s="174" t="s">
        <v>5</v>
      </c>
      <c r="S163" s="174">
        <v>350</v>
      </c>
      <c r="T163" s="174" t="s">
        <v>356</v>
      </c>
      <c r="U163" s="174" t="s">
        <v>357</v>
      </c>
      <c r="V163" s="174" t="s">
        <v>358</v>
      </c>
      <c r="W163" s="174" t="s">
        <v>359</v>
      </c>
      <c r="X163" s="176">
        <v>3750000</v>
      </c>
      <c r="Y163" s="174" t="s">
        <v>357</v>
      </c>
      <c r="Z163" s="174" t="s">
        <v>360</v>
      </c>
      <c r="AA163" s="174"/>
      <c r="AB163" s="174"/>
      <c r="AC163" s="177" t="s">
        <v>360</v>
      </c>
    </row>
    <row r="164" spans="2:29">
      <c r="B164" s="412">
        <v>41</v>
      </c>
      <c r="C164" s="164">
        <v>377</v>
      </c>
      <c r="D164" s="164">
        <v>414</v>
      </c>
      <c r="E164" s="165">
        <v>44946</v>
      </c>
      <c r="F164" s="165">
        <v>44951</v>
      </c>
      <c r="G164" s="166" t="s">
        <v>105</v>
      </c>
      <c r="H164" s="167" t="s">
        <v>348</v>
      </c>
      <c r="I164" s="166" t="s">
        <v>550</v>
      </c>
      <c r="J164" s="166">
        <v>703340990</v>
      </c>
      <c r="K164" s="166">
        <v>772613155</v>
      </c>
      <c r="L164" s="185" t="s">
        <v>551</v>
      </c>
      <c r="M164" s="113" t="s">
        <v>350</v>
      </c>
      <c r="N164" s="166" t="s">
        <v>362</v>
      </c>
      <c r="O164" s="166" t="s">
        <v>552</v>
      </c>
      <c r="P164" s="166" t="s">
        <v>435</v>
      </c>
      <c r="Q164" s="166" t="s">
        <v>553</v>
      </c>
      <c r="R164" s="166" t="s">
        <v>554</v>
      </c>
      <c r="S164" s="166">
        <v>200</v>
      </c>
      <c r="T164" s="166" t="s">
        <v>356</v>
      </c>
      <c r="U164" s="166" t="s">
        <v>357</v>
      </c>
      <c r="V164" s="166" t="s">
        <v>358</v>
      </c>
      <c r="W164" s="166" t="s">
        <v>359</v>
      </c>
      <c r="X164" s="168">
        <v>1800000</v>
      </c>
      <c r="Y164" s="166" t="s">
        <v>357</v>
      </c>
      <c r="Z164" s="166" t="s">
        <v>360</v>
      </c>
      <c r="AA164" s="166"/>
      <c r="AB164" s="166"/>
      <c r="AC164" s="169" t="s">
        <v>360</v>
      </c>
    </row>
    <row r="165" spans="2:29" ht="17" thickBot="1">
      <c r="B165" s="414"/>
      <c r="C165" s="172">
        <v>392</v>
      </c>
      <c r="D165" s="172">
        <v>415</v>
      </c>
      <c r="E165" s="173">
        <v>44946</v>
      </c>
      <c r="F165" s="173">
        <v>44951</v>
      </c>
      <c r="G165" s="174" t="s">
        <v>5</v>
      </c>
      <c r="H165" s="175"/>
      <c r="I165" s="174" t="s">
        <v>5</v>
      </c>
      <c r="J165" s="174"/>
      <c r="K165" s="174"/>
      <c r="L165" s="174"/>
      <c r="M165" s="134"/>
      <c r="N165" s="174" t="s">
        <v>5</v>
      </c>
      <c r="O165" s="174" t="s">
        <v>5</v>
      </c>
      <c r="P165" s="174" t="s">
        <v>5</v>
      </c>
      <c r="Q165" s="174" t="s">
        <v>5</v>
      </c>
      <c r="R165" s="174" t="s">
        <v>5</v>
      </c>
      <c r="S165" s="174">
        <v>100</v>
      </c>
      <c r="T165" s="174" t="s">
        <v>356</v>
      </c>
      <c r="U165" s="174" t="s">
        <v>357</v>
      </c>
      <c r="V165" s="174" t="s">
        <v>358</v>
      </c>
      <c r="W165" s="174" t="s">
        <v>359</v>
      </c>
      <c r="X165" s="176">
        <v>1500000</v>
      </c>
      <c r="Y165" s="174" t="s">
        <v>357</v>
      </c>
      <c r="Z165" s="174" t="s">
        <v>360</v>
      </c>
      <c r="AA165" s="174"/>
      <c r="AB165" s="174"/>
      <c r="AC165" s="177" t="s">
        <v>360</v>
      </c>
    </row>
    <row r="166" spans="2:29">
      <c r="B166" s="413">
        <v>42</v>
      </c>
      <c r="C166" s="178">
        <v>85</v>
      </c>
      <c r="D166" s="178">
        <v>85</v>
      </c>
      <c r="E166" s="179">
        <v>42658</v>
      </c>
      <c r="F166" s="179">
        <v>42661</v>
      </c>
      <c r="G166" s="170" t="s">
        <v>106</v>
      </c>
      <c r="H166" s="180" t="s">
        <v>357</v>
      </c>
      <c r="I166" s="170" t="s">
        <v>555</v>
      </c>
      <c r="J166" s="170">
        <v>772613625</v>
      </c>
      <c r="K166" s="170">
        <v>700950887</v>
      </c>
      <c r="L166" s="193" t="s">
        <v>556</v>
      </c>
      <c r="M166" s="27" t="s">
        <v>350</v>
      </c>
      <c r="N166" s="170" t="s">
        <v>351</v>
      </c>
      <c r="O166" s="170" t="s">
        <v>493</v>
      </c>
      <c r="P166" s="170" t="s">
        <v>557</v>
      </c>
      <c r="Q166" s="170" t="s">
        <v>558</v>
      </c>
      <c r="R166" s="170" t="s">
        <v>559</v>
      </c>
      <c r="S166" s="170">
        <v>100</v>
      </c>
      <c r="T166" s="170" t="s">
        <v>356</v>
      </c>
      <c r="U166" s="170" t="s">
        <v>357</v>
      </c>
      <c r="V166" s="170" t="s">
        <v>358</v>
      </c>
      <c r="W166" s="170" t="s">
        <v>359</v>
      </c>
      <c r="X166" s="181">
        <v>900000</v>
      </c>
      <c r="Y166" s="170" t="s">
        <v>357</v>
      </c>
      <c r="Z166" s="170" t="s">
        <v>360</v>
      </c>
      <c r="AC166" s="182" t="s">
        <v>365</v>
      </c>
    </row>
    <row r="167" spans="2:29">
      <c r="B167" s="413"/>
      <c r="C167" s="178">
        <v>86</v>
      </c>
      <c r="D167" s="178">
        <v>86</v>
      </c>
      <c r="E167" s="179">
        <v>42658</v>
      </c>
      <c r="F167" s="179">
        <v>42661</v>
      </c>
      <c r="G167" s="170" t="s">
        <v>5</v>
      </c>
      <c r="I167" s="170" t="s">
        <v>5</v>
      </c>
      <c r="N167" s="170" t="s">
        <v>5</v>
      </c>
      <c r="O167" s="170" t="s">
        <v>5</v>
      </c>
      <c r="P167" s="170" t="s">
        <v>5</v>
      </c>
      <c r="Q167" s="170" t="s">
        <v>5</v>
      </c>
      <c r="R167" s="170" t="s">
        <v>5</v>
      </c>
      <c r="S167" s="170">
        <v>100</v>
      </c>
      <c r="T167" s="170" t="s">
        <v>356</v>
      </c>
      <c r="U167" s="170" t="s">
        <v>357</v>
      </c>
      <c r="V167" s="170" t="s">
        <v>358</v>
      </c>
      <c r="W167" s="170" t="s">
        <v>359</v>
      </c>
      <c r="X167" s="181">
        <v>900000</v>
      </c>
      <c r="Y167" s="170" t="s">
        <v>357</v>
      </c>
      <c r="Z167" s="170" t="s">
        <v>360</v>
      </c>
      <c r="AC167" s="182" t="s">
        <v>365</v>
      </c>
    </row>
    <row r="168" spans="2:29" ht="17" thickBot="1">
      <c r="B168" s="413"/>
      <c r="C168" s="178">
        <v>87</v>
      </c>
      <c r="D168" s="178">
        <v>87</v>
      </c>
      <c r="E168" s="179">
        <v>42658</v>
      </c>
      <c r="F168" s="179">
        <v>42661</v>
      </c>
      <c r="G168" s="170" t="s">
        <v>5</v>
      </c>
      <c r="I168" s="170" t="s">
        <v>5</v>
      </c>
      <c r="N168" s="170" t="s">
        <v>5</v>
      </c>
      <c r="O168" s="170" t="s">
        <v>5</v>
      </c>
      <c r="P168" s="170" t="s">
        <v>5</v>
      </c>
      <c r="Q168" s="170" t="s">
        <v>5</v>
      </c>
      <c r="R168" s="170" t="s">
        <v>5</v>
      </c>
      <c r="S168" s="170">
        <v>50</v>
      </c>
      <c r="T168" s="170" t="s">
        <v>356</v>
      </c>
      <c r="U168" s="170" t="s">
        <v>357</v>
      </c>
      <c r="V168" s="170" t="s">
        <v>358</v>
      </c>
      <c r="W168" s="170" t="s">
        <v>359</v>
      </c>
      <c r="X168" s="181">
        <v>500000</v>
      </c>
      <c r="Y168" s="170" t="s">
        <v>357</v>
      </c>
      <c r="Z168" s="170" t="s">
        <v>360</v>
      </c>
      <c r="AC168" s="182" t="s">
        <v>365</v>
      </c>
    </row>
    <row r="169" spans="2:29">
      <c r="B169" s="412">
        <v>43</v>
      </c>
      <c r="C169" s="164">
        <v>285</v>
      </c>
      <c r="D169" s="164">
        <v>303</v>
      </c>
      <c r="E169" s="165">
        <v>44223</v>
      </c>
      <c r="F169" s="165">
        <v>44277</v>
      </c>
      <c r="G169" s="166" t="s">
        <v>107</v>
      </c>
      <c r="H169" s="167" t="s">
        <v>357</v>
      </c>
      <c r="I169" s="211" t="s">
        <v>560</v>
      </c>
      <c r="J169" s="166">
        <v>774461076</v>
      </c>
      <c r="K169" s="166"/>
      <c r="L169" s="185" t="s">
        <v>561</v>
      </c>
      <c r="M169" s="113" t="s">
        <v>350</v>
      </c>
      <c r="N169" s="166" t="s">
        <v>351</v>
      </c>
      <c r="O169" s="166" t="s">
        <v>380</v>
      </c>
      <c r="P169" s="166" t="s">
        <v>562</v>
      </c>
      <c r="Q169" s="166" t="s">
        <v>563</v>
      </c>
      <c r="R169" s="166" t="s">
        <v>564</v>
      </c>
      <c r="S169" s="166">
        <v>200</v>
      </c>
      <c r="T169" s="166" t="s">
        <v>356</v>
      </c>
      <c r="U169" s="166" t="s">
        <v>357</v>
      </c>
      <c r="V169" s="166" t="s">
        <v>358</v>
      </c>
      <c r="W169" s="166" t="s">
        <v>359</v>
      </c>
      <c r="X169" s="168">
        <v>1400000</v>
      </c>
      <c r="Y169" s="166" t="s">
        <v>357</v>
      </c>
      <c r="Z169" s="166" t="s">
        <v>505</v>
      </c>
      <c r="AA169" s="166"/>
      <c r="AB169" s="166"/>
      <c r="AC169" s="169" t="s">
        <v>360</v>
      </c>
    </row>
    <row r="170" spans="2:29">
      <c r="B170" s="413"/>
      <c r="C170" s="178">
        <v>286</v>
      </c>
      <c r="D170" s="178">
        <v>304</v>
      </c>
      <c r="E170" s="179">
        <v>44223</v>
      </c>
      <c r="F170" s="179">
        <v>44277</v>
      </c>
      <c r="G170" s="170" t="s">
        <v>5</v>
      </c>
      <c r="I170" s="210"/>
      <c r="J170" s="210"/>
      <c r="K170" s="210"/>
      <c r="L170" s="210"/>
      <c r="N170" s="170" t="s">
        <v>5</v>
      </c>
      <c r="O170" s="170" t="s">
        <v>5</v>
      </c>
      <c r="P170" s="170" t="s">
        <v>5</v>
      </c>
      <c r="Q170" s="170" t="s">
        <v>5</v>
      </c>
      <c r="R170" s="170" t="s">
        <v>5</v>
      </c>
      <c r="S170" s="170">
        <v>250</v>
      </c>
      <c r="T170" s="170" t="s">
        <v>356</v>
      </c>
      <c r="U170" s="170" t="s">
        <v>357</v>
      </c>
      <c r="V170" s="170" t="s">
        <v>358</v>
      </c>
      <c r="W170" s="170" t="s">
        <v>359</v>
      </c>
      <c r="X170" s="181">
        <v>2000000</v>
      </c>
      <c r="Y170" s="170" t="s">
        <v>357</v>
      </c>
      <c r="Z170" s="170" t="s">
        <v>505</v>
      </c>
      <c r="AC170" s="182" t="s">
        <v>360</v>
      </c>
    </row>
    <row r="171" spans="2:29" ht="17" thickBot="1">
      <c r="B171" s="414"/>
      <c r="C171" s="172">
        <v>287</v>
      </c>
      <c r="D171" s="172">
        <v>305</v>
      </c>
      <c r="E171" s="173">
        <v>44223</v>
      </c>
      <c r="F171" s="173">
        <v>44277</v>
      </c>
      <c r="G171" s="174" t="s">
        <v>5</v>
      </c>
      <c r="H171" s="175"/>
      <c r="I171" s="212"/>
      <c r="J171" s="212"/>
      <c r="K171" s="212"/>
      <c r="L171" s="212"/>
      <c r="M171" s="134"/>
      <c r="N171" s="174" t="s">
        <v>5</v>
      </c>
      <c r="O171" s="174" t="s">
        <v>5</v>
      </c>
      <c r="P171" s="174" t="s">
        <v>5</v>
      </c>
      <c r="Q171" s="174" t="s">
        <v>5</v>
      </c>
      <c r="R171" s="174" t="s">
        <v>5</v>
      </c>
      <c r="S171" s="174">
        <v>30</v>
      </c>
      <c r="T171" s="174" t="s">
        <v>356</v>
      </c>
      <c r="U171" s="174" t="s">
        <v>357</v>
      </c>
      <c r="V171" s="174" t="s">
        <v>358</v>
      </c>
      <c r="W171" s="174" t="s">
        <v>359</v>
      </c>
      <c r="X171" s="176">
        <v>630000</v>
      </c>
      <c r="Y171" s="174" t="s">
        <v>357</v>
      </c>
      <c r="Z171" s="174" t="s">
        <v>505</v>
      </c>
      <c r="AA171" s="174"/>
      <c r="AB171" s="174"/>
      <c r="AC171" s="177" t="s">
        <v>360</v>
      </c>
    </row>
    <row r="172" spans="2:29">
      <c r="B172" s="412">
        <v>44</v>
      </c>
      <c r="C172" s="164">
        <v>360</v>
      </c>
      <c r="D172" s="164">
        <v>384</v>
      </c>
      <c r="E172" s="165">
        <v>44784</v>
      </c>
      <c r="F172" s="165">
        <v>44806</v>
      </c>
      <c r="G172" s="166" t="s">
        <v>108</v>
      </c>
      <c r="H172" s="167" t="s">
        <v>348</v>
      </c>
      <c r="I172" s="166" t="s">
        <v>565</v>
      </c>
      <c r="J172" s="166">
        <v>772420679</v>
      </c>
      <c r="K172" s="166">
        <v>783759660</v>
      </c>
      <c r="L172" s="185" t="s">
        <v>566</v>
      </c>
      <c r="M172" s="113" t="s">
        <v>350</v>
      </c>
      <c r="N172" s="166" t="s">
        <v>362</v>
      </c>
      <c r="O172" s="166" t="s">
        <v>411</v>
      </c>
      <c r="P172" s="166" t="s">
        <v>567</v>
      </c>
      <c r="Q172" s="166" t="s">
        <v>568</v>
      </c>
      <c r="R172" s="166" t="s">
        <v>569</v>
      </c>
      <c r="S172" s="166">
        <v>50</v>
      </c>
      <c r="T172" s="166" t="s">
        <v>356</v>
      </c>
      <c r="U172" s="166" t="s">
        <v>357</v>
      </c>
      <c r="V172" s="166" t="s">
        <v>358</v>
      </c>
      <c r="W172" s="166" t="s">
        <v>359</v>
      </c>
      <c r="X172" s="168">
        <v>820000</v>
      </c>
      <c r="Y172" s="166" t="s">
        <v>357</v>
      </c>
      <c r="Z172" s="166" t="s">
        <v>360</v>
      </c>
      <c r="AA172" s="166"/>
      <c r="AB172" s="166"/>
      <c r="AC172" s="169" t="s">
        <v>360</v>
      </c>
    </row>
    <row r="173" spans="2:29">
      <c r="B173" s="413"/>
      <c r="C173" s="178">
        <v>359</v>
      </c>
      <c r="D173" s="178">
        <v>383</v>
      </c>
      <c r="E173" s="179">
        <v>44784</v>
      </c>
      <c r="F173" s="179">
        <v>44806</v>
      </c>
      <c r="G173" s="170" t="s">
        <v>5</v>
      </c>
      <c r="I173" s="170" t="s">
        <v>5</v>
      </c>
      <c r="N173" s="170" t="s">
        <v>5</v>
      </c>
      <c r="O173" s="170" t="s">
        <v>5</v>
      </c>
      <c r="P173" s="170" t="s">
        <v>5</v>
      </c>
      <c r="Q173" s="170" t="s">
        <v>5</v>
      </c>
      <c r="R173" s="170" t="s">
        <v>5</v>
      </c>
      <c r="S173" s="170">
        <v>200</v>
      </c>
      <c r="T173" s="170" t="s">
        <v>356</v>
      </c>
      <c r="U173" s="170" t="s">
        <v>357</v>
      </c>
      <c r="V173" s="170" t="s">
        <v>358</v>
      </c>
      <c r="W173" s="170" t="s">
        <v>359</v>
      </c>
      <c r="X173" s="181">
        <v>1680000</v>
      </c>
      <c r="Y173" s="170" t="s">
        <v>357</v>
      </c>
      <c r="Z173" s="170" t="s">
        <v>360</v>
      </c>
      <c r="AC173" s="182" t="s">
        <v>360</v>
      </c>
    </row>
    <row r="174" spans="2:29" ht="17" thickBot="1">
      <c r="B174" s="413"/>
      <c r="C174" s="178">
        <v>358</v>
      </c>
      <c r="D174" s="178">
        <v>382</v>
      </c>
      <c r="E174" s="179">
        <v>44784</v>
      </c>
      <c r="F174" s="179">
        <v>44806</v>
      </c>
      <c r="G174" s="170" t="s">
        <v>5</v>
      </c>
      <c r="I174" s="170" t="s">
        <v>5</v>
      </c>
      <c r="N174" s="170" t="s">
        <v>5</v>
      </c>
      <c r="O174" s="170" t="s">
        <v>5</v>
      </c>
      <c r="P174" s="170" t="s">
        <v>5</v>
      </c>
      <c r="Q174" s="170" t="s">
        <v>5</v>
      </c>
      <c r="R174" s="170" t="s">
        <v>5</v>
      </c>
      <c r="S174" s="170">
        <v>150</v>
      </c>
      <c r="T174" s="170" t="s">
        <v>356</v>
      </c>
      <c r="U174" s="170" t="s">
        <v>357</v>
      </c>
      <c r="V174" s="170" t="s">
        <v>358</v>
      </c>
      <c r="W174" s="170" t="s">
        <v>359</v>
      </c>
      <c r="X174" s="181">
        <v>1200000</v>
      </c>
      <c r="Y174" s="170" t="s">
        <v>357</v>
      </c>
      <c r="Z174" s="170" t="s">
        <v>360</v>
      </c>
      <c r="AC174" s="182" t="s">
        <v>360</v>
      </c>
    </row>
    <row r="175" spans="2:29">
      <c r="B175" s="412">
        <v>45</v>
      </c>
      <c r="C175" s="164">
        <v>512</v>
      </c>
      <c r="D175" s="164">
        <v>523</v>
      </c>
      <c r="E175" s="165">
        <v>45481</v>
      </c>
      <c r="F175" s="165">
        <v>45500</v>
      </c>
      <c r="G175" s="166" t="s">
        <v>1633</v>
      </c>
      <c r="H175" s="167" t="s">
        <v>348</v>
      </c>
      <c r="I175" s="166" t="s">
        <v>1634</v>
      </c>
      <c r="J175" s="166">
        <v>788737382</v>
      </c>
      <c r="K175" s="166">
        <v>772593306</v>
      </c>
      <c r="L175" s="185" t="s">
        <v>1635</v>
      </c>
      <c r="M175" s="113" t="s">
        <v>350</v>
      </c>
      <c r="N175" s="166" t="s">
        <v>362</v>
      </c>
      <c r="O175" s="166" t="s">
        <v>362</v>
      </c>
      <c r="P175" s="166" t="s">
        <v>363</v>
      </c>
      <c r="Q175" s="166" t="s">
        <v>363</v>
      </c>
      <c r="R175" s="166" t="s">
        <v>1636</v>
      </c>
      <c r="S175" s="166">
        <v>50</v>
      </c>
      <c r="T175" s="166" t="s">
        <v>356</v>
      </c>
      <c r="U175" s="166" t="s">
        <v>357</v>
      </c>
      <c r="V175" s="166" t="s">
        <v>358</v>
      </c>
      <c r="W175" s="166" t="s">
        <v>359</v>
      </c>
      <c r="X175" s="168">
        <v>460000</v>
      </c>
      <c r="Y175" s="166" t="s">
        <v>357</v>
      </c>
      <c r="Z175" s="166" t="s">
        <v>360</v>
      </c>
      <c r="AA175" s="166"/>
      <c r="AB175" s="166"/>
      <c r="AC175" s="169" t="s">
        <v>360</v>
      </c>
    </row>
    <row r="176" spans="2:29">
      <c r="B176" s="413"/>
      <c r="C176" s="178">
        <v>513</v>
      </c>
      <c r="D176" s="178">
        <v>524</v>
      </c>
      <c r="E176" s="179">
        <v>45481</v>
      </c>
      <c r="F176" s="179">
        <v>45500</v>
      </c>
      <c r="G176" s="170" t="s">
        <v>5</v>
      </c>
      <c r="I176" s="170" t="s">
        <v>5</v>
      </c>
      <c r="N176" s="170" t="s">
        <v>5</v>
      </c>
      <c r="O176" s="170" t="s">
        <v>5</v>
      </c>
      <c r="P176" s="170" t="s">
        <v>5</v>
      </c>
      <c r="Q176" s="170" t="s">
        <v>5</v>
      </c>
      <c r="R176" s="170" t="s">
        <v>5</v>
      </c>
      <c r="S176" s="170">
        <v>50</v>
      </c>
      <c r="T176" s="170" t="s">
        <v>356</v>
      </c>
      <c r="U176" s="170" t="s">
        <v>357</v>
      </c>
      <c r="V176" s="170" t="s">
        <v>358</v>
      </c>
      <c r="W176" s="170" t="s">
        <v>359</v>
      </c>
      <c r="X176" s="181">
        <v>460000</v>
      </c>
      <c r="Y176" s="170" t="s">
        <v>357</v>
      </c>
      <c r="Z176" s="170" t="s">
        <v>360</v>
      </c>
      <c r="AC176" s="182" t="s">
        <v>360</v>
      </c>
    </row>
    <row r="177" spans="1:29">
      <c r="B177" s="413"/>
      <c r="C177" s="178">
        <v>514</v>
      </c>
      <c r="D177" s="178">
        <v>525</v>
      </c>
      <c r="E177" s="179">
        <v>45481</v>
      </c>
      <c r="F177" s="179">
        <v>45500</v>
      </c>
      <c r="G177" s="170" t="s">
        <v>5</v>
      </c>
      <c r="I177" s="170" t="s">
        <v>5</v>
      </c>
      <c r="N177" s="170" t="s">
        <v>5</v>
      </c>
      <c r="O177" s="170" t="s">
        <v>5</v>
      </c>
      <c r="P177" s="170" t="s">
        <v>5</v>
      </c>
      <c r="Q177" s="170" t="s">
        <v>5</v>
      </c>
      <c r="R177" s="170" t="s">
        <v>5</v>
      </c>
      <c r="S177" s="170">
        <v>200</v>
      </c>
      <c r="T177" s="170" t="s">
        <v>356</v>
      </c>
      <c r="U177" s="170" t="s">
        <v>357</v>
      </c>
      <c r="V177" s="170" t="s">
        <v>358</v>
      </c>
      <c r="W177" s="170" t="s">
        <v>359</v>
      </c>
      <c r="X177" s="181">
        <v>960000</v>
      </c>
      <c r="Y177" s="170" t="s">
        <v>357</v>
      </c>
      <c r="Z177" s="170" t="s">
        <v>360</v>
      </c>
      <c r="AC177" s="182" t="s">
        <v>360</v>
      </c>
    </row>
    <row r="178" spans="1:29" ht="17" thickBot="1">
      <c r="B178" s="414"/>
      <c r="C178" s="172">
        <v>515</v>
      </c>
      <c r="D178" s="172">
        <v>526</v>
      </c>
      <c r="E178" s="173">
        <v>45481</v>
      </c>
      <c r="F178" s="173">
        <v>45500</v>
      </c>
      <c r="G178" s="174" t="s">
        <v>5</v>
      </c>
      <c r="H178" s="175"/>
      <c r="I178" s="174" t="s">
        <v>5</v>
      </c>
      <c r="J178" s="174"/>
      <c r="K178" s="174"/>
      <c r="L178" s="174"/>
      <c r="M178" s="134"/>
      <c r="N178" s="174" t="s">
        <v>5</v>
      </c>
      <c r="O178" s="174" t="s">
        <v>5</v>
      </c>
      <c r="P178" s="174" t="s">
        <v>5</v>
      </c>
      <c r="Q178" s="174" t="s">
        <v>5</v>
      </c>
      <c r="R178" s="174" t="s">
        <v>5</v>
      </c>
      <c r="S178" s="174">
        <v>300</v>
      </c>
      <c r="T178" s="174" t="s">
        <v>356</v>
      </c>
      <c r="U178" s="174" t="s">
        <v>357</v>
      </c>
      <c r="V178" s="174" t="s">
        <v>358</v>
      </c>
      <c r="W178" s="174" t="s">
        <v>359</v>
      </c>
      <c r="X178" s="176">
        <v>1460000</v>
      </c>
      <c r="Y178" s="174" t="s">
        <v>357</v>
      </c>
      <c r="Z178" s="174" t="s">
        <v>360</v>
      </c>
      <c r="AA178" s="174"/>
      <c r="AB178" s="174"/>
      <c r="AC178" s="177" t="s">
        <v>360</v>
      </c>
    </row>
    <row r="179" spans="1:29">
      <c r="B179" s="412">
        <v>46</v>
      </c>
      <c r="C179" s="164">
        <v>305</v>
      </c>
      <c r="D179" s="164">
        <v>326</v>
      </c>
      <c r="E179" s="165">
        <v>44228</v>
      </c>
      <c r="F179" s="165">
        <v>44309</v>
      </c>
      <c r="G179" s="166" t="s">
        <v>573</v>
      </c>
      <c r="H179" s="167" t="s">
        <v>357</v>
      </c>
      <c r="I179" s="166" t="s">
        <v>574</v>
      </c>
      <c r="J179" s="166">
        <v>772676798</v>
      </c>
      <c r="K179" s="166"/>
      <c r="L179" s="185" t="s">
        <v>575</v>
      </c>
      <c r="M179" s="113" t="s">
        <v>350</v>
      </c>
      <c r="N179" s="166" t="s">
        <v>351</v>
      </c>
      <c r="O179" s="166" t="s">
        <v>380</v>
      </c>
      <c r="P179" s="166" t="s">
        <v>576</v>
      </c>
      <c r="Q179" s="166" t="s">
        <v>577</v>
      </c>
      <c r="R179" s="166" t="s">
        <v>578</v>
      </c>
      <c r="S179" s="166">
        <v>250</v>
      </c>
      <c r="T179" s="166" t="s">
        <v>356</v>
      </c>
      <c r="U179" s="166" t="s">
        <v>357</v>
      </c>
      <c r="V179" s="166" t="s">
        <v>358</v>
      </c>
      <c r="W179" s="166" t="s">
        <v>359</v>
      </c>
      <c r="X179" s="168">
        <v>2000000</v>
      </c>
      <c r="Y179" s="166" t="s">
        <v>357</v>
      </c>
      <c r="Z179" s="166" t="s">
        <v>360</v>
      </c>
      <c r="AA179" s="166"/>
      <c r="AB179" s="166"/>
      <c r="AC179" s="169" t="s">
        <v>360</v>
      </c>
    </row>
    <row r="180" spans="1:29">
      <c r="B180" s="413"/>
      <c r="C180" s="178">
        <v>306</v>
      </c>
      <c r="D180" s="178">
        <v>327</v>
      </c>
      <c r="E180" s="179">
        <v>44228</v>
      </c>
      <c r="F180" s="179">
        <v>44309</v>
      </c>
      <c r="G180" s="170" t="s">
        <v>5</v>
      </c>
      <c r="I180" s="170" t="s">
        <v>5</v>
      </c>
      <c r="N180" s="170" t="s">
        <v>5</v>
      </c>
      <c r="O180" s="170" t="s">
        <v>5</v>
      </c>
      <c r="P180" s="170" t="s">
        <v>5</v>
      </c>
      <c r="Q180" s="170" t="s">
        <v>5</v>
      </c>
      <c r="R180" s="170" t="s">
        <v>5</v>
      </c>
      <c r="S180" s="170">
        <v>250</v>
      </c>
      <c r="T180" s="170" t="s">
        <v>356</v>
      </c>
      <c r="U180" s="170" t="s">
        <v>357</v>
      </c>
      <c r="V180" s="170" t="s">
        <v>358</v>
      </c>
      <c r="W180" s="170" t="s">
        <v>359</v>
      </c>
      <c r="X180" s="181">
        <v>2000000</v>
      </c>
      <c r="Y180" s="170" t="s">
        <v>357</v>
      </c>
      <c r="Z180" s="170" t="s">
        <v>360</v>
      </c>
      <c r="AC180" s="182" t="s">
        <v>360</v>
      </c>
    </row>
    <row r="181" spans="1:29">
      <c r="B181" s="413"/>
      <c r="C181" s="178">
        <v>307</v>
      </c>
      <c r="D181" s="178">
        <v>328</v>
      </c>
      <c r="E181" s="179">
        <v>44228</v>
      </c>
      <c r="F181" s="179">
        <v>44309</v>
      </c>
      <c r="G181" s="170" t="s">
        <v>5</v>
      </c>
      <c r="I181" s="170" t="s">
        <v>5</v>
      </c>
      <c r="N181" s="170" t="s">
        <v>5</v>
      </c>
      <c r="O181" s="170" t="s">
        <v>5</v>
      </c>
      <c r="P181" s="170" t="s">
        <v>5</v>
      </c>
      <c r="Q181" s="170" t="s">
        <v>5</v>
      </c>
      <c r="R181" s="170" t="s">
        <v>5</v>
      </c>
      <c r="S181" s="170">
        <v>100</v>
      </c>
      <c r="T181" s="170" t="s">
        <v>356</v>
      </c>
      <c r="U181" s="170" t="s">
        <v>357</v>
      </c>
      <c r="V181" s="170" t="s">
        <v>358</v>
      </c>
      <c r="W181" s="170" t="s">
        <v>359</v>
      </c>
      <c r="X181" s="181">
        <v>1000000</v>
      </c>
      <c r="Y181" s="170" t="s">
        <v>357</v>
      </c>
      <c r="Z181" s="170" t="s">
        <v>360</v>
      </c>
      <c r="AC181" s="182" t="s">
        <v>360</v>
      </c>
    </row>
    <row r="182" spans="1:29" ht="17" thickBot="1">
      <c r="B182" s="414"/>
      <c r="C182" s="172">
        <v>304</v>
      </c>
      <c r="D182" s="172">
        <v>338</v>
      </c>
      <c r="E182" s="173">
        <v>44312</v>
      </c>
      <c r="F182" s="173">
        <v>44312</v>
      </c>
      <c r="G182" s="174" t="s">
        <v>5</v>
      </c>
      <c r="H182" s="175"/>
      <c r="I182" s="174" t="s">
        <v>5</v>
      </c>
      <c r="J182" s="174"/>
      <c r="K182" s="174"/>
      <c r="L182" s="174"/>
      <c r="M182" s="134"/>
      <c r="N182" s="174" t="s">
        <v>5</v>
      </c>
      <c r="O182" s="174" t="s">
        <v>5</v>
      </c>
      <c r="P182" s="174" t="s">
        <v>5</v>
      </c>
      <c r="Q182" s="174" t="s">
        <v>5</v>
      </c>
      <c r="R182" s="174" t="s">
        <v>5</v>
      </c>
      <c r="S182" s="174">
        <v>30</v>
      </c>
      <c r="T182" s="174" t="s">
        <v>356</v>
      </c>
      <c r="U182" s="174" t="s">
        <v>357</v>
      </c>
      <c r="V182" s="174" t="s">
        <v>358</v>
      </c>
      <c r="W182" s="174" t="s">
        <v>359</v>
      </c>
      <c r="X182" s="176">
        <v>630000</v>
      </c>
      <c r="Y182" s="174" t="s">
        <v>357</v>
      </c>
      <c r="Z182" s="174" t="s">
        <v>360</v>
      </c>
      <c r="AA182" s="174"/>
      <c r="AB182" s="174"/>
      <c r="AC182" s="177" t="s">
        <v>360</v>
      </c>
    </row>
    <row r="183" spans="1:29">
      <c r="B183" s="412">
        <v>47</v>
      </c>
      <c r="C183" s="164">
        <v>294</v>
      </c>
      <c r="D183" s="164">
        <v>312</v>
      </c>
      <c r="E183" s="165">
        <v>44228</v>
      </c>
      <c r="F183" s="165">
        <v>44275</v>
      </c>
      <c r="G183" s="166" t="s">
        <v>110</v>
      </c>
      <c r="H183" s="167" t="s">
        <v>357</v>
      </c>
      <c r="I183" s="166" t="s">
        <v>579</v>
      </c>
      <c r="J183" s="166">
        <v>772458855</v>
      </c>
      <c r="K183" s="166"/>
      <c r="L183" s="185" t="s">
        <v>580</v>
      </c>
      <c r="M183" s="113" t="s">
        <v>350</v>
      </c>
      <c r="N183" s="166" t="s">
        <v>581</v>
      </c>
      <c r="O183" s="166" t="s">
        <v>367</v>
      </c>
      <c r="P183" s="166" t="s">
        <v>422</v>
      </c>
      <c r="Q183" s="166" t="s">
        <v>582</v>
      </c>
      <c r="R183" s="166" t="s">
        <v>583</v>
      </c>
      <c r="S183" s="166">
        <v>50</v>
      </c>
      <c r="T183" s="166" t="s">
        <v>356</v>
      </c>
      <c r="U183" s="166" t="s">
        <v>357</v>
      </c>
      <c r="V183" s="166" t="s">
        <v>358</v>
      </c>
      <c r="W183" s="166" t="s">
        <v>359</v>
      </c>
      <c r="X183" s="168">
        <v>680000</v>
      </c>
      <c r="Y183" s="166" t="s">
        <v>357</v>
      </c>
      <c r="Z183" s="166" t="s">
        <v>505</v>
      </c>
      <c r="AA183" s="166"/>
      <c r="AB183" s="166"/>
      <c r="AC183" s="169" t="s">
        <v>360</v>
      </c>
    </row>
    <row r="184" spans="1:29">
      <c r="B184" s="413"/>
      <c r="C184" s="178">
        <v>295</v>
      </c>
      <c r="D184" s="178">
        <v>313</v>
      </c>
      <c r="E184" s="179">
        <v>44228</v>
      </c>
      <c r="F184" s="179">
        <v>44275</v>
      </c>
      <c r="G184" s="170" t="s">
        <v>5</v>
      </c>
      <c r="I184" s="170" t="s">
        <v>5</v>
      </c>
      <c r="N184" s="170" t="s">
        <v>5</v>
      </c>
      <c r="O184" s="170" t="s">
        <v>5</v>
      </c>
      <c r="P184" s="170" t="s">
        <v>5</v>
      </c>
      <c r="Q184" s="170" t="s">
        <v>5</v>
      </c>
      <c r="R184" s="170" t="s">
        <v>5</v>
      </c>
      <c r="S184" s="170">
        <v>150</v>
      </c>
      <c r="T184" s="170" t="s">
        <v>356</v>
      </c>
      <c r="U184" s="170" t="s">
        <v>584</v>
      </c>
      <c r="V184" s="170" t="s">
        <v>358</v>
      </c>
      <c r="W184" s="170" t="s">
        <v>359</v>
      </c>
      <c r="X184" s="181">
        <v>1100000</v>
      </c>
      <c r="Y184" s="170" t="s">
        <v>357</v>
      </c>
      <c r="Z184" s="170" t="s">
        <v>505</v>
      </c>
      <c r="AC184" s="182" t="s">
        <v>360</v>
      </c>
    </row>
    <row r="185" spans="1:29" ht="17" thickBot="1">
      <c r="B185" s="414"/>
      <c r="C185" s="172">
        <v>296</v>
      </c>
      <c r="D185" s="172">
        <v>314</v>
      </c>
      <c r="E185" s="173">
        <v>44228</v>
      </c>
      <c r="F185" s="173">
        <v>44275</v>
      </c>
      <c r="G185" s="174" t="s">
        <v>5</v>
      </c>
      <c r="H185" s="175"/>
      <c r="I185" s="174" t="s">
        <v>5</v>
      </c>
      <c r="J185" s="174"/>
      <c r="K185" s="174"/>
      <c r="L185" s="174"/>
      <c r="M185" s="134"/>
      <c r="N185" s="174" t="s">
        <v>5</v>
      </c>
      <c r="O185" s="174" t="s">
        <v>5</v>
      </c>
      <c r="P185" s="174" t="s">
        <v>5</v>
      </c>
      <c r="Q185" s="174" t="s">
        <v>5</v>
      </c>
      <c r="R185" s="174" t="s">
        <v>5</v>
      </c>
      <c r="S185" s="174">
        <v>150</v>
      </c>
      <c r="T185" s="174" t="s">
        <v>356</v>
      </c>
      <c r="U185" s="174" t="s">
        <v>357</v>
      </c>
      <c r="V185" s="174" t="s">
        <v>358</v>
      </c>
      <c r="W185" s="174" t="s">
        <v>359</v>
      </c>
      <c r="X185" s="176">
        <v>1100000</v>
      </c>
      <c r="Y185" s="174" t="s">
        <v>357</v>
      </c>
      <c r="Z185" s="174" t="s">
        <v>505</v>
      </c>
      <c r="AA185" s="174"/>
      <c r="AB185" s="174"/>
      <c r="AC185" s="177" t="s">
        <v>360</v>
      </c>
    </row>
    <row r="186" spans="1:29">
      <c r="B186" s="413">
        <v>48</v>
      </c>
      <c r="C186" s="178">
        <v>291</v>
      </c>
      <c r="D186" s="178">
        <v>315</v>
      </c>
      <c r="E186" s="179">
        <v>44228</v>
      </c>
      <c r="F186" s="179">
        <v>44282</v>
      </c>
      <c r="G186" s="170" t="s">
        <v>247</v>
      </c>
      <c r="H186" s="180" t="s">
        <v>357</v>
      </c>
      <c r="I186" s="170" t="s">
        <v>585</v>
      </c>
      <c r="J186" s="170">
        <v>705177711</v>
      </c>
      <c r="K186" s="170">
        <v>787664208</v>
      </c>
      <c r="L186" s="193" t="s">
        <v>586</v>
      </c>
      <c r="M186" s="27" t="s">
        <v>350</v>
      </c>
      <c r="N186" s="170" t="s">
        <v>581</v>
      </c>
      <c r="O186" s="170" t="s">
        <v>587</v>
      </c>
      <c r="P186" s="170" t="s">
        <v>588</v>
      </c>
      <c r="Q186" s="170" t="s">
        <v>589</v>
      </c>
      <c r="R186" s="170" t="s">
        <v>590</v>
      </c>
      <c r="S186" s="170">
        <v>250</v>
      </c>
      <c r="T186" s="170" t="s">
        <v>356</v>
      </c>
      <c r="U186" s="170" t="s">
        <v>584</v>
      </c>
      <c r="V186" s="170" t="s">
        <v>358</v>
      </c>
      <c r="W186" s="170" t="s">
        <v>359</v>
      </c>
      <c r="X186" s="181">
        <v>2000000</v>
      </c>
      <c r="Y186" s="170" t="s">
        <v>357</v>
      </c>
      <c r="Z186" s="170" t="s">
        <v>360</v>
      </c>
      <c r="AC186" s="182" t="s">
        <v>360</v>
      </c>
    </row>
    <row r="187" spans="1:29">
      <c r="B187" s="413"/>
      <c r="C187" s="178">
        <v>292</v>
      </c>
      <c r="D187" s="178">
        <v>316</v>
      </c>
      <c r="E187" s="179">
        <v>44228</v>
      </c>
      <c r="F187" s="179">
        <v>44282</v>
      </c>
      <c r="G187" s="170" t="s">
        <v>5</v>
      </c>
      <c r="I187" s="170" t="s">
        <v>5</v>
      </c>
      <c r="N187" s="170" t="s">
        <v>5</v>
      </c>
      <c r="O187" s="170" t="s">
        <v>5</v>
      </c>
      <c r="P187" s="170" t="s">
        <v>5</v>
      </c>
      <c r="Q187" s="170" t="s">
        <v>5</v>
      </c>
      <c r="R187" s="170" t="s">
        <v>5</v>
      </c>
      <c r="S187" s="170">
        <v>150</v>
      </c>
      <c r="T187" s="170" t="s">
        <v>356</v>
      </c>
      <c r="U187" s="170" t="s">
        <v>357</v>
      </c>
      <c r="V187" s="170" t="s">
        <v>358</v>
      </c>
      <c r="W187" s="170" t="s">
        <v>359</v>
      </c>
      <c r="X187" s="181">
        <v>1100000</v>
      </c>
      <c r="Y187" s="170" t="s">
        <v>357</v>
      </c>
      <c r="Z187" s="170" t="s">
        <v>505</v>
      </c>
      <c r="AC187" s="182" t="s">
        <v>360</v>
      </c>
    </row>
    <row r="188" spans="1:29" ht="17" thickBot="1">
      <c r="B188" s="413"/>
      <c r="C188" s="178">
        <v>293</v>
      </c>
      <c r="D188" s="178">
        <v>317</v>
      </c>
      <c r="E188" s="179">
        <v>44228</v>
      </c>
      <c r="F188" s="179">
        <v>44282</v>
      </c>
      <c r="G188" s="170" t="s">
        <v>5</v>
      </c>
      <c r="I188" s="170" t="s">
        <v>5</v>
      </c>
      <c r="N188" s="170" t="s">
        <v>5</v>
      </c>
      <c r="O188" s="170" t="s">
        <v>5</v>
      </c>
      <c r="P188" s="170" t="s">
        <v>5</v>
      </c>
      <c r="Q188" s="170" t="s">
        <v>5</v>
      </c>
      <c r="R188" s="170" t="s">
        <v>5</v>
      </c>
      <c r="S188" s="170">
        <v>30</v>
      </c>
      <c r="T188" s="170" t="s">
        <v>356</v>
      </c>
      <c r="U188" s="170" t="s">
        <v>357</v>
      </c>
      <c r="V188" s="170" t="s">
        <v>358</v>
      </c>
      <c r="W188" s="170" t="s">
        <v>359</v>
      </c>
      <c r="X188" s="181">
        <v>630000</v>
      </c>
      <c r="Y188" s="170" t="s">
        <v>357</v>
      </c>
      <c r="Z188" s="170" t="s">
        <v>505</v>
      </c>
      <c r="AC188" s="182" t="s">
        <v>360</v>
      </c>
    </row>
    <row r="189" spans="1:29">
      <c r="B189" s="412">
        <v>49</v>
      </c>
      <c r="C189" s="164">
        <v>193</v>
      </c>
      <c r="D189" s="164">
        <v>203</v>
      </c>
      <c r="E189" s="165">
        <v>43326</v>
      </c>
      <c r="F189" s="165">
        <v>43347</v>
      </c>
      <c r="G189" s="166" t="s">
        <v>112</v>
      </c>
      <c r="H189" s="167" t="s">
        <v>357</v>
      </c>
      <c r="I189" s="166" t="s">
        <v>591</v>
      </c>
      <c r="J189" s="166">
        <v>772588482</v>
      </c>
      <c r="K189" s="166">
        <v>702479250</v>
      </c>
      <c r="L189" s="166"/>
      <c r="M189" s="113" t="s">
        <v>350</v>
      </c>
      <c r="N189" s="166" t="s">
        <v>351</v>
      </c>
      <c r="O189" s="166" t="s">
        <v>587</v>
      </c>
      <c r="P189" s="166" t="s">
        <v>588</v>
      </c>
      <c r="Q189" s="166" t="s">
        <v>592</v>
      </c>
      <c r="R189" s="166" t="s">
        <v>593</v>
      </c>
      <c r="S189" s="166">
        <v>50</v>
      </c>
      <c r="T189" s="166" t="s">
        <v>356</v>
      </c>
      <c r="U189" s="166" t="s">
        <v>357</v>
      </c>
      <c r="V189" s="166" t="s">
        <v>358</v>
      </c>
      <c r="W189" s="166" t="s">
        <v>359</v>
      </c>
      <c r="X189" s="168">
        <v>750000</v>
      </c>
      <c r="Y189" s="166" t="s">
        <v>357</v>
      </c>
      <c r="Z189" s="166" t="s">
        <v>360</v>
      </c>
      <c r="AA189" s="166"/>
      <c r="AB189" s="166"/>
      <c r="AC189" s="169" t="s">
        <v>360</v>
      </c>
    </row>
    <row r="190" spans="1:29">
      <c r="B190" s="413"/>
      <c r="C190" s="178">
        <v>194</v>
      </c>
      <c r="D190" s="178">
        <v>204</v>
      </c>
      <c r="E190" s="179">
        <v>43326</v>
      </c>
      <c r="F190" s="179">
        <v>43347</v>
      </c>
      <c r="G190" s="170" t="s">
        <v>5</v>
      </c>
      <c r="I190" s="170" t="s">
        <v>5</v>
      </c>
      <c r="N190" s="170" t="s">
        <v>5</v>
      </c>
      <c r="O190" s="170" t="s">
        <v>485</v>
      </c>
      <c r="P190" s="170" t="s">
        <v>5</v>
      </c>
      <c r="Q190" s="170" t="s">
        <v>5</v>
      </c>
      <c r="R190" s="170" t="s">
        <v>5</v>
      </c>
      <c r="S190" s="170">
        <v>100</v>
      </c>
      <c r="T190" s="170" t="s">
        <v>356</v>
      </c>
      <c r="U190" s="170" t="s">
        <v>357</v>
      </c>
      <c r="V190" s="170" t="s">
        <v>358</v>
      </c>
      <c r="W190" s="170" t="s">
        <v>359</v>
      </c>
      <c r="X190" s="181">
        <v>1350000</v>
      </c>
      <c r="Y190" s="170" t="s">
        <v>357</v>
      </c>
      <c r="Z190" s="170" t="s">
        <v>360</v>
      </c>
      <c r="AC190" s="182" t="s">
        <v>360</v>
      </c>
    </row>
    <row r="191" spans="1:29" ht="17" thickBot="1">
      <c r="B191" s="414"/>
      <c r="C191" s="172">
        <v>195</v>
      </c>
      <c r="D191" s="172">
        <v>205</v>
      </c>
      <c r="E191" s="173">
        <v>43326</v>
      </c>
      <c r="F191" s="173">
        <v>43347</v>
      </c>
      <c r="G191" s="174" t="s">
        <v>5</v>
      </c>
      <c r="H191" s="175"/>
      <c r="I191" s="174" t="s">
        <v>5</v>
      </c>
      <c r="J191" s="174"/>
      <c r="K191" s="174"/>
      <c r="L191" s="174"/>
      <c r="M191" s="134"/>
      <c r="N191" s="174" t="s">
        <v>5</v>
      </c>
      <c r="O191" s="174" t="s">
        <v>5</v>
      </c>
      <c r="P191" s="174" t="s">
        <v>5</v>
      </c>
      <c r="Q191" s="174" t="s">
        <v>5</v>
      </c>
      <c r="R191" s="174" t="s">
        <v>5</v>
      </c>
      <c r="S191" s="174">
        <v>150</v>
      </c>
      <c r="T191" s="174" t="s">
        <v>356</v>
      </c>
      <c r="U191" s="174" t="s">
        <v>357</v>
      </c>
      <c r="V191" s="174" t="s">
        <v>358</v>
      </c>
      <c r="W191" s="174" t="s">
        <v>359</v>
      </c>
      <c r="X191" s="176">
        <v>1650000</v>
      </c>
      <c r="Y191" s="174" t="s">
        <v>357</v>
      </c>
      <c r="Z191" s="174" t="s">
        <v>360</v>
      </c>
      <c r="AA191" s="174"/>
      <c r="AB191" s="174"/>
      <c r="AC191" s="177" t="s">
        <v>360</v>
      </c>
    </row>
    <row r="192" spans="1:29">
      <c r="A192" s="163"/>
      <c r="B192" s="418">
        <v>50</v>
      </c>
      <c r="C192" s="164">
        <v>330</v>
      </c>
      <c r="D192" s="164">
        <v>360</v>
      </c>
      <c r="E192" s="165">
        <v>44601</v>
      </c>
      <c r="F192" s="165">
        <v>44639</v>
      </c>
      <c r="G192" s="166" t="s">
        <v>113</v>
      </c>
      <c r="H192" s="167" t="s">
        <v>348</v>
      </c>
      <c r="I192" s="166" t="s">
        <v>594</v>
      </c>
      <c r="J192" s="166">
        <v>779083399</v>
      </c>
      <c r="K192" s="166">
        <v>704083399</v>
      </c>
      <c r="L192" s="185" t="s">
        <v>595</v>
      </c>
      <c r="M192" s="113" t="s">
        <v>350</v>
      </c>
      <c r="N192" s="166" t="s">
        <v>351</v>
      </c>
      <c r="O192" s="166" t="s">
        <v>352</v>
      </c>
      <c r="P192" s="166" t="s">
        <v>570</v>
      </c>
      <c r="Q192" s="166" t="s">
        <v>571</v>
      </c>
      <c r="R192" s="166" t="s">
        <v>596</v>
      </c>
      <c r="S192" s="166">
        <v>150</v>
      </c>
      <c r="T192" s="166" t="s">
        <v>356</v>
      </c>
      <c r="U192" s="166" t="s">
        <v>357</v>
      </c>
      <c r="V192" s="166" t="s">
        <v>358</v>
      </c>
      <c r="W192" s="166" t="s">
        <v>359</v>
      </c>
      <c r="X192" s="168">
        <v>1200000</v>
      </c>
      <c r="Y192" s="166" t="s">
        <v>357</v>
      </c>
      <c r="Z192" s="166" t="s">
        <v>360</v>
      </c>
      <c r="AA192" s="166"/>
      <c r="AB192" s="166"/>
      <c r="AC192" s="169" t="s">
        <v>360</v>
      </c>
    </row>
    <row r="193" spans="1:29">
      <c r="A193" s="196"/>
      <c r="B193" s="418"/>
      <c r="C193" s="178">
        <v>331</v>
      </c>
      <c r="D193" s="178">
        <v>361</v>
      </c>
      <c r="E193" s="179">
        <v>44601</v>
      </c>
      <c r="F193" s="179">
        <v>44639</v>
      </c>
      <c r="G193" s="170" t="s">
        <v>5</v>
      </c>
      <c r="I193" s="170" t="s">
        <v>5</v>
      </c>
      <c r="N193" s="170" t="s">
        <v>5</v>
      </c>
      <c r="O193" s="170" t="s">
        <v>5</v>
      </c>
      <c r="P193" s="170" t="s">
        <v>5</v>
      </c>
      <c r="Q193" s="170" t="s">
        <v>5</v>
      </c>
      <c r="R193" s="170" t="s">
        <v>5</v>
      </c>
      <c r="S193" s="170">
        <v>150</v>
      </c>
      <c r="T193" s="170" t="s">
        <v>356</v>
      </c>
      <c r="U193" s="170" t="s">
        <v>357</v>
      </c>
      <c r="V193" s="170" t="s">
        <v>358</v>
      </c>
      <c r="W193" s="170" t="s">
        <v>359</v>
      </c>
      <c r="X193" s="181">
        <v>1200000</v>
      </c>
      <c r="Y193" s="170" t="s">
        <v>357</v>
      </c>
      <c r="Z193" s="170" t="s">
        <v>360</v>
      </c>
      <c r="AC193" s="182" t="s">
        <v>360</v>
      </c>
    </row>
    <row r="194" spans="1:29">
      <c r="A194" s="196"/>
      <c r="B194" s="418"/>
      <c r="C194" s="178">
        <v>332</v>
      </c>
      <c r="D194" s="178">
        <v>362</v>
      </c>
      <c r="E194" s="179">
        <v>44601</v>
      </c>
      <c r="F194" s="179">
        <v>44639</v>
      </c>
      <c r="G194" s="170" t="s">
        <v>5</v>
      </c>
      <c r="I194" s="170" t="s">
        <v>5</v>
      </c>
      <c r="N194" s="170" t="s">
        <v>5</v>
      </c>
      <c r="O194" s="170" t="s">
        <v>5</v>
      </c>
      <c r="P194" s="170" t="s">
        <v>5</v>
      </c>
      <c r="Q194" s="170" t="s">
        <v>5</v>
      </c>
      <c r="R194" s="170" t="s">
        <v>5</v>
      </c>
      <c r="S194" s="170">
        <v>50</v>
      </c>
      <c r="T194" s="170" t="s">
        <v>356</v>
      </c>
      <c r="U194" s="170" t="s">
        <v>357</v>
      </c>
      <c r="V194" s="170" t="s">
        <v>358</v>
      </c>
      <c r="W194" s="170" t="s">
        <v>359</v>
      </c>
      <c r="X194" s="181">
        <v>680000</v>
      </c>
      <c r="Y194" s="170" t="s">
        <v>357</v>
      </c>
      <c r="Z194" s="170" t="s">
        <v>360</v>
      </c>
      <c r="AC194" s="182" t="s">
        <v>360</v>
      </c>
    </row>
    <row r="195" spans="1:29">
      <c r="A195" s="196"/>
      <c r="B195" s="418"/>
      <c r="C195" s="178">
        <v>333</v>
      </c>
      <c r="D195" s="178">
        <v>363</v>
      </c>
      <c r="E195" s="179">
        <v>44601</v>
      </c>
      <c r="F195" s="179">
        <v>44639</v>
      </c>
      <c r="G195" s="170" t="s">
        <v>5</v>
      </c>
      <c r="I195" s="170" t="s">
        <v>5</v>
      </c>
      <c r="N195" s="170" t="s">
        <v>5</v>
      </c>
      <c r="O195" s="170" t="s">
        <v>5</v>
      </c>
      <c r="P195" s="170" t="s">
        <v>5</v>
      </c>
      <c r="Q195" s="170" t="s">
        <v>5</v>
      </c>
      <c r="R195" s="170" t="s">
        <v>5</v>
      </c>
      <c r="S195" s="170">
        <v>100</v>
      </c>
      <c r="T195" s="170" t="s">
        <v>356</v>
      </c>
      <c r="U195" s="170" t="s">
        <v>357</v>
      </c>
      <c r="V195" s="170" t="s">
        <v>358</v>
      </c>
      <c r="W195" s="170" t="s">
        <v>359</v>
      </c>
      <c r="X195" s="181">
        <v>1000000</v>
      </c>
      <c r="Y195" s="170" t="s">
        <v>357</v>
      </c>
      <c r="Z195" s="170" t="s">
        <v>360</v>
      </c>
      <c r="AC195" s="182" t="s">
        <v>360</v>
      </c>
    </row>
    <row r="196" spans="1:29" ht="17" thickBot="1">
      <c r="A196" s="171"/>
      <c r="B196" s="418"/>
      <c r="C196" s="178">
        <v>334</v>
      </c>
      <c r="D196" s="178">
        <v>364</v>
      </c>
      <c r="E196" s="179">
        <v>44601</v>
      </c>
      <c r="F196" s="179">
        <v>44639</v>
      </c>
      <c r="G196" s="170" t="s">
        <v>5</v>
      </c>
      <c r="I196" s="170" t="s">
        <v>5</v>
      </c>
      <c r="N196" s="170" t="s">
        <v>5</v>
      </c>
      <c r="O196" s="170" t="s">
        <v>5</v>
      </c>
      <c r="P196" s="170" t="s">
        <v>5</v>
      </c>
      <c r="Q196" s="170" t="s">
        <v>5</v>
      </c>
      <c r="R196" s="170" t="s">
        <v>5</v>
      </c>
      <c r="S196" s="170">
        <v>30</v>
      </c>
      <c r="T196" s="170" t="s">
        <v>356</v>
      </c>
      <c r="U196" s="170" t="s">
        <v>357</v>
      </c>
      <c r="V196" s="170" t="s">
        <v>358</v>
      </c>
      <c r="W196" s="170" t="s">
        <v>359</v>
      </c>
      <c r="X196" s="181">
        <v>630000</v>
      </c>
      <c r="Y196" s="170" t="s">
        <v>357</v>
      </c>
      <c r="Z196" s="170" t="s">
        <v>360</v>
      </c>
      <c r="AC196" s="182" t="s">
        <v>360</v>
      </c>
    </row>
    <row r="197" spans="1:29" ht="17" thickBot="1">
      <c r="A197" s="196"/>
      <c r="B197" s="419"/>
      <c r="C197" s="178">
        <v>447</v>
      </c>
      <c r="D197" s="178">
        <v>475</v>
      </c>
      <c r="E197" s="179">
        <v>45348</v>
      </c>
      <c r="F197" s="179">
        <v>45368</v>
      </c>
      <c r="G197" s="170" t="s">
        <v>5</v>
      </c>
      <c r="I197" s="170" t="s">
        <v>5</v>
      </c>
      <c r="N197" s="170" t="s">
        <v>5</v>
      </c>
      <c r="O197" s="170" t="s">
        <v>5</v>
      </c>
      <c r="P197" s="170" t="s">
        <v>5</v>
      </c>
      <c r="Q197" s="170" t="s">
        <v>5</v>
      </c>
      <c r="R197" s="170" t="s">
        <v>5</v>
      </c>
      <c r="S197" s="170">
        <v>30</v>
      </c>
      <c r="T197" s="170" t="s">
        <v>356</v>
      </c>
      <c r="U197" s="170" t="s">
        <v>357</v>
      </c>
      <c r="V197" s="170" t="s">
        <v>358</v>
      </c>
      <c r="W197" s="170" t="s">
        <v>359</v>
      </c>
      <c r="X197" s="181">
        <v>450000</v>
      </c>
      <c r="Y197" s="170" t="s">
        <v>357</v>
      </c>
      <c r="Z197" s="170" t="s">
        <v>360</v>
      </c>
      <c r="AC197" s="182" t="s">
        <v>360</v>
      </c>
    </row>
    <row r="198" spans="1:29">
      <c r="B198" s="413">
        <v>51</v>
      </c>
      <c r="C198" s="164">
        <v>395</v>
      </c>
      <c r="D198" s="164">
        <v>416</v>
      </c>
      <c r="E198" s="165">
        <v>44936</v>
      </c>
      <c r="F198" s="165">
        <v>44954</v>
      </c>
      <c r="G198" s="166" t="s">
        <v>114</v>
      </c>
      <c r="H198" s="167" t="s">
        <v>348</v>
      </c>
      <c r="I198" s="166" t="s">
        <v>597</v>
      </c>
      <c r="J198" s="166">
        <v>772649663</v>
      </c>
      <c r="K198" s="166">
        <v>702457680</v>
      </c>
      <c r="L198" s="185" t="s">
        <v>598</v>
      </c>
      <c r="M198" s="113" t="s">
        <v>350</v>
      </c>
      <c r="N198" s="166" t="s">
        <v>351</v>
      </c>
      <c r="O198" s="166" t="s">
        <v>587</v>
      </c>
      <c r="P198" s="166" t="s">
        <v>530</v>
      </c>
      <c r="Q198" s="166" t="s">
        <v>599</v>
      </c>
      <c r="R198" s="166" t="s">
        <v>600</v>
      </c>
      <c r="S198" s="166">
        <v>150</v>
      </c>
      <c r="T198" s="166" t="s">
        <v>356</v>
      </c>
      <c r="U198" s="166" t="s">
        <v>357</v>
      </c>
      <c r="V198" s="166" t="s">
        <v>358</v>
      </c>
      <c r="W198" s="166" t="s">
        <v>359</v>
      </c>
      <c r="X198" s="168">
        <v>1500000</v>
      </c>
      <c r="Y198" s="166" t="s">
        <v>357</v>
      </c>
      <c r="Z198" s="166" t="s">
        <v>360</v>
      </c>
      <c r="AA198" s="166"/>
      <c r="AB198" s="166"/>
      <c r="AC198" s="169" t="s">
        <v>360</v>
      </c>
    </row>
    <row r="199" spans="1:29">
      <c r="B199" s="413"/>
      <c r="C199" s="178">
        <v>396</v>
      </c>
      <c r="D199" s="178">
        <v>417</v>
      </c>
      <c r="E199" s="179">
        <v>44936</v>
      </c>
      <c r="F199" s="179">
        <v>44954</v>
      </c>
      <c r="G199" s="170" t="s">
        <v>5</v>
      </c>
      <c r="I199" s="170" t="s">
        <v>5</v>
      </c>
      <c r="N199" s="170" t="s">
        <v>5</v>
      </c>
      <c r="O199" s="170" t="s">
        <v>5</v>
      </c>
      <c r="P199" s="170" t="s">
        <v>5</v>
      </c>
      <c r="Q199" s="170" t="s">
        <v>5</v>
      </c>
      <c r="R199" s="170" t="s">
        <v>5</v>
      </c>
      <c r="S199" s="170">
        <v>200</v>
      </c>
      <c r="T199" s="170" t="s">
        <v>356</v>
      </c>
      <c r="U199" s="170" t="s">
        <v>357</v>
      </c>
      <c r="V199" s="170" t="s">
        <v>358</v>
      </c>
      <c r="W199" s="170" t="s">
        <v>359</v>
      </c>
      <c r="X199" s="181">
        <v>1800000</v>
      </c>
      <c r="Y199" s="170" t="s">
        <v>357</v>
      </c>
      <c r="Z199" s="170" t="s">
        <v>360</v>
      </c>
      <c r="AC199" s="182" t="s">
        <v>360</v>
      </c>
    </row>
    <row r="200" spans="1:29">
      <c r="B200" s="413"/>
      <c r="C200" s="178">
        <v>397</v>
      </c>
      <c r="D200" s="178">
        <v>418</v>
      </c>
      <c r="E200" s="179">
        <v>44936</v>
      </c>
      <c r="F200" s="179">
        <v>44954</v>
      </c>
      <c r="G200" s="170" t="s">
        <v>5</v>
      </c>
      <c r="I200" s="170" t="s">
        <v>5</v>
      </c>
      <c r="N200" s="170" t="s">
        <v>5</v>
      </c>
      <c r="O200" s="170" t="s">
        <v>5</v>
      </c>
      <c r="P200" s="170" t="s">
        <v>5</v>
      </c>
      <c r="Q200" s="170" t="s">
        <v>5</v>
      </c>
      <c r="R200" s="170" t="s">
        <v>5</v>
      </c>
      <c r="S200" s="170">
        <v>300</v>
      </c>
      <c r="T200" s="170" t="s">
        <v>356</v>
      </c>
      <c r="U200" s="170" t="s">
        <v>357</v>
      </c>
      <c r="V200" s="170" t="s">
        <v>358</v>
      </c>
      <c r="W200" s="170" t="s">
        <v>359</v>
      </c>
      <c r="X200" s="181">
        <v>2600000</v>
      </c>
      <c r="Y200" s="170" t="s">
        <v>357</v>
      </c>
      <c r="Z200" s="170" t="s">
        <v>360</v>
      </c>
      <c r="AC200" s="182" t="s">
        <v>360</v>
      </c>
    </row>
    <row r="201" spans="1:29">
      <c r="B201" s="413"/>
      <c r="C201" s="178">
        <v>398</v>
      </c>
      <c r="D201" s="178">
        <v>419</v>
      </c>
      <c r="E201" s="179">
        <v>44936</v>
      </c>
      <c r="F201" s="179">
        <v>44954</v>
      </c>
      <c r="S201" s="170">
        <v>50</v>
      </c>
      <c r="T201" s="170" t="s">
        <v>356</v>
      </c>
      <c r="U201" s="170" t="s">
        <v>357</v>
      </c>
      <c r="V201" s="170" t="s">
        <v>358</v>
      </c>
      <c r="W201" s="170" t="s">
        <v>359</v>
      </c>
      <c r="X201" s="181">
        <v>900000</v>
      </c>
      <c r="Y201" s="170" t="s">
        <v>357</v>
      </c>
      <c r="Z201" s="170" t="s">
        <v>360</v>
      </c>
      <c r="AC201" s="182" t="s">
        <v>360</v>
      </c>
    </row>
    <row r="202" spans="1:29">
      <c r="B202" s="413"/>
      <c r="C202" s="178">
        <v>424</v>
      </c>
      <c r="D202" s="178">
        <v>449</v>
      </c>
      <c r="E202" s="179">
        <v>45133</v>
      </c>
      <c r="F202" s="179">
        <v>45134</v>
      </c>
      <c r="S202" s="170">
        <v>200</v>
      </c>
      <c r="T202" s="170" t="s">
        <v>356</v>
      </c>
      <c r="U202" s="170" t="s">
        <v>357</v>
      </c>
      <c r="V202" s="170" t="s">
        <v>358</v>
      </c>
      <c r="W202" s="170" t="s">
        <v>359</v>
      </c>
      <c r="X202" s="181">
        <v>1700000</v>
      </c>
      <c r="Y202" s="170" t="s">
        <v>357</v>
      </c>
      <c r="Z202" s="170" t="s">
        <v>360</v>
      </c>
      <c r="AC202" s="182" t="s">
        <v>360</v>
      </c>
    </row>
    <row r="203" spans="1:29">
      <c r="B203" s="413"/>
      <c r="C203" s="178">
        <v>481</v>
      </c>
      <c r="D203" s="178">
        <v>513</v>
      </c>
      <c r="E203" s="179">
        <v>45443</v>
      </c>
      <c r="F203" s="179">
        <v>45473</v>
      </c>
      <c r="S203" s="170">
        <v>30</v>
      </c>
      <c r="T203" s="170" t="s">
        <v>356</v>
      </c>
      <c r="U203" s="170" t="s">
        <v>357</v>
      </c>
      <c r="V203" s="170" t="s">
        <v>358</v>
      </c>
      <c r="W203" s="170" t="s">
        <v>359</v>
      </c>
      <c r="X203" s="181">
        <v>460000</v>
      </c>
      <c r="Y203" s="170" t="s">
        <v>357</v>
      </c>
      <c r="Z203" s="170" t="s">
        <v>360</v>
      </c>
      <c r="AC203" s="182" t="s">
        <v>360</v>
      </c>
    </row>
    <row r="204" spans="1:29">
      <c r="B204" s="413"/>
      <c r="C204" s="178">
        <v>482</v>
      </c>
      <c r="D204" s="178">
        <v>514</v>
      </c>
      <c r="E204" s="179">
        <v>45443</v>
      </c>
      <c r="F204" s="179">
        <v>45473</v>
      </c>
      <c r="S204" s="170">
        <v>50</v>
      </c>
      <c r="T204" s="170" t="s">
        <v>356</v>
      </c>
      <c r="U204" s="170" t="s">
        <v>357</v>
      </c>
      <c r="V204" s="170" t="s">
        <v>358</v>
      </c>
      <c r="W204" s="170" t="s">
        <v>359</v>
      </c>
      <c r="X204" s="181">
        <v>460000</v>
      </c>
      <c r="Y204" s="170" t="s">
        <v>357</v>
      </c>
      <c r="Z204" s="170" t="s">
        <v>360</v>
      </c>
      <c r="AC204" s="182" t="s">
        <v>360</v>
      </c>
    </row>
    <row r="205" spans="1:29" ht="17" thickBot="1">
      <c r="B205" s="414"/>
      <c r="C205" s="172">
        <v>483</v>
      </c>
      <c r="D205" s="172">
        <v>515</v>
      </c>
      <c r="E205" s="173">
        <v>45443</v>
      </c>
      <c r="F205" s="173">
        <v>45473</v>
      </c>
      <c r="G205" s="174" t="s">
        <v>5</v>
      </c>
      <c r="H205" s="175"/>
      <c r="I205" s="174" t="s">
        <v>5</v>
      </c>
      <c r="J205" s="174"/>
      <c r="K205" s="174"/>
      <c r="L205" s="174"/>
      <c r="M205" s="134"/>
      <c r="N205" s="174" t="s">
        <v>5</v>
      </c>
      <c r="O205" s="174" t="s">
        <v>5</v>
      </c>
      <c r="P205" s="174" t="s">
        <v>5</v>
      </c>
      <c r="Q205" s="174" t="s">
        <v>5</v>
      </c>
      <c r="R205" s="174" t="s">
        <v>5</v>
      </c>
      <c r="S205" s="174">
        <v>30</v>
      </c>
      <c r="T205" s="174" t="s">
        <v>356</v>
      </c>
      <c r="U205" s="174" t="s">
        <v>357</v>
      </c>
      <c r="V205" s="174" t="s">
        <v>358</v>
      </c>
      <c r="W205" s="174" t="s">
        <v>359</v>
      </c>
      <c r="X205" s="176">
        <v>460000</v>
      </c>
      <c r="Y205" s="174" t="s">
        <v>357</v>
      </c>
      <c r="Z205" s="174" t="s">
        <v>360</v>
      </c>
      <c r="AA205" s="174"/>
      <c r="AB205" s="174"/>
      <c r="AC205" s="177" t="s">
        <v>360</v>
      </c>
    </row>
    <row r="206" spans="1:29">
      <c r="B206" s="413">
        <v>52</v>
      </c>
      <c r="C206" s="178">
        <v>199</v>
      </c>
      <c r="D206" s="178">
        <v>213</v>
      </c>
      <c r="E206" s="179">
        <v>43391</v>
      </c>
      <c r="F206" s="179">
        <v>43413</v>
      </c>
      <c r="G206" s="170" t="s">
        <v>115</v>
      </c>
      <c r="H206" s="180" t="s">
        <v>348</v>
      </c>
      <c r="I206" s="170" t="s">
        <v>601</v>
      </c>
      <c r="J206" s="170">
        <v>772595756</v>
      </c>
      <c r="K206" s="170">
        <v>704595756</v>
      </c>
      <c r="M206" s="27" t="s">
        <v>350</v>
      </c>
      <c r="N206" s="170" t="s">
        <v>362</v>
      </c>
      <c r="O206" s="170" t="s">
        <v>497</v>
      </c>
      <c r="P206" s="170" t="s">
        <v>417</v>
      </c>
      <c r="Q206" s="170" t="s">
        <v>417</v>
      </c>
      <c r="R206" s="170" t="s">
        <v>602</v>
      </c>
      <c r="S206" s="170">
        <v>30</v>
      </c>
      <c r="T206" s="170" t="s">
        <v>356</v>
      </c>
      <c r="U206" s="170" t="s">
        <v>357</v>
      </c>
      <c r="V206" s="170" t="s">
        <v>358</v>
      </c>
      <c r="W206" s="170" t="s">
        <v>359</v>
      </c>
      <c r="X206" s="181">
        <v>625000</v>
      </c>
      <c r="Y206" s="170" t="s">
        <v>357</v>
      </c>
      <c r="Z206" s="170" t="s">
        <v>360</v>
      </c>
      <c r="AC206" s="182" t="s">
        <v>360</v>
      </c>
    </row>
    <row r="207" spans="1:29">
      <c r="B207" s="413"/>
      <c r="C207" s="178">
        <v>200</v>
      </c>
      <c r="D207" s="178">
        <v>212</v>
      </c>
      <c r="E207" s="179">
        <v>43391</v>
      </c>
      <c r="F207" s="179">
        <v>43413</v>
      </c>
      <c r="G207" s="170" t="s">
        <v>5</v>
      </c>
      <c r="I207" s="170" t="s">
        <v>5</v>
      </c>
      <c r="N207" s="170" t="s">
        <v>5</v>
      </c>
      <c r="O207" s="170" t="s">
        <v>5</v>
      </c>
      <c r="P207" s="170" t="s">
        <v>5</v>
      </c>
      <c r="Q207" s="170" t="s">
        <v>5</v>
      </c>
      <c r="R207" s="170" t="s">
        <v>5</v>
      </c>
      <c r="S207" s="170">
        <v>50</v>
      </c>
      <c r="T207" s="170" t="s">
        <v>356</v>
      </c>
      <c r="U207" s="170" t="s">
        <v>357</v>
      </c>
      <c r="V207" s="170" t="s">
        <v>358</v>
      </c>
      <c r="W207" s="170" t="s">
        <v>359</v>
      </c>
      <c r="X207" s="181">
        <v>850000</v>
      </c>
      <c r="Y207" s="170" t="s">
        <v>357</v>
      </c>
      <c r="Z207" s="170" t="s">
        <v>360</v>
      </c>
      <c r="AC207" s="182" t="s">
        <v>360</v>
      </c>
    </row>
    <row r="208" spans="1:29" ht="17" thickBot="1">
      <c r="B208" s="413"/>
      <c r="C208" s="178">
        <v>201</v>
      </c>
      <c r="D208" s="178">
        <v>211</v>
      </c>
      <c r="E208" s="179">
        <v>43391</v>
      </c>
      <c r="F208" s="179">
        <v>43413</v>
      </c>
      <c r="G208" s="170" t="s">
        <v>5</v>
      </c>
      <c r="I208" s="170" t="s">
        <v>5</v>
      </c>
      <c r="N208" s="170" t="s">
        <v>5</v>
      </c>
      <c r="O208" s="170" t="s">
        <v>5</v>
      </c>
      <c r="P208" s="170" t="s">
        <v>5</v>
      </c>
      <c r="Q208" s="170" t="s">
        <v>5</v>
      </c>
      <c r="R208" s="170" t="s">
        <v>5</v>
      </c>
      <c r="S208" s="170">
        <v>200</v>
      </c>
      <c r="T208" s="170" t="s">
        <v>356</v>
      </c>
      <c r="U208" s="170" t="s">
        <v>357</v>
      </c>
      <c r="V208" s="170" t="s">
        <v>358</v>
      </c>
      <c r="W208" s="170" t="s">
        <v>359</v>
      </c>
      <c r="X208" s="181">
        <v>2100000</v>
      </c>
      <c r="Y208" s="170" t="s">
        <v>357</v>
      </c>
      <c r="Z208" s="170" t="s">
        <v>360</v>
      </c>
      <c r="AC208" s="182" t="s">
        <v>360</v>
      </c>
    </row>
    <row r="209" spans="2:29">
      <c r="B209" s="412">
        <v>53</v>
      </c>
      <c r="C209" s="164">
        <v>450</v>
      </c>
      <c r="D209" s="164">
        <v>478</v>
      </c>
      <c r="E209" s="165">
        <v>45358</v>
      </c>
      <c r="F209" s="165">
        <v>45432</v>
      </c>
      <c r="G209" s="166" t="s">
        <v>1607</v>
      </c>
      <c r="H209" s="167" t="s">
        <v>348</v>
      </c>
      <c r="I209" s="166" t="s">
        <v>1606</v>
      </c>
      <c r="J209" s="166">
        <v>701275580</v>
      </c>
      <c r="K209" s="166">
        <v>770905050</v>
      </c>
      <c r="L209" s="185" t="s">
        <v>1608</v>
      </c>
      <c r="M209" s="113" t="s">
        <v>350</v>
      </c>
      <c r="N209" s="166" t="s">
        <v>362</v>
      </c>
      <c r="O209" s="166" t="s">
        <v>1609</v>
      </c>
      <c r="P209" s="166" t="s">
        <v>1609</v>
      </c>
      <c r="Q209" s="166" t="s">
        <v>1610</v>
      </c>
      <c r="R209" s="166" t="s">
        <v>1611</v>
      </c>
      <c r="S209" s="166">
        <v>300</v>
      </c>
      <c r="T209" s="166" t="s">
        <v>356</v>
      </c>
      <c r="U209" s="166" t="s">
        <v>357</v>
      </c>
      <c r="V209" s="166" t="s">
        <v>358</v>
      </c>
      <c r="W209" s="166" t="s">
        <v>359</v>
      </c>
      <c r="X209" s="168">
        <v>1460000</v>
      </c>
      <c r="Y209" s="166" t="s">
        <v>357</v>
      </c>
      <c r="Z209" s="166" t="s">
        <v>360</v>
      </c>
      <c r="AA209" s="166"/>
      <c r="AB209" s="166"/>
      <c r="AC209" s="169" t="s">
        <v>360</v>
      </c>
    </row>
    <row r="210" spans="2:29">
      <c r="B210" s="413"/>
      <c r="C210" s="178">
        <v>451</v>
      </c>
      <c r="D210" s="178">
        <v>479</v>
      </c>
      <c r="E210" s="179">
        <v>45358</v>
      </c>
      <c r="F210" s="179">
        <v>45432</v>
      </c>
      <c r="G210" s="170" t="s">
        <v>5</v>
      </c>
      <c r="I210" s="170" t="s">
        <v>5</v>
      </c>
      <c r="N210" s="170" t="s">
        <v>5</v>
      </c>
      <c r="O210" s="170" t="s">
        <v>5</v>
      </c>
      <c r="P210" s="170" t="s">
        <v>5</v>
      </c>
      <c r="Q210" s="170" t="s">
        <v>5</v>
      </c>
      <c r="R210" s="170" t="s">
        <v>5</v>
      </c>
      <c r="S210" s="170">
        <v>250</v>
      </c>
      <c r="T210" s="170" t="s">
        <v>356</v>
      </c>
      <c r="U210" s="170" t="s">
        <v>357</v>
      </c>
      <c r="V210" s="170" t="s">
        <v>358</v>
      </c>
      <c r="W210" s="170" t="s">
        <v>359</v>
      </c>
      <c r="X210" s="181">
        <v>1295000</v>
      </c>
      <c r="Y210" s="170" t="s">
        <v>357</v>
      </c>
      <c r="Z210" s="170" t="s">
        <v>360</v>
      </c>
      <c r="AC210" s="182" t="s">
        <v>360</v>
      </c>
    </row>
    <row r="211" spans="2:29">
      <c r="B211" s="413"/>
      <c r="C211" s="178">
        <v>452</v>
      </c>
      <c r="D211" s="178">
        <v>480</v>
      </c>
      <c r="E211" s="179">
        <v>45358</v>
      </c>
      <c r="F211" s="179">
        <v>45432</v>
      </c>
      <c r="G211" s="170" t="s">
        <v>5</v>
      </c>
      <c r="I211" s="170" t="s">
        <v>5</v>
      </c>
      <c r="N211" s="170" t="s">
        <v>5</v>
      </c>
      <c r="O211" s="170" t="s">
        <v>5</v>
      </c>
      <c r="P211" s="170" t="s">
        <v>5</v>
      </c>
      <c r="Q211" s="170" t="s">
        <v>5</v>
      </c>
      <c r="R211" s="170" t="s">
        <v>5</v>
      </c>
      <c r="S211" s="170">
        <v>350</v>
      </c>
      <c r="T211" s="170" t="s">
        <v>356</v>
      </c>
      <c r="U211" s="170" t="s">
        <v>357</v>
      </c>
      <c r="V211" s="170" t="s">
        <v>358</v>
      </c>
      <c r="W211" s="170" t="s">
        <v>359</v>
      </c>
      <c r="X211" s="181">
        <v>1550000</v>
      </c>
      <c r="Y211" s="170" t="s">
        <v>357</v>
      </c>
      <c r="Z211" s="170" t="s">
        <v>360</v>
      </c>
      <c r="AC211" s="182" t="s">
        <v>360</v>
      </c>
    </row>
    <row r="212" spans="2:29">
      <c r="B212" s="413"/>
      <c r="C212" s="178">
        <v>453</v>
      </c>
      <c r="D212" s="178">
        <v>481</v>
      </c>
      <c r="E212" s="179">
        <v>45358</v>
      </c>
      <c r="F212" s="179">
        <v>45432</v>
      </c>
      <c r="S212" s="170">
        <v>300</v>
      </c>
      <c r="T212" s="170" t="s">
        <v>356</v>
      </c>
      <c r="U212" s="170" t="s">
        <v>357</v>
      </c>
      <c r="V212" s="170" t="s">
        <v>358</v>
      </c>
      <c r="W212" s="170" t="s">
        <v>359</v>
      </c>
      <c r="X212" s="181">
        <v>1460000</v>
      </c>
      <c r="Y212" s="170" t="s">
        <v>357</v>
      </c>
      <c r="Z212" s="170" t="s">
        <v>360</v>
      </c>
      <c r="AC212" s="182" t="s">
        <v>360</v>
      </c>
    </row>
    <row r="213" spans="2:29">
      <c r="B213" s="413"/>
      <c r="C213" s="178">
        <v>454</v>
      </c>
      <c r="D213" s="178">
        <v>482</v>
      </c>
      <c r="E213" s="179">
        <v>45358</v>
      </c>
      <c r="F213" s="179">
        <v>45432</v>
      </c>
      <c r="G213" s="170" t="s">
        <v>5</v>
      </c>
      <c r="I213" s="170" t="s">
        <v>5</v>
      </c>
      <c r="N213" s="170" t="s">
        <v>5</v>
      </c>
      <c r="O213" s="170" t="s">
        <v>5</v>
      </c>
      <c r="P213" s="170" t="s">
        <v>5</v>
      </c>
      <c r="Q213" s="170" t="s">
        <v>5</v>
      </c>
      <c r="R213" s="170" t="s">
        <v>5</v>
      </c>
      <c r="S213" s="170">
        <v>50</v>
      </c>
      <c r="T213" s="170" t="s">
        <v>356</v>
      </c>
      <c r="U213" s="170" t="s">
        <v>357</v>
      </c>
      <c r="V213" s="170" t="s">
        <v>358</v>
      </c>
      <c r="W213" s="170" t="s">
        <v>359</v>
      </c>
      <c r="X213" s="181">
        <v>460000</v>
      </c>
      <c r="Y213" s="170" t="s">
        <v>357</v>
      </c>
      <c r="Z213" s="170" t="s">
        <v>360</v>
      </c>
      <c r="AC213" s="182" t="s">
        <v>360</v>
      </c>
    </row>
    <row r="214" spans="2:29">
      <c r="B214" s="413"/>
      <c r="C214" s="178">
        <v>455</v>
      </c>
      <c r="D214" s="178">
        <v>483</v>
      </c>
      <c r="E214" s="179">
        <v>45358</v>
      </c>
      <c r="F214" s="179">
        <v>45432</v>
      </c>
      <c r="G214" s="170" t="s">
        <v>5</v>
      </c>
      <c r="I214" s="170" t="s">
        <v>5</v>
      </c>
      <c r="N214" s="170" t="s">
        <v>5</v>
      </c>
      <c r="O214" s="170" t="s">
        <v>5</v>
      </c>
      <c r="P214" s="170" t="s">
        <v>5</v>
      </c>
      <c r="Q214" s="170" t="s">
        <v>5</v>
      </c>
      <c r="R214" s="170" t="s">
        <v>5</v>
      </c>
      <c r="S214" s="170">
        <v>50</v>
      </c>
      <c r="T214" s="170" t="s">
        <v>356</v>
      </c>
      <c r="U214" s="170" t="s">
        <v>357</v>
      </c>
      <c r="V214" s="170" t="s">
        <v>358</v>
      </c>
      <c r="W214" s="170" t="s">
        <v>359</v>
      </c>
      <c r="X214" s="181">
        <v>460000</v>
      </c>
      <c r="Y214" s="170" t="s">
        <v>357</v>
      </c>
      <c r="Z214" s="170" t="s">
        <v>360</v>
      </c>
      <c r="AC214" s="182" t="s">
        <v>360</v>
      </c>
    </row>
    <row r="215" spans="2:29">
      <c r="B215" s="413"/>
      <c r="C215" s="178">
        <v>456</v>
      </c>
      <c r="D215" s="178">
        <v>484</v>
      </c>
      <c r="E215" s="179">
        <v>45358</v>
      </c>
      <c r="F215" s="179">
        <v>45432</v>
      </c>
      <c r="G215" s="170" t="s">
        <v>549</v>
      </c>
      <c r="I215" s="170" t="s">
        <v>5</v>
      </c>
      <c r="N215" s="170" t="s">
        <v>485</v>
      </c>
      <c r="O215" s="170" t="s">
        <v>5</v>
      </c>
      <c r="P215" s="170" t="s">
        <v>5</v>
      </c>
      <c r="Q215" s="170" t="s">
        <v>5</v>
      </c>
      <c r="R215" s="170" t="s">
        <v>5</v>
      </c>
      <c r="S215" s="170">
        <v>200</v>
      </c>
      <c r="T215" s="170" t="s">
        <v>356</v>
      </c>
      <c r="U215" s="170" t="s">
        <v>357</v>
      </c>
      <c r="V215" s="170" t="s">
        <v>358</v>
      </c>
      <c r="W215" s="170" t="s">
        <v>359</v>
      </c>
      <c r="X215" s="181">
        <v>960000</v>
      </c>
      <c r="Y215" s="170" t="s">
        <v>357</v>
      </c>
      <c r="Z215" s="170" t="s">
        <v>360</v>
      </c>
      <c r="AC215" s="182" t="s">
        <v>360</v>
      </c>
    </row>
    <row r="216" spans="2:29">
      <c r="B216" s="413"/>
      <c r="C216" s="178">
        <v>457</v>
      </c>
      <c r="D216" s="178">
        <v>485</v>
      </c>
      <c r="E216" s="179">
        <v>45358</v>
      </c>
      <c r="F216" s="179">
        <v>45432</v>
      </c>
      <c r="G216" s="170" t="s">
        <v>5</v>
      </c>
      <c r="I216" s="170" t="s">
        <v>5</v>
      </c>
      <c r="N216" s="170" t="s">
        <v>5</v>
      </c>
      <c r="O216" s="170" t="s">
        <v>5</v>
      </c>
      <c r="P216" s="170" t="s">
        <v>5</v>
      </c>
      <c r="Q216" s="170" t="s">
        <v>5</v>
      </c>
      <c r="R216" s="170" t="s">
        <v>485</v>
      </c>
      <c r="S216" s="170">
        <v>150</v>
      </c>
      <c r="T216" s="170" t="s">
        <v>356</v>
      </c>
      <c r="U216" s="170" t="s">
        <v>357</v>
      </c>
      <c r="V216" s="170" t="s">
        <v>358</v>
      </c>
      <c r="W216" s="170" t="s">
        <v>359</v>
      </c>
      <c r="X216" s="181">
        <v>770000</v>
      </c>
      <c r="Y216" s="170" t="s">
        <v>357</v>
      </c>
      <c r="Z216" s="170" t="s">
        <v>360</v>
      </c>
      <c r="AC216" s="182" t="s">
        <v>360</v>
      </c>
    </row>
    <row r="217" spans="2:29">
      <c r="B217" s="413"/>
      <c r="C217" s="178">
        <v>458</v>
      </c>
      <c r="D217" s="178">
        <v>486</v>
      </c>
      <c r="E217" s="179">
        <v>45358</v>
      </c>
      <c r="F217" s="179">
        <v>45432</v>
      </c>
      <c r="G217" s="170" t="s">
        <v>5</v>
      </c>
      <c r="I217" s="170" t="s">
        <v>5</v>
      </c>
      <c r="N217" s="170" t="s">
        <v>485</v>
      </c>
      <c r="O217" s="170" t="s">
        <v>5</v>
      </c>
      <c r="P217" s="170" t="s">
        <v>5</v>
      </c>
      <c r="Q217" s="170" t="s">
        <v>485</v>
      </c>
      <c r="R217" s="170" t="s">
        <v>5</v>
      </c>
      <c r="S217" s="170">
        <v>50</v>
      </c>
      <c r="T217" s="170" t="s">
        <v>356</v>
      </c>
      <c r="U217" s="170" t="s">
        <v>357</v>
      </c>
      <c r="V217" s="170" t="s">
        <v>358</v>
      </c>
      <c r="W217" s="170" t="s">
        <v>359</v>
      </c>
      <c r="X217" s="181">
        <v>460000</v>
      </c>
      <c r="Y217" s="170" t="s">
        <v>357</v>
      </c>
      <c r="Z217" s="170" t="s">
        <v>360</v>
      </c>
      <c r="AC217" s="182" t="s">
        <v>360</v>
      </c>
    </row>
    <row r="218" spans="2:29" ht="17" thickBot="1">
      <c r="B218" s="414"/>
      <c r="C218" s="172">
        <v>459</v>
      </c>
      <c r="D218" s="172">
        <v>487</v>
      </c>
      <c r="E218" s="173">
        <v>45358</v>
      </c>
      <c r="F218" s="173">
        <v>45432</v>
      </c>
      <c r="G218" s="174" t="s">
        <v>5</v>
      </c>
      <c r="H218" s="175"/>
      <c r="I218" s="174" t="s">
        <v>5</v>
      </c>
      <c r="J218" s="174"/>
      <c r="K218" s="174"/>
      <c r="L218" s="174"/>
      <c r="M218" s="134"/>
      <c r="N218" s="174" t="s">
        <v>5</v>
      </c>
      <c r="O218" s="174" t="s">
        <v>5</v>
      </c>
      <c r="P218" s="174" t="s">
        <v>5</v>
      </c>
      <c r="Q218" s="174" t="s">
        <v>5</v>
      </c>
      <c r="R218" s="174" t="s">
        <v>5</v>
      </c>
      <c r="S218" s="174">
        <v>50</v>
      </c>
      <c r="T218" s="174" t="s">
        <v>356</v>
      </c>
      <c r="U218" s="174" t="s">
        <v>357</v>
      </c>
      <c r="V218" s="174" t="s">
        <v>358</v>
      </c>
      <c r="W218" s="174" t="s">
        <v>359</v>
      </c>
      <c r="X218" s="176">
        <v>460000</v>
      </c>
      <c r="Y218" s="174" t="s">
        <v>357</v>
      </c>
      <c r="Z218" s="174" t="s">
        <v>360</v>
      </c>
      <c r="AA218" s="174"/>
      <c r="AB218" s="174"/>
      <c r="AC218" s="177" t="s">
        <v>360</v>
      </c>
    </row>
    <row r="219" spans="2:29">
      <c r="B219" s="412">
        <v>54</v>
      </c>
      <c r="C219" s="164">
        <v>461</v>
      </c>
      <c r="D219" s="164">
        <v>500</v>
      </c>
      <c r="E219" s="165">
        <v>45402</v>
      </c>
      <c r="F219" s="165">
        <v>45437</v>
      </c>
      <c r="G219" s="166" t="s">
        <v>1584</v>
      </c>
      <c r="H219" s="167" t="s">
        <v>348</v>
      </c>
      <c r="I219" s="166" t="s">
        <v>1601</v>
      </c>
      <c r="J219" s="166">
        <v>702189809</v>
      </c>
      <c r="K219" s="166">
        <v>770905050</v>
      </c>
      <c r="L219" s="185" t="s">
        <v>1602</v>
      </c>
      <c r="M219" s="113" t="s">
        <v>350</v>
      </c>
      <c r="N219" s="166" t="s">
        <v>362</v>
      </c>
      <c r="O219" s="166" t="s">
        <v>1603</v>
      </c>
      <c r="P219" s="166" t="s">
        <v>1604</v>
      </c>
      <c r="Q219" s="166" t="s">
        <v>1605</v>
      </c>
      <c r="R219" s="166"/>
      <c r="S219" s="166">
        <v>200</v>
      </c>
      <c r="T219" s="166" t="s">
        <v>356</v>
      </c>
      <c r="U219" s="166" t="s">
        <v>357</v>
      </c>
      <c r="V219" s="166" t="s">
        <v>358</v>
      </c>
      <c r="W219" s="166" t="s">
        <v>359</v>
      </c>
      <c r="X219" s="168">
        <v>960000</v>
      </c>
      <c r="Y219" s="166" t="s">
        <v>357</v>
      </c>
      <c r="Z219" s="166" t="s">
        <v>360</v>
      </c>
      <c r="AA219" s="166"/>
      <c r="AB219" s="166"/>
      <c r="AC219" s="169" t="s">
        <v>360</v>
      </c>
    </row>
    <row r="220" spans="2:29">
      <c r="B220" s="413"/>
      <c r="C220" s="178">
        <v>462</v>
      </c>
      <c r="D220" s="178">
        <v>501</v>
      </c>
      <c r="E220" s="179">
        <v>45402</v>
      </c>
      <c r="F220" s="179">
        <v>45437</v>
      </c>
      <c r="G220" s="170" t="s">
        <v>5</v>
      </c>
      <c r="I220" s="170" t="s">
        <v>5</v>
      </c>
      <c r="N220" s="170" t="s">
        <v>5</v>
      </c>
      <c r="O220" s="170" t="s">
        <v>5</v>
      </c>
      <c r="P220" s="170" t="s">
        <v>5</v>
      </c>
      <c r="Q220" s="170" t="s">
        <v>5</v>
      </c>
      <c r="R220" s="170" t="s">
        <v>5</v>
      </c>
      <c r="S220" s="170">
        <v>200</v>
      </c>
      <c r="T220" s="170" t="s">
        <v>356</v>
      </c>
      <c r="U220" s="170" t="s">
        <v>357</v>
      </c>
      <c r="V220" s="170" t="s">
        <v>358</v>
      </c>
      <c r="W220" s="170" t="s">
        <v>359</v>
      </c>
      <c r="X220" s="181">
        <v>960000</v>
      </c>
      <c r="Y220" s="170" t="s">
        <v>357</v>
      </c>
      <c r="Z220" s="170" t="s">
        <v>360</v>
      </c>
      <c r="AC220" s="182" t="s">
        <v>360</v>
      </c>
    </row>
    <row r="221" spans="2:29">
      <c r="B221" s="413"/>
      <c r="C221" s="178">
        <v>463</v>
      </c>
      <c r="D221" s="178">
        <v>502</v>
      </c>
      <c r="E221" s="179">
        <v>45402</v>
      </c>
      <c r="F221" s="179">
        <v>45437</v>
      </c>
      <c r="G221" s="170" t="s">
        <v>5</v>
      </c>
      <c r="I221" s="170" t="s">
        <v>5</v>
      </c>
      <c r="N221" s="170" t="s">
        <v>5</v>
      </c>
      <c r="O221" s="170" t="s">
        <v>5</v>
      </c>
      <c r="P221" s="170" t="s">
        <v>5</v>
      </c>
      <c r="Q221" s="170" t="s">
        <v>5</v>
      </c>
      <c r="R221" s="170" t="s">
        <v>5</v>
      </c>
      <c r="S221" s="170">
        <v>250</v>
      </c>
      <c r="T221" s="170" t="s">
        <v>356</v>
      </c>
      <c r="U221" s="170" t="s">
        <v>357</v>
      </c>
      <c r="V221" s="170" t="s">
        <v>358</v>
      </c>
      <c r="W221" s="170" t="s">
        <v>359</v>
      </c>
      <c r="X221" s="181">
        <v>1295000</v>
      </c>
      <c r="Y221" s="170" t="s">
        <v>357</v>
      </c>
      <c r="Z221" s="170" t="s">
        <v>360</v>
      </c>
      <c r="AC221" s="182" t="s">
        <v>360</v>
      </c>
    </row>
    <row r="222" spans="2:29">
      <c r="B222" s="413"/>
      <c r="C222" s="178">
        <v>464</v>
      </c>
      <c r="D222" s="178">
        <v>503</v>
      </c>
      <c r="E222" s="179">
        <v>45402</v>
      </c>
      <c r="F222" s="179">
        <v>45437</v>
      </c>
      <c r="S222" s="170">
        <v>200</v>
      </c>
      <c r="T222" s="170" t="s">
        <v>356</v>
      </c>
      <c r="U222" s="170" t="s">
        <v>357</v>
      </c>
      <c r="V222" s="170" t="s">
        <v>358</v>
      </c>
      <c r="W222" s="170" t="s">
        <v>359</v>
      </c>
      <c r="X222" s="181">
        <v>960000</v>
      </c>
      <c r="Y222" s="170" t="s">
        <v>357</v>
      </c>
      <c r="Z222" s="170" t="s">
        <v>360</v>
      </c>
      <c r="AC222" s="182" t="s">
        <v>360</v>
      </c>
    </row>
    <row r="223" spans="2:29">
      <c r="B223" s="413"/>
      <c r="C223" s="178">
        <v>465</v>
      </c>
      <c r="D223" s="178">
        <v>504</v>
      </c>
      <c r="E223" s="179">
        <v>45402</v>
      </c>
      <c r="F223" s="179">
        <v>45437</v>
      </c>
      <c r="G223" s="170" t="s">
        <v>5</v>
      </c>
      <c r="I223" s="170" t="s">
        <v>5</v>
      </c>
      <c r="N223" s="170" t="s">
        <v>5</v>
      </c>
      <c r="O223" s="170" t="s">
        <v>5</v>
      </c>
      <c r="P223" s="170" t="s">
        <v>5</v>
      </c>
      <c r="Q223" s="170" t="s">
        <v>5</v>
      </c>
      <c r="R223" s="170" t="s">
        <v>5</v>
      </c>
      <c r="S223" s="170">
        <v>50</v>
      </c>
      <c r="T223" s="170" t="s">
        <v>356</v>
      </c>
      <c r="U223" s="170" t="s">
        <v>357</v>
      </c>
      <c r="V223" s="170" t="s">
        <v>358</v>
      </c>
      <c r="W223" s="170" t="s">
        <v>359</v>
      </c>
      <c r="X223" s="181">
        <v>460000</v>
      </c>
      <c r="Y223" s="170" t="s">
        <v>357</v>
      </c>
      <c r="Z223" s="170" t="s">
        <v>360</v>
      </c>
      <c r="AC223" s="182" t="s">
        <v>360</v>
      </c>
    </row>
    <row r="224" spans="2:29">
      <c r="B224" s="413"/>
      <c r="C224" s="178">
        <v>466</v>
      </c>
      <c r="D224" s="178">
        <v>505</v>
      </c>
      <c r="E224" s="179">
        <v>45402</v>
      </c>
      <c r="F224" s="179">
        <v>45437</v>
      </c>
      <c r="G224" s="170" t="s">
        <v>5</v>
      </c>
      <c r="I224" s="170" t="s">
        <v>5</v>
      </c>
      <c r="N224" s="170" t="s">
        <v>5</v>
      </c>
      <c r="O224" s="170" t="s">
        <v>5</v>
      </c>
      <c r="P224" s="170" t="s">
        <v>5</v>
      </c>
      <c r="Q224" s="170" t="s">
        <v>5</v>
      </c>
      <c r="R224" s="170" t="s">
        <v>5</v>
      </c>
      <c r="S224" s="170">
        <v>30</v>
      </c>
      <c r="T224" s="170" t="s">
        <v>356</v>
      </c>
      <c r="U224" s="170" t="s">
        <v>357</v>
      </c>
      <c r="V224" s="170" t="s">
        <v>358</v>
      </c>
      <c r="W224" s="170" t="s">
        <v>359</v>
      </c>
      <c r="X224" s="181">
        <v>460000</v>
      </c>
      <c r="Y224" s="170" t="s">
        <v>357</v>
      </c>
      <c r="Z224" s="170" t="s">
        <v>360</v>
      </c>
      <c r="AC224" s="182" t="s">
        <v>360</v>
      </c>
    </row>
    <row r="225" spans="2:29" ht="17" thickBot="1">
      <c r="B225" s="414"/>
      <c r="C225" s="178">
        <v>445</v>
      </c>
      <c r="D225" s="178">
        <v>506</v>
      </c>
      <c r="E225" s="179">
        <v>45402</v>
      </c>
      <c r="F225" s="179">
        <v>45437</v>
      </c>
      <c r="G225" s="170" t="s">
        <v>549</v>
      </c>
      <c r="I225" s="170" t="s">
        <v>5</v>
      </c>
      <c r="N225" s="170" t="s">
        <v>485</v>
      </c>
      <c r="O225" s="170" t="s">
        <v>5</v>
      </c>
      <c r="P225" s="170" t="s">
        <v>5</v>
      </c>
      <c r="Q225" s="170" t="s">
        <v>5</v>
      </c>
      <c r="R225" s="170" t="s">
        <v>5</v>
      </c>
      <c r="S225" s="170">
        <v>50</v>
      </c>
      <c r="T225" s="170" t="s">
        <v>356</v>
      </c>
      <c r="U225" s="170" t="s">
        <v>357</v>
      </c>
      <c r="V225" s="170" t="s">
        <v>358</v>
      </c>
      <c r="W225" s="170" t="s">
        <v>359</v>
      </c>
      <c r="X225" s="181">
        <v>460000</v>
      </c>
      <c r="Y225" s="170" t="s">
        <v>357</v>
      </c>
      <c r="Z225" s="170" t="s">
        <v>360</v>
      </c>
      <c r="AC225" s="182" t="s">
        <v>360</v>
      </c>
    </row>
    <row r="226" spans="2:29">
      <c r="B226" s="412">
        <v>55</v>
      </c>
      <c r="C226" s="164">
        <v>488</v>
      </c>
      <c r="D226" s="164">
        <v>528</v>
      </c>
      <c r="E226" s="165">
        <v>45484</v>
      </c>
      <c r="F226" s="165">
        <v>45534</v>
      </c>
      <c r="G226" s="166" t="s">
        <v>1650</v>
      </c>
      <c r="H226" s="167" t="s">
        <v>348</v>
      </c>
      <c r="I226" s="166" t="s">
        <v>1651</v>
      </c>
      <c r="J226" s="166">
        <v>772900824</v>
      </c>
      <c r="K226" s="166">
        <v>770905050</v>
      </c>
      <c r="L226" s="185" t="s">
        <v>1652</v>
      </c>
      <c r="M226" s="113" t="s">
        <v>350</v>
      </c>
      <c r="N226" s="166" t="s">
        <v>362</v>
      </c>
      <c r="O226" s="166" t="s">
        <v>1653</v>
      </c>
      <c r="P226" s="166" t="s">
        <v>1604</v>
      </c>
      <c r="Q226" s="166" t="s">
        <v>1604</v>
      </c>
      <c r="R226" s="166" t="s">
        <v>1654</v>
      </c>
      <c r="S226" s="166">
        <v>30</v>
      </c>
      <c r="T226" s="166" t="s">
        <v>356</v>
      </c>
      <c r="U226" s="166" t="s">
        <v>357</v>
      </c>
      <c r="V226" s="166" t="s">
        <v>358</v>
      </c>
      <c r="W226" s="166" t="s">
        <v>359</v>
      </c>
      <c r="X226" s="168">
        <v>460000</v>
      </c>
      <c r="Y226" s="166" t="s">
        <v>357</v>
      </c>
      <c r="Z226" s="166" t="s">
        <v>360</v>
      </c>
      <c r="AA226" s="166"/>
      <c r="AB226" s="166"/>
      <c r="AC226" s="169" t="s">
        <v>360</v>
      </c>
    </row>
    <row r="227" spans="2:29">
      <c r="B227" s="413"/>
      <c r="C227" s="178">
        <v>489</v>
      </c>
      <c r="D227" s="178">
        <v>529</v>
      </c>
      <c r="E227" s="179">
        <v>45484</v>
      </c>
      <c r="F227" s="179">
        <v>45534</v>
      </c>
      <c r="G227" s="170" t="s">
        <v>5</v>
      </c>
      <c r="I227" s="170" t="s">
        <v>5</v>
      </c>
      <c r="N227" s="170" t="s">
        <v>5</v>
      </c>
      <c r="O227" s="170" t="s">
        <v>5</v>
      </c>
      <c r="P227" s="170" t="s">
        <v>5</v>
      </c>
      <c r="Q227" s="170" t="s">
        <v>5</v>
      </c>
      <c r="R227" s="170" t="s">
        <v>5</v>
      </c>
      <c r="S227" s="170">
        <v>250</v>
      </c>
      <c r="T227" s="170" t="s">
        <v>356</v>
      </c>
      <c r="U227" s="170" t="s">
        <v>357</v>
      </c>
      <c r="V227" s="170" t="s">
        <v>358</v>
      </c>
      <c r="W227" s="170" t="s">
        <v>359</v>
      </c>
      <c r="X227" s="181">
        <v>1295000</v>
      </c>
      <c r="Y227" s="170" t="s">
        <v>357</v>
      </c>
      <c r="Z227" s="170" t="s">
        <v>360</v>
      </c>
      <c r="AC227" s="182" t="s">
        <v>360</v>
      </c>
    </row>
    <row r="228" spans="2:29">
      <c r="B228" s="413"/>
      <c r="C228" s="178">
        <v>490</v>
      </c>
      <c r="D228" s="178">
        <v>530</v>
      </c>
      <c r="E228" s="179">
        <v>45484</v>
      </c>
      <c r="F228" s="179">
        <v>45534</v>
      </c>
      <c r="G228" s="170" t="s">
        <v>5</v>
      </c>
      <c r="I228" s="170" t="s">
        <v>5</v>
      </c>
      <c r="N228" s="170" t="s">
        <v>5</v>
      </c>
      <c r="O228" s="170" t="s">
        <v>5</v>
      </c>
      <c r="P228" s="170" t="s">
        <v>5</v>
      </c>
      <c r="Q228" s="170" t="s">
        <v>5</v>
      </c>
      <c r="R228" s="170" t="s">
        <v>5</v>
      </c>
      <c r="S228" s="170">
        <v>250</v>
      </c>
      <c r="T228" s="170" t="s">
        <v>356</v>
      </c>
      <c r="U228" s="170" t="s">
        <v>357</v>
      </c>
      <c r="V228" s="170" t="s">
        <v>358</v>
      </c>
      <c r="W228" s="170" t="s">
        <v>359</v>
      </c>
      <c r="X228" s="181">
        <v>1295000</v>
      </c>
      <c r="Y228" s="170" t="s">
        <v>357</v>
      </c>
      <c r="Z228" s="170" t="s">
        <v>360</v>
      </c>
      <c r="AC228" s="182" t="s">
        <v>360</v>
      </c>
    </row>
    <row r="229" spans="2:29">
      <c r="B229" s="413"/>
      <c r="C229" s="178">
        <v>491</v>
      </c>
      <c r="D229" s="178">
        <v>531</v>
      </c>
      <c r="E229" s="179">
        <v>45484</v>
      </c>
      <c r="F229" s="179">
        <v>45534</v>
      </c>
      <c r="S229" s="170">
        <v>250</v>
      </c>
      <c r="T229" s="170" t="s">
        <v>356</v>
      </c>
      <c r="U229" s="170" t="s">
        <v>357</v>
      </c>
      <c r="V229" s="170" t="s">
        <v>358</v>
      </c>
      <c r="W229" s="170" t="s">
        <v>359</v>
      </c>
      <c r="X229" s="181">
        <v>1295000</v>
      </c>
      <c r="Y229" s="170" t="s">
        <v>357</v>
      </c>
      <c r="Z229" s="170" t="s">
        <v>360</v>
      </c>
      <c r="AC229" s="182" t="s">
        <v>360</v>
      </c>
    </row>
    <row r="230" spans="2:29">
      <c r="B230" s="413"/>
      <c r="C230" s="178">
        <v>492</v>
      </c>
      <c r="D230" s="178">
        <v>532</v>
      </c>
      <c r="E230" s="179">
        <v>45484</v>
      </c>
      <c r="F230" s="179">
        <v>45534</v>
      </c>
      <c r="S230" s="170">
        <v>250</v>
      </c>
      <c r="T230" s="170" t="s">
        <v>356</v>
      </c>
      <c r="U230" s="170" t="s">
        <v>357</v>
      </c>
      <c r="V230" s="170" t="s">
        <v>358</v>
      </c>
      <c r="W230" s="170" t="s">
        <v>359</v>
      </c>
      <c r="X230" s="181">
        <v>1295000</v>
      </c>
      <c r="Y230" s="170" t="s">
        <v>357</v>
      </c>
      <c r="Z230" s="170" t="s">
        <v>360</v>
      </c>
      <c r="AC230" s="182" t="s">
        <v>360</v>
      </c>
    </row>
    <row r="231" spans="2:29">
      <c r="B231" s="413"/>
      <c r="C231" s="178">
        <v>493</v>
      </c>
      <c r="D231" s="178">
        <v>533</v>
      </c>
      <c r="E231" s="179">
        <v>45484</v>
      </c>
      <c r="F231" s="179">
        <v>45534</v>
      </c>
      <c r="S231" s="170">
        <v>250</v>
      </c>
      <c r="T231" s="170" t="s">
        <v>356</v>
      </c>
      <c r="U231" s="170" t="s">
        <v>357</v>
      </c>
      <c r="V231" s="170" t="s">
        <v>358</v>
      </c>
      <c r="W231" s="170" t="s">
        <v>359</v>
      </c>
      <c r="X231" s="181">
        <v>1295000</v>
      </c>
      <c r="Y231" s="170" t="s">
        <v>357</v>
      </c>
      <c r="Z231" s="170" t="s">
        <v>360</v>
      </c>
      <c r="AC231" s="182" t="s">
        <v>360</v>
      </c>
    </row>
    <row r="232" spans="2:29">
      <c r="B232" s="413"/>
      <c r="C232" s="178">
        <v>494</v>
      </c>
      <c r="D232" s="178">
        <v>534</v>
      </c>
      <c r="E232" s="179">
        <v>45484</v>
      </c>
      <c r="F232" s="179">
        <v>45534</v>
      </c>
      <c r="S232" s="170">
        <v>250</v>
      </c>
      <c r="T232" s="170" t="s">
        <v>356</v>
      </c>
      <c r="U232" s="170" t="s">
        <v>357</v>
      </c>
      <c r="V232" s="170" t="s">
        <v>358</v>
      </c>
      <c r="W232" s="170" t="s">
        <v>359</v>
      </c>
      <c r="X232" s="181">
        <v>1295000</v>
      </c>
      <c r="Y232" s="170" t="s">
        <v>357</v>
      </c>
      <c r="Z232" s="170" t="s">
        <v>360</v>
      </c>
      <c r="AC232" s="182" t="s">
        <v>360</v>
      </c>
    </row>
    <row r="233" spans="2:29">
      <c r="B233" s="413"/>
      <c r="C233" s="178">
        <v>495</v>
      </c>
      <c r="D233" s="178">
        <v>535</v>
      </c>
      <c r="E233" s="179">
        <v>45484</v>
      </c>
      <c r="F233" s="179">
        <v>45534</v>
      </c>
      <c r="S233" s="170">
        <v>250</v>
      </c>
      <c r="T233" s="170" t="s">
        <v>356</v>
      </c>
      <c r="U233" s="170" t="s">
        <v>357</v>
      </c>
      <c r="V233" s="170" t="s">
        <v>358</v>
      </c>
      <c r="W233" s="170" t="s">
        <v>359</v>
      </c>
      <c r="X233" s="181">
        <v>1295000</v>
      </c>
      <c r="Y233" s="170" t="s">
        <v>357</v>
      </c>
      <c r="Z233" s="170" t="s">
        <v>360</v>
      </c>
      <c r="AC233" s="182" t="s">
        <v>360</v>
      </c>
    </row>
    <row r="234" spans="2:29">
      <c r="B234" s="413"/>
      <c r="C234" s="178">
        <v>496</v>
      </c>
      <c r="D234" s="178">
        <v>536</v>
      </c>
      <c r="E234" s="179">
        <v>45484</v>
      </c>
      <c r="F234" s="179">
        <v>45534</v>
      </c>
      <c r="S234" s="170">
        <v>250</v>
      </c>
      <c r="T234" s="170" t="s">
        <v>356</v>
      </c>
      <c r="U234" s="170" t="s">
        <v>357</v>
      </c>
      <c r="V234" s="170" t="s">
        <v>358</v>
      </c>
      <c r="W234" s="170" t="s">
        <v>359</v>
      </c>
      <c r="X234" s="181">
        <v>1295000</v>
      </c>
      <c r="Y234" s="170" t="s">
        <v>357</v>
      </c>
      <c r="Z234" s="170" t="s">
        <v>360</v>
      </c>
      <c r="AC234" s="182" t="s">
        <v>360</v>
      </c>
    </row>
    <row r="235" spans="2:29">
      <c r="B235" s="413"/>
      <c r="C235" s="178">
        <v>497</v>
      </c>
      <c r="D235" s="178">
        <v>537</v>
      </c>
      <c r="E235" s="179">
        <v>45484</v>
      </c>
      <c r="F235" s="179">
        <v>45534</v>
      </c>
      <c r="S235" s="170">
        <v>250</v>
      </c>
      <c r="T235" s="170" t="s">
        <v>356</v>
      </c>
      <c r="U235" s="170" t="s">
        <v>357</v>
      </c>
      <c r="V235" s="170" t="s">
        <v>358</v>
      </c>
      <c r="W235" s="170" t="s">
        <v>359</v>
      </c>
      <c r="X235" s="181">
        <v>1295000</v>
      </c>
      <c r="Y235" s="170" t="s">
        <v>357</v>
      </c>
      <c r="Z235" s="170" t="s">
        <v>360</v>
      </c>
      <c r="AC235" s="182" t="s">
        <v>360</v>
      </c>
    </row>
    <row r="236" spans="2:29">
      <c r="B236" s="413"/>
      <c r="C236" s="178">
        <v>498</v>
      </c>
      <c r="D236" s="178">
        <v>538</v>
      </c>
      <c r="E236" s="179">
        <v>45484</v>
      </c>
      <c r="F236" s="179">
        <v>45534</v>
      </c>
      <c r="S236" s="170">
        <v>250</v>
      </c>
      <c r="T236" s="170" t="s">
        <v>356</v>
      </c>
      <c r="U236" s="170" t="s">
        <v>357</v>
      </c>
      <c r="V236" s="170" t="s">
        <v>358</v>
      </c>
      <c r="W236" s="170" t="s">
        <v>359</v>
      </c>
      <c r="X236" s="181">
        <v>1295000</v>
      </c>
      <c r="Y236" s="170" t="s">
        <v>357</v>
      </c>
      <c r="Z236" s="170" t="s">
        <v>360</v>
      </c>
      <c r="AC236" s="182" t="s">
        <v>360</v>
      </c>
    </row>
    <row r="237" spans="2:29">
      <c r="B237" s="413"/>
      <c r="C237" s="178">
        <v>499</v>
      </c>
      <c r="D237" s="178">
        <v>539</v>
      </c>
      <c r="E237" s="179">
        <v>45484</v>
      </c>
      <c r="F237" s="179">
        <v>45534</v>
      </c>
      <c r="S237" s="170">
        <v>250</v>
      </c>
      <c r="T237" s="170" t="s">
        <v>356</v>
      </c>
      <c r="U237" s="170" t="s">
        <v>357</v>
      </c>
      <c r="V237" s="170" t="s">
        <v>358</v>
      </c>
      <c r="W237" s="170" t="s">
        <v>359</v>
      </c>
      <c r="X237" s="181">
        <v>1295000</v>
      </c>
      <c r="Y237" s="170" t="s">
        <v>357</v>
      </c>
      <c r="Z237" s="170" t="s">
        <v>360</v>
      </c>
      <c r="AC237" s="182" t="s">
        <v>360</v>
      </c>
    </row>
    <row r="238" spans="2:29">
      <c r="B238" s="413"/>
      <c r="C238" s="178">
        <v>500</v>
      </c>
      <c r="D238" s="178">
        <v>540</v>
      </c>
      <c r="E238" s="179">
        <v>45484</v>
      </c>
      <c r="F238" s="179">
        <v>45534</v>
      </c>
      <c r="S238" s="170">
        <v>250</v>
      </c>
      <c r="T238" s="170" t="s">
        <v>356</v>
      </c>
      <c r="U238" s="170" t="s">
        <v>357</v>
      </c>
      <c r="V238" s="170" t="s">
        <v>358</v>
      </c>
      <c r="W238" s="170" t="s">
        <v>359</v>
      </c>
      <c r="X238" s="181">
        <v>1295000</v>
      </c>
      <c r="Y238" s="170" t="s">
        <v>357</v>
      </c>
      <c r="Z238" s="170" t="s">
        <v>360</v>
      </c>
      <c r="AC238" s="182" t="s">
        <v>360</v>
      </c>
    </row>
    <row r="239" spans="2:29">
      <c r="B239" s="413"/>
      <c r="C239" s="178">
        <v>501</v>
      </c>
      <c r="D239" s="178">
        <v>541</v>
      </c>
      <c r="E239" s="179">
        <v>45484</v>
      </c>
      <c r="F239" s="179">
        <v>45534</v>
      </c>
      <c r="S239" s="170">
        <v>200</v>
      </c>
      <c r="T239" s="170" t="s">
        <v>356</v>
      </c>
      <c r="U239" s="170" t="s">
        <v>357</v>
      </c>
      <c r="V239" s="170" t="s">
        <v>358</v>
      </c>
      <c r="W239" s="170" t="s">
        <v>359</v>
      </c>
      <c r="X239" s="181">
        <v>960000</v>
      </c>
      <c r="Y239" s="170" t="s">
        <v>357</v>
      </c>
      <c r="Z239" s="170" t="s">
        <v>360</v>
      </c>
      <c r="AC239" s="182" t="s">
        <v>360</v>
      </c>
    </row>
    <row r="240" spans="2:29">
      <c r="B240" s="413"/>
      <c r="C240" s="178">
        <v>502</v>
      </c>
      <c r="D240" s="178">
        <v>542</v>
      </c>
      <c r="E240" s="179">
        <v>45484</v>
      </c>
      <c r="F240" s="179">
        <v>45534</v>
      </c>
      <c r="S240" s="170">
        <v>200</v>
      </c>
      <c r="T240" s="170" t="s">
        <v>356</v>
      </c>
      <c r="U240" s="170" t="s">
        <v>357</v>
      </c>
      <c r="V240" s="170" t="s">
        <v>358</v>
      </c>
      <c r="W240" s="170" t="s">
        <v>359</v>
      </c>
      <c r="X240" s="181">
        <v>960000</v>
      </c>
      <c r="Y240" s="170" t="s">
        <v>357</v>
      </c>
      <c r="Z240" s="170" t="s">
        <v>360</v>
      </c>
      <c r="AC240" s="182" t="s">
        <v>360</v>
      </c>
    </row>
    <row r="241" spans="2:29">
      <c r="B241" s="413"/>
      <c r="C241" s="178">
        <v>503</v>
      </c>
      <c r="D241" s="178">
        <v>543</v>
      </c>
      <c r="E241" s="179">
        <v>45484</v>
      </c>
      <c r="F241" s="179">
        <v>45534</v>
      </c>
      <c r="S241" s="170">
        <v>250</v>
      </c>
      <c r="T241" s="170" t="s">
        <v>356</v>
      </c>
      <c r="U241" s="170" t="s">
        <v>357</v>
      </c>
      <c r="V241" s="170" t="s">
        <v>358</v>
      </c>
      <c r="W241" s="170" t="s">
        <v>359</v>
      </c>
      <c r="X241" s="189">
        <v>1295000</v>
      </c>
      <c r="Y241" s="170" t="s">
        <v>357</v>
      </c>
      <c r="Z241" s="170" t="s">
        <v>360</v>
      </c>
      <c r="AC241" s="182" t="s">
        <v>360</v>
      </c>
    </row>
    <row r="242" spans="2:29">
      <c r="B242" s="413"/>
      <c r="C242" s="178">
        <v>504</v>
      </c>
      <c r="D242" s="178">
        <v>544</v>
      </c>
      <c r="E242" s="179">
        <v>45484</v>
      </c>
      <c r="F242" s="179">
        <v>45534</v>
      </c>
      <c r="G242" s="170" t="s">
        <v>5</v>
      </c>
      <c r="I242" s="170" t="s">
        <v>5</v>
      </c>
      <c r="N242" s="170" t="s">
        <v>5</v>
      </c>
      <c r="O242" s="170" t="s">
        <v>5</v>
      </c>
      <c r="P242" s="170" t="s">
        <v>5</v>
      </c>
      <c r="Q242" s="170" t="s">
        <v>5</v>
      </c>
      <c r="R242" s="170" t="s">
        <v>5</v>
      </c>
      <c r="S242" s="170">
        <v>250</v>
      </c>
      <c r="T242" s="170" t="s">
        <v>356</v>
      </c>
      <c r="U242" s="170" t="s">
        <v>357</v>
      </c>
      <c r="V242" s="170" t="s">
        <v>358</v>
      </c>
      <c r="W242" s="170" t="s">
        <v>359</v>
      </c>
      <c r="X242" s="189">
        <v>1295000</v>
      </c>
      <c r="Y242" s="170" t="s">
        <v>357</v>
      </c>
      <c r="Z242" s="170" t="s">
        <v>360</v>
      </c>
      <c r="AC242" s="182" t="s">
        <v>360</v>
      </c>
    </row>
    <row r="243" spans="2:29">
      <c r="B243" s="413"/>
      <c r="C243" s="178">
        <v>505</v>
      </c>
      <c r="D243" s="178">
        <v>545</v>
      </c>
      <c r="E243" s="179">
        <v>45484</v>
      </c>
      <c r="F243" s="179">
        <v>45534</v>
      </c>
      <c r="G243" s="170" t="s">
        <v>5</v>
      </c>
      <c r="I243" s="170" t="s">
        <v>5</v>
      </c>
      <c r="N243" s="170" t="s">
        <v>5</v>
      </c>
      <c r="O243" s="170" t="s">
        <v>5</v>
      </c>
      <c r="P243" s="170" t="s">
        <v>5</v>
      </c>
      <c r="Q243" s="170" t="s">
        <v>5</v>
      </c>
      <c r="R243" s="170" t="s">
        <v>5</v>
      </c>
      <c r="S243" s="170">
        <v>30</v>
      </c>
      <c r="T243" s="170" t="s">
        <v>356</v>
      </c>
      <c r="U243" s="170" t="s">
        <v>357</v>
      </c>
      <c r="V243" s="170" t="s">
        <v>358</v>
      </c>
      <c r="W243" s="170" t="s">
        <v>359</v>
      </c>
      <c r="X243" s="189">
        <v>460000</v>
      </c>
      <c r="Y243" s="170" t="s">
        <v>357</v>
      </c>
      <c r="Z243" s="170" t="s">
        <v>360</v>
      </c>
      <c r="AC243" s="182" t="s">
        <v>360</v>
      </c>
    </row>
    <row r="244" spans="2:29">
      <c r="B244" s="413"/>
      <c r="C244" s="178">
        <v>506</v>
      </c>
      <c r="D244" s="178">
        <v>546</v>
      </c>
      <c r="E244" s="179">
        <v>45484</v>
      </c>
      <c r="F244" s="179">
        <v>45534</v>
      </c>
      <c r="G244" s="170" t="s">
        <v>549</v>
      </c>
      <c r="I244" s="170" t="s">
        <v>5</v>
      </c>
      <c r="N244" s="170" t="s">
        <v>485</v>
      </c>
      <c r="O244" s="170" t="s">
        <v>5</v>
      </c>
      <c r="P244" s="170" t="s">
        <v>5</v>
      </c>
      <c r="Q244" s="170" t="s">
        <v>5</v>
      </c>
      <c r="R244" s="170" t="s">
        <v>5</v>
      </c>
      <c r="S244" s="170">
        <v>30</v>
      </c>
      <c r="T244" s="170" t="s">
        <v>356</v>
      </c>
      <c r="U244" s="170" t="s">
        <v>357</v>
      </c>
      <c r="V244" s="170" t="s">
        <v>358</v>
      </c>
      <c r="W244" s="170" t="s">
        <v>359</v>
      </c>
      <c r="X244" s="189">
        <v>460000</v>
      </c>
      <c r="Y244" s="170" t="s">
        <v>357</v>
      </c>
      <c r="Z244" s="170" t="s">
        <v>360</v>
      </c>
      <c r="AC244" s="182" t="s">
        <v>360</v>
      </c>
    </row>
    <row r="245" spans="2:29">
      <c r="B245" s="413"/>
      <c r="C245" s="178">
        <v>507</v>
      </c>
      <c r="D245" s="178">
        <v>547</v>
      </c>
      <c r="E245" s="179">
        <v>45484</v>
      </c>
      <c r="F245" s="179">
        <v>45534</v>
      </c>
      <c r="G245" s="170" t="s">
        <v>5</v>
      </c>
      <c r="I245" s="170" t="s">
        <v>5</v>
      </c>
      <c r="N245" s="170" t="s">
        <v>5</v>
      </c>
      <c r="O245" s="170" t="s">
        <v>5</v>
      </c>
      <c r="P245" s="170" t="s">
        <v>5</v>
      </c>
      <c r="Q245" s="170" t="s">
        <v>5</v>
      </c>
      <c r="R245" s="170" t="s">
        <v>485</v>
      </c>
      <c r="S245" s="170">
        <v>50</v>
      </c>
      <c r="T245" s="170" t="s">
        <v>356</v>
      </c>
      <c r="U245" s="170" t="s">
        <v>357</v>
      </c>
      <c r="V245" s="170" t="s">
        <v>358</v>
      </c>
      <c r="W245" s="170" t="s">
        <v>359</v>
      </c>
      <c r="X245" s="181">
        <v>460000</v>
      </c>
      <c r="Y245" s="170" t="s">
        <v>357</v>
      </c>
      <c r="Z245" s="170" t="s">
        <v>360</v>
      </c>
      <c r="AC245" s="182" t="s">
        <v>360</v>
      </c>
    </row>
    <row r="246" spans="2:29">
      <c r="B246" s="413"/>
      <c r="C246" s="178">
        <v>508</v>
      </c>
      <c r="D246" s="178">
        <v>548</v>
      </c>
      <c r="E246" s="179">
        <v>45484</v>
      </c>
      <c r="F246" s="179">
        <v>45534</v>
      </c>
      <c r="G246" s="170" t="s">
        <v>5</v>
      </c>
      <c r="I246" s="170" t="s">
        <v>5</v>
      </c>
      <c r="N246" s="170" t="s">
        <v>485</v>
      </c>
      <c r="O246" s="170" t="s">
        <v>5</v>
      </c>
      <c r="P246" s="170" t="s">
        <v>5</v>
      </c>
      <c r="Q246" s="170" t="s">
        <v>485</v>
      </c>
      <c r="R246" s="170" t="s">
        <v>5</v>
      </c>
      <c r="S246" s="170">
        <v>50</v>
      </c>
      <c r="T246" s="170" t="s">
        <v>356</v>
      </c>
      <c r="U246" s="170" t="s">
        <v>357</v>
      </c>
      <c r="V246" s="170" t="s">
        <v>358</v>
      </c>
      <c r="W246" s="170" t="s">
        <v>359</v>
      </c>
      <c r="X246" s="181">
        <v>460000</v>
      </c>
      <c r="Y246" s="170" t="s">
        <v>357</v>
      </c>
      <c r="Z246" s="170" t="s">
        <v>360</v>
      </c>
      <c r="AC246" s="182" t="s">
        <v>360</v>
      </c>
    </row>
    <row r="247" spans="2:29" ht="17" thickBot="1">
      <c r="B247" s="414"/>
      <c r="C247" s="172">
        <v>516</v>
      </c>
      <c r="D247" s="172">
        <v>549</v>
      </c>
      <c r="E247" s="173">
        <v>45484</v>
      </c>
      <c r="F247" s="173">
        <v>45534</v>
      </c>
      <c r="G247" s="174" t="s">
        <v>5</v>
      </c>
      <c r="H247" s="175"/>
      <c r="I247" s="174" t="s">
        <v>5</v>
      </c>
      <c r="J247" s="174"/>
      <c r="K247" s="174"/>
      <c r="L247" s="174"/>
      <c r="M247" s="134"/>
      <c r="N247" s="174" t="s">
        <v>5</v>
      </c>
      <c r="O247" s="174" t="s">
        <v>5</v>
      </c>
      <c r="P247" s="174" t="s">
        <v>5</v>
      </c>
      <c r="Q247" s="174" t="s">
        <v>5</v>
      </c>
      <c r="R247" s="174" t="s">
        <v>5</v>
      </c>
      <c r="S247" s="174">
        <v>30</v>
      </c>
      <c r="T247" s="174" t="s">
        <v>356</v>
      </c>
      <c r="U247" s="174" t="s">
        <v>357</v>
      </c>
      <c r="V247" s="174" t="s">
        <v>358</v>
      </c>
      <c r="W247" s="174" t="s">
        <v>359</v>
      </c>
      <c r="X247" s="176">
        <v>460000</v>
      </c>
      <c r="Y247" s="174" t="s">
        <v>357</v>
      </c>
      <c r="Z247" s="174" t="s">
        <v>360</v>
      </c>
      <c r="AA247" s="174"/>
      <c r="AB247" s="174"/>
      <c r="AC247" s="177" t="s">
        <v>360</v>
      </c>
    </row>
    <row r="248" spans="2:29">
      <c r="B248" s="412">
        <v>56</v>
      </c>
      <c r="C248" s="164">
        <v>27</v>
      </c>
      <c r="D248" s="164">
        <v>31</v>
      </c>
      <c r="E248" s="184">
        <v>42457</v>
      </c>
      <c r="F248" s="184">
        <v>42457</v>
      </c>
      <c r="G248" s="166" t="s">
        <v>116</v>
      </c>
      <c r="H248" s="167" t="s">
        <v>357</v>
      </c>
      <c r="I248" s="166" t="s">
        <v>603</v>
      </c>
      <c r="J248" s="166">
        <v>772458909</v>
      </c>
      <c r="K248" s="166"/>
      <c r="L248" s="185" t="s">
        <v>604</v>
      </c>
      <c r="M248" s="113" t="s">
        <v>350</v>
      </c>
      <c r="N248" s="166" t="s">
        <v>351</v>
      </c>
      <c r="O248" s="166" t="s">
        <v>380</v>
      </c>
      <c r="P248" s="166" t="s">
        <v>460</v>
      </c>
      <c r="Q248" s="166" t="s">
        <v>605</v>
      </c>
      <c r="R248" s="166" t="s">
        <v>606</v>
      </c>
      <c r="S248" s="166">
        <v>200</v>
      </c>
      <c r="T248" s="166" t="s">
        <v>356</v>
      </c>
      <c r="U248" s="166" t="s">
        <v>357</v>
      </c>
      <c r="V248" s="166" t="s">
        <v>358</v>
      </c>
      <c r="W248" s="166" t="s">
        <v>359</v>
      </c>
      <c r="X248" s="168">
        <v>600000</v>
      </c>
      <c r="Y248" s="166" t="s">
        <v>357</v>
      </c>
      <c r="Z248" s="166" t="s">
        <v>360</v>
      </c>
      <c r="AA248" s="166"/>
      <c r="AB248" s="166"/>
      <c r="AC248" s="169" t="s">
        <v>365</v>
      </c>
    </row>
    <row r="249" spans="2:29">
      <c r="B249" s="413"/>
      <c r="C249" s="178">
        <v>28</v>
      </c>
      <c r="D249" s="178">
        <v>32</v>
      </c>
      <c r="E249" s="188">
        <v>42457</v>
      </c>
      <c r="F249" s="188">
        <v>42457</v>
      </c>
      <c r="G249" s="170" t="s">
        <v>5</v>
      </c>
      <c r="I249" s="170" t="s">
        <v>5</v>
      </c>
      <c r="N249" s="170" t="s">
        <v>5</v>
      </c>
      <c r="O249" s="170" t="s">
        <v>5</v>
      </c>
      <c r="P249" s="170" t="s">
        <v>5</v>
      </c>
      <c r="Q249" s="170" t="s">
        <v>5</v>
      </c>
      <c r="R249" s="170" t="s">
        <v>5</v>
      </c>
      <c r="S249" s="170">
        <v>150</v>
      </c>
      <c r="T249" s="170" t="s">
        <v>356</v>
      </c>
      <c r="U249" s="170" t="s">
        <v>357</v>
      </c>
      <c r="V249" s="170" t="s">
        <v>358</v>
      </c>
      <c r="W249" s="170" t="s">
        <v>359</v>
      </c>
      <c r="X249" s="181">
        <v>450000</v>
      </c>
      <c r="Y249" s="170" t="s">
        <v>357</v>
      </c>
      <c r="Z249" s="170" t="s">
        <v>360</v>
      </c>
      <c r="AC249" s="182" t="s">
        <v>365</v>
      </c>
    </row>
    <row r="250" spans="2:29">
      <c r="B250" s="413"/>
      <c r="C250" s="178">
        <v>327</v>
      </c>
      <c r="D250" s="178">
        <v>57</v>
      </c>
      <c r="E250" s="179">
        <v>42486</v>
      </c>
      <c r="F250" s="179">
        <v>42487</v>
      </c>
      <c r="G250" s="170" t="s">
        <v>5</v>
      </c>
      <c r="I250" s="170" t="s">
        <v>5</v>
      </c>
      <c r="N250" s="170" t="s">
        <v>5</v>
      </c>
      <c r="O250" s="170" t="s">
        <v>5</v>
      </c>
      <c r="P250" s="170" t="s">
        <v>5</v>
      </c>
      <c r="Q250" s="170" t="s">
        <v>5</v>
      </c>
      <c r="R250" s="170" t="s">
        <v>5</v>
      </c>
      <c r="S250" s="170">
        <v>50</v>
      </c>
      <c r="T250" s="170" t="s">
        <v>356</v>
      </c>
      <c r="U250" s="170" t="s">
        <v>357</v>
      </c>
      <c r="V250" s="170" t="s">
        <v>358</v>
      </c>
      <c r="W250" s="170" t="s">
        <v>359</v>
      </c>
      <c r="X250" s="181">
        <v>150000</v>
      </c>
      <c r="Y250" s="170" t="s">
        <v>357</v>
      </c>
      <c r="Z250" s="170" t="s">
        <v>360</v>
      </c>
      <c r="AC250" s="182" t="s">
        <v>365</v>
      </c>
    </row>
    <row r="251" spans="2:29" ht="17" thickBot="1">
      <c r="B251" s="414"/>
      <c r="C251" s="172">
        <v>49</v>
      </c>
      <c r="D251" s="172">
        <v>56</v>
      </c>
      <c r="E251" s="173">
        <v>42486</v>
      </c>
      <c r="F251" s="173">
        <v>42487</v>
      </c>
      <c r="G251" s="174" t="s">
        <v>5</v>
      </c>
      <c r="H251" s="175"/>
      <c r="I251" s="174" t="s">
        <v>5</v>
      </c>
      <c r="J251" s="174"/>
      <c r="K251" s="174"/>
      <c r="L251" s="174"/>
      <c r="M251" s="134"/>
      <c r="N251" s="174" t="s">
        <v>5</v>
      </c>
      <c r="O251" s="174" t="s">
        <v>5</v>
      </c>
      <c r="P251" s="174" t="s">
        <v>5</v>
      </c>
      <c r="Q251" s="174" t="s">
        <v>5</v>
      </c>
      <c r="R251" s="174" t="s">
        <v>5</v>
      </c>
      <c r="S251" s="174">
        <v>50</v>
      </c>
      <c r="T251" s="174" t="s">
        <v>356</v>
      </c>
      <c r="U251" s="174" t="s">
        <v>357</v>
      </c>
      <c r="V251" s="174" t="s">
        <v>358</v>
      </c>
      <c r="W251" s="174" t="s">
        <v>359</v>
      </c>
      <c r="X251" s="176">
        <v>150000</v>
      </c>
      <c r="Y251" s="174" t="s">
        <v>357</v>
      </c>
      <c r="Z251" s="174" t="s">
        <v>360</v>
      </c>
      <c r="AA251" s="174"/>
      <c r="AB251" s="174"/>
      <c r="AC251" s="177" t="s">
        <v>365</v>
      </c>
    </row>
    <row r="252" spans="2:29">
      <c r="B252" s="412">
        <v>57</v>
      </c>
      <c r="C252" s="164">
        <v>274</v>
      </c>
      <c r="D252" s="164">
        <v>295</v>
      </c>
      <c r="E252" s="165">
        <v>44097</v>
      </c>
      <c r="F252" s="165">
        <v>44118</v>
      </c>
      <c r="G252" s="166" t="s">
        <v>117</v>
      </c>
      <c r="H252" s="167" t="s">
        <v>357</v>
      </c>
      <c r="I252" s="166" t="s">
        <v>607</v>
      </c>
      <c r="J252" s="166">
        <v>772572239</v>
      </c>
      <c r="K252" s="166">
        <v>705505594</v>
      </c>
      <c r="L252" s="166"/>
      <c r="M252" s="113" t="s">
        <v>350</v>
      </c>
      <c r="N252" s="166" t="s">
        <v>351</v>
      </c>
      <c r="O252" s="166" t="s">
        <v>367</v>
      </c>
      <c r="P252" s="166" t="s">
        <v>608</v>
      </c>
      <c r="Q252" s="166" t="s">
        <v>609</v>
      </c>
      <c r="R252" s="166" t="s">
        <v>610</v>
      </c>
      <c r="S252" s="166">
        <v>200</v>
      </c>
      <c r="T252" s="166" t="s">
        <v>356</v>
      </c>
      <c r="U252" s="166" t="s">
        <v>357</v>
      </c>
      <c r="V252" s="166" t="s">
        <v>358</v>
      </c>
      <c r="W252" s="166" t="s">
        <v>359</v>
      </c>
      <c r="X252" s="168">
        <v>2100000</v>
      </c>
      <c r="Y252" s="166" t="s">
        <v>357</v>
      </c>
      <c r="Z252" s="166" t="s">
        <v>360</v>
      </c>
      <c r="AA252" s="166"/>
      <c r="AB252" s="166"/>
      <c r="AC252" s="169" t="s">
        <v>360</v>
      </c>
    </row>
    <row r="253" spans="2:29">
      <c r="B253" s="413"/>
      <c r="C253" s="178">
        <v>275</v>
      </c>
      <c r="D253" s="178">
        <v>296</v>
      </c>
      <c r="E253" s="179">
        <v>44097</v>
      </c>
      <c r="F253" s="179">
        <v>44118</v>
      </c>
      <c r="G253" s="170" t="s">
        <v>5</v>
      </c>
      <c r="I253" s="170" t="s">
        <v>5</v>
      </c>
      <c r="N253" s="170" t="s">
        <v>5</v>
      </c>
      <c r="O253" s="170" t="s">
        <v>5</v>
      </c>
      <c r="P253" s="170" t="s">
        <v>5</v>
      </c>
      <c r="Q253" s="170" t="s">
        <v>5</v>
      </c>
      <c r="R253" s="170" t="s">
        <v>5</v>
      </c>
      <c r="S253" s="170">
        <v>100</v>
      </c>
      <c r="T253" s="170" t="s">
        <v>356</v>
      </c>
      <c r="U253" s="170" t="s">
        <v>357</v>
      </c>
      <c r="V253" s="170" t="s">
        <v>358</v>
      </c>
      <c r="W253" s="170" t="s">
        <v>359</v>
      </c>
      <c r="X253" s="181">
        <v>1500000</v>
      </c>
      <c r="Y253" s="170" t="s">
        <v>357</v>
      </c>
      <c r="Z253" s="170" t="s">
        <v>360</v>
      </c>
      <c r="AC253" s="182" t="s">
        <v>360</v>
      </c>
    </row>
    <row r="254" spans="2:29" ht="17" thickBot="1">
      <c r="B254" s="414"/>
      <c r="C254" s="172">
        <v>273</v>
      </c>
      <c r="D254" s="172">
        <v>294</v>
      </c>
      <c r="E254" s="173">
        <v>44097</v>
      </c>
      <c r="F254" s="173">
        <v>44118</v>
      </c>
      <c r="G254" s="174"/>
      <c r="H254" s="175"/>
      <c r="I254" s="174"/>
      <c r="J254" s="174"/>
      <c r="K254" s="174"/>
      <c r="L254" s="174"/>
      <c r="M254" s="134"/>
      <c r="N254" s="174"/>
      <c r="O254" s="174"/>
      <c r="P254" s="174"/>
      <c r="Q254" s="174"/>
      <c r="R254" s="174"/>
      <c r="S254" s="174">
        <v>200</v>
      </c>
      <c r="T254" s="174" t="s">
        <v>356</v>
      </c>
      <c r="U254" s="174" t="s">
        <v>357</v>
      </c>
      <c r="V254" s="174" t="s">
        <v>358</v>
      </c>
      <c r="W254" s="174" t="s">
        <v>359</v>
      </c>
      <c r="X254" s="176">
        <v>2100000</v>
      </c>
      <c r="Y254" s="174" t="s">
        <v>357</v>
      </c>
      <c r="Z254" s="174" t="s">
        <v>360</v>
      </c>
      <c r="AA254" s="174"/>
      <c r="AB254" s="174"/>
      <c r="AC254" s="177" t="s">
        <v>360</v>
      </c>
    </row>
    <row r="255" spans="2:29">
      <c r="B255" s="413">
        <v>58</v>
      </c>
      <c r="C255" s="178">
        <v>340</v>
      </c>
      <c r="D255" s="178">
        <v>393</v>
      </c>
      <c r="E255" s="179">
        <v>44501</v>
      </c>
      <c r="F255" s="179">
        <v>44501</v>
      </c>
      <c r="G255" s="170" t="s">
        <v>118</v>
      </c>
      <c r="H255" s="180" t="s">
        <v>348</v>
      </c>
      <c r="I255" s="170" t="s">
        <v>611</v>
      </c>
      <c r="J255" s="170">
        <v>782902954</v>
      </c>
      <c r="K255" s="170">
        <v>703039769</v>
      </c>
      <c r="M255" s="27" t="s">
        <v>350</v>
      </c>
      <c r="N255" s="170" t="s">
        <v>428</v>
      </c>
      <c r="O255" s="170" t="s">
        <v>430</v>
      </c>
      <c r="P255" s="170" t="s">
        <v>612</v>
      </c>
      <c r="Q255" s="170" t="s">
        <v>613</v>
      </c>
      <c r="R255" s="170" t="s">
        <v>614</v>
      </c>
      <c r="S255" s="170">
        <v>30</v>
      </c>
      <c r="T255" s="170" t="s">
        <v>356</v>
      </c>
      <c r="U255" s="170" t="s">
        <v>357</v>
      </c>
      <c r="V255" s="170" t="s">
        <v>358</v>
      </c>
      <c r="W255" s="170" t="s">
        <v>359</v>
      </c>
      <c r="X255" s="181">
        <v>500000</v>
      </c>
      <c r="Y255" s="170" t="s">
        <v>357</v>
      </c>
      <c r="Z255" s="170" t="s">
        <v>572</v>
      </c>
      <c r="AC255" s="182" t="s">
        <v>360</v>
      </c>
    </row>
    <row r="256" spans="2:29">
      <c r="B256" s="413"/>
      <c r="C256" s="178">
        <v>341</v>
      </c>
      <c r="D256" s="178">
        <v>394</v>
      </c>
      <c r="E256" s="179">
        <v>44501</v>
      </c>
      <c r="F256" s="179">
        <v>44501</v>
      </c>
      <c r="S256" s="170">
        <v>150</v>
      </c>
      <c r="T256" s="170" t="s">
        <v>356</v>
      </c>
      <c r="U256" s="170" t="s">
        <v>357</v>
      </c>
      <c r="V256" s="170" t="s">
        <v>358</v>
      </c>
      <c r="W256" s="170" t="s">
        <v>359</v>
      </c>
      <c r="X256" s="181">
        <v>1650000</v>
      </c>
      <c r="Y256" s="170" t="s">
        <v>357</v>
      </c>
      <c r="Z256" s="170" t="s">
        <v>572</v>
      </c>
      <c r="AC256" s="182" t="s">
        <v>360</v>
      </c>
    </row>
    <row r="257" spans="2:29">
      <c r="B257" s="413"/>
      <c r="C257" s="178">
        <v>342</v>
      </c>
      <c r="D257" s="178">
        <v>395</v>
      </c>
      <c r="E257" s="179">
        <v>44501</v>
      </c>
      <c r="F257" s="179">
        <v>44501</v>
      </c>
      <c r="S257" s="170">
        <v>150</v>
      </c>
      <c r="T257" s="170" t="s">
        <v>356</v>
      </c>
      <c r="U257" s="170" t="s">
        <v>357</v>
      </c>
      <c r="V257" s="170" t="s">
        <v>358</v>
      </c>
      <c r="W257" s="170" t="s">
        <v>359</v>
      </c>
      <c r="X257" s="181">
        <v>1650000</v>
      </c>
      <c r="Y257" s="170" t="s">
        <v>357</v>
      </c>
      <c r="Z257" s="170" t="s">
        <v>572</v>
      </c>
      <c r="AC257" s="182" t="s">
        <v>360</v>
      </c>
    </row>
    <row r="258" spans="2:29" ht="17" thickBot="1">
      <c r="B258" s="414"/>
      <c r="C258" s="178">
        <v>343</v>
      </c>
      <c r="D258" s="178">
        <v>396</v>
      </c>
      <c r="E258" s="179">
        <v>44501</v>
      </c>
      <c r="F258" s="179">
        <v>44501</v>
      </c>
      <c r="S258" s="170">
        <v>150</v>
      </c>
      <c r="T258" s="170" t="s">
        <v>356</v>
      </c>
      <c r="U258" s="170" t="s">
        <v>357</v>
      </c>
      <c r="V258" s="170" t="s">
        <v>358</v>
      </c>
      <c r="W258" s="170" t="s">
        <v>359</v>
      </c>
      <c r="X258" s="181">
        <v>1650000</v>
      </c>
      <c r="Y258" s="170" t="s">
        <v>357</v>
      </c>
      <c r="Z258" s="170" t="s">
        <v>572</v>
      </c>
      <c r="AC258" s="182" t="s">
        <v>360</v>
      </c>
    </row>
    <row r="259" spans="2:29">
      <c r="B259" s="412">
        <v>59</v>
      </c>
      <c r="C259" s="164">
        <v>308</v>
      </c>
      <c r="D259" s="164">
        <v>329</v>
      </c>
      <c r="E259" s="165">
        <v>44228</v>
      </c>
      <c r="F259" s="165">
        <v>44324</v>
      </c>
      <c r="G259" s="166" t="s">
        <v>119</v>
      </c>
      <c r="H259" s="167" t="s">
        <v>357</v>
      </c>
      <c r="I259" s="166" t="s">
        <v>615</v>
      </c>
      <c r="J259" s="166">
        <v>772587398</v>
      </c>
      <c r="K259" s="166"/>
      <c r="L259" s="185" t="s">
        <v>616</v>
      </c>
      <c r="M259" s="113" t="s">
        <v>350</v>
      </c>
      <c r="N259" s="166" t="s">
        <v>351</v>
      </c>
      <c r="O259" s="166" t="s">
        <v>352</v>
      </c>
      <c r="P259" s="166" t="s">
        <v>617</v>
      </c>
      <c r="Q259" s="166" t="s">
        <v>618</v>
      </c>
      <c r="R259" s="166" t="s">
        <v>619</v>
      </c>
      <c r="S259" s="166">
        <v>100</v>
      </c>
      <c r="T259" s="166" t="s">
        <v>356</v>
      </c>
      <c r="U259" s="166" t="s">
        <v>357</v>
      </c>
      <c r="V259" s="166" t="s">
        <v>358</v>
      </c>
      <c r="W259" s="166" t="s">
        <v>359</v>
      </c>
      <c r="X259" s="168">
        <v>1000000</v>
      </c>
      <c r="Y259" s="166" t="s">
        <v>357</v>
      </c>
      <c r="Z259" s="166" t="s">
        <v>360</v>
      </c>
      <c r="AA259" s="166"/>
      <c r="AB259" s="166"/>
      <c r="AC259" s="169" t="s">
        <v>360</v>
      </c>
    </row>
    <row r="260" spans="2:29">
      <c r="B260" s="413"/>
      <c r="C260" s="178">
        <v>309</v>
      </c>
      <c r="D260" s="178">
        <v>330</v>
      </c>
      <c r="E260" s="179">
        <v>44228</v>
      </c>
      <c r="F260" s="179">
        <v>44324</v>
      </c>
      <c r="G260" s="170" t="s">
        <v>5</v>
      </c>
      <c r="I260" s="170" t="s">
        <v>5</v>
      </c>
      <c r="N260" s="170" t="s">
        <v>5</v>
      </c>
      <c r="O260" s="170" t="s">
        <v>5</v>
      </c>
      <c r="P260" s="170" t="s">
        <v>5</v>
      </c>
      <c r="Q260" s="170" t="s">
        <v>5</v>
      </c>
      <c r="R260" s="170" t="s">
        <v>5</v>
      </c>
      <c r="S260" s="170">
        <v>150</v>
      </c>
      <c r="T260" s="170" t="s">
        <v>356</v>
      </c>
      <c r="U260" s="170" t="s">
        <v>357</v>
      </c>
      <c r="V260" s="170" t="s">
        <v>358</v>
      </c>
      <c r="W260" s="170" t="s">
        <v>359</v>
      </c>
      <c r="X260" s="181">
        <v>1100000</v>
      </c>
      <c r="Y260" s="170" t="s">
        <v>357</v>
      </c>
      <c r="Z260" s="170" t="s">
        <v>360</v>
      </c>
      <c r="AC260" s="182" t="s">
        <v>360</v>
      </c>
    </row>
    <row r="261" spans="2:29" ht="17" thickBot="1">
      <c r="B261" s="414"/>
      <c r="C261" s="172">
        <v>310</v>
      </c>
      <c r="D261" s="172">
        <v>331</v>
      </c>
      <c r="E261" s="173">
        <v>44228</v>
      </c>
      <c r="F261" s="173">
        <v>44324</v>
      </c>
      <c r="G261" s="174" t="s">
        <v>5</v>
      </c>
      <c r="H261" s="175"/>
      <c r="I261" s="174" t="s">
        <v>5</v>
      </c>
      <c r="J261" s="174"/>
      <c r="K261" s="174"/>
      <c r="L261" s="174"/>
      <c r="M261" s="134"/>
      <c r="N261" s="174" t="s">
        <v>5</v>
      </c>
      <c r="O261" s="174" t="s">
        <v>5</v>
      </c>
      <c r="P261" s="174" t="s">
        <v>5</v>
      </c>
      <c r="Q261" s="174" t="s">
        <v>5</v>
      </c>
      <c r="R261" s="174" t="s">
        <v>5</v>
      </c>
      <c r="S261" s="174">
        <v>30</v>
      </c>
      <c r="T261" s="174" t="s">
        <v>356</v>
      </c>
      <c r="U261" s="174" t="s">
        <v>357</v>
      </c>
      <c r="V261" s="174" t="s">
        <v>358</v>
      </c>
      <c r="W261" s="174" t="s">
        <v>359</v>
      </c>
      <c r="X261" s="176">
        <v>630000</v>
      </c>
      <c r="Y261" s="174" t="s">
        <v>357</v>
      </c>
      <c r="Z261" s="174" t="s">
        <v>360</v>
      </c>
      <c r="AA261" s="174"/>
      <c r="AB261" s="174"/>
      <c r="AC261" s="177" t="s">
        <v>360</v>
      </c>
    </row>
    <row r="262" spans="2:29">
      <c r="B262" s="413">
        <v>60</v>
      </c>
      <c r="C262" s="178">
        <v>276</v>
      </c>
      <c r="D262" s="178">
        <v>297</v>
      </c>
      <c r="E262" s="179">
        <v>44223</v>
      </c>
      <c r="F262" s="179">
        <v>44246</v>
      </c>
      <c r="G262" s="170" t="s">
        <v>620</v>
      </c>
      <c r="H262" s="180" t="s">
        <v>357</v>
      </c>
      <c r="I262" s="170" t="s">
        <v>621</v>
      </c>
      <c r="J262" s="170">
        <v>772997658</v>
      </c>
      <c r="L262" s="193" t="s">
        <v>622</v>
      </c>
      <c r="M262" s="27" t="s">
        <v>350</v>
      </c>
      <c r="N262" s="170" t="s">
        <v>581</v>
      </c>
      <c r="O262" s="170" t="s">
        <v>352</v>
      </c>
      <c r="P262" s="170" t="s">
        <v>623</v>
      </c>
      <c r="Q262" s="170" t="s">
        <v>624</v>
      </c>
      <c r="R262" s="170" t="s">
        <v>625</v>
      </c>
      <c r="S262" s="170">
        <v>30</v>
      </c>
      <c r="T262" s="170" t="s">
        <v>356</v>
      </c>
      <c r="U262" s="170" t="s">
        <v>357</v>
      </c>
      <c r="V262" s="170" t="s">
        <v>358</v>
      </c>
      <c r="W262" s="170" t="s">
        <v>359</v>
      </c>
      <c r="X262" s="181">
        <v>630000</v>
      </c>
      <c r="Y262" s="170" t="s">
        <v>357</v>
      </c>
      <c r="Z262" s="170" t="s">
        <v>360</v>
      </c>
      <c r="AC262" s="182" t="s">
        <v>360</v>
      </c>
    </row>
    <row r="263" spans="2:29">
      <c r="B263" s="413"/>
      <c r="C263" s="178">
        <v>277</v>
      </c>
      <c r="D263" s="178">
        <v>298</v>
      </c>
      <c r="E263" s="179">
        <v>44223</v>
      </c>
      <c r="F263" s="179">
        <v>44246</v>
      </c>
      <c r="G263" s="170" t="s">
        <v>5</v>
      </c>
      <c r="I263" s="170" t="s">
        <v>5</v>
      </c>
      <c r="N263" s="170" t="s">
        <v>5</v>
      </c>
      <c r="O263" s="170" t="s">
        <v>5</v>
      </c>
      <c r="P263" s="170" t="s">
        <v>5</v>
      </c>
      <c r="Q263" s="170" t="s">
        <v>5</v>
      </c>
      <c r="R263" s="170" t="s">
        <v>5</v>
      </c>
      <c r="S263" s="170">
        <v>100</v>
      </c>
      <c r="T263" s="170" t="s">
        <v>356</v>
      </c>
      <c r="U263" s="170" t="s">
        <v>584</v>
      </c>
      <c r="V263" s="170" t="s">
        <v>358</v>
      </c>
      <c r="W263" s="170" t="s">
        <v>359</v>
      </c>
      <c r="X263" s="181">
        <v>1000000</v>
      </c>
      <c r="Y263" s="170" t="s">
        <v>357</v>
      </c>
      <c r="Z263" s="170" t="s">
        <v>360</v>
      </c>
      <c r="AC263" s="182" t="s">
        <v>360</v>
      </c>
    </row>
    <row r="264" spans="2:29" ht="17" thickBot="1">
      <c r="B264" s="413"/>
      <c r="C264" s="178">
        <v>278</v>
      </c>
      <c r="D264" s="178">
        <v>299</v>
      </c>
      <c r="E264" s="179">
        <v>44223</v>
      </c>
      <c r="F264" s="179">
        <v>44246</v>
      </c>
      <c r="G264" s="170" t="s">
        <v>5</v>
      </c>
      <c r="I264" s="170" t="s">
        <v>5</v>
      </c>
      <c r="N264" s="170" t="s">
        <v>5</v>
      </c>
      <c r="O264" s="170" t="s">
        <v>5</v>
      </c>
      <c r="P264" s="170" t="s">
        <v>5</v>
      </c>
      <c r="Q264" s="170" t="s">
        <v>5</v>
      </c>
      <c r="R264" s="170" t="s">
        <v>5</v>
      </c>
      <c r="S264" s="170">
        <v>150</v>
      </c>
      <c r="T264" s="170" t="s">
        <v>356</v>
      </c>
      <c r="U264" s="170" t="s">
        <v>584</v>
      </c>
      <c r="V264" s="170" t="s">
        <v>358</v>
      </c>
      <c r="W264" s="170" t="s">
        <v>359</v>
      </c>
      <c r="X264" s="181">
        <v>1100000</v>
      </c>
      <c r="Y264" s="170" t="s">
        <v>357</v>
      </c>
      <c r="Z264" s="170" t="s">
        <v>360</v>
      </c>
      <c r="AC264" s="182" t="s">
        <v>360</v>
      </c>
    </row>
    <row r="265" spans="2:29">
      <c r="B265" s="412">
        <v>61</v>
      </c>
      <c r="C265" s="164">
        <v>111</v>
      </c>
      <c r="D265" s="164">
        <v>167</v>
      </c>
      <c r="E265" s="165">
        <v>42913</v>
      </c>
      <c r="F265" s="165">
        <v>42913</v>
      </c>
      <c r="G265" s="166" t="s">
        <v>121</v>
      </c>
      <c r="H265" s="167" t="s">
        <v>357</v>
      </c>
      <c r="I265" s="200" t="s">
        <v>626</v>
      </c>
      <c r="J265" s="166">
        <v>771886440</v>
      </c>
      <c r="K265" s="166"/>
      <c r="L265" s="185" t="s">
        <v>627</v>
      </c>
      <c r="M265" s="113" t="s">
        <v>350</v>
      </c>
      <c r="N265" s="166" t="s">
        <v>351</v>
      </c>
      <c r="O265" s="166" t="s">
        <v>380</v>
      </c>
      <c r="P265" s="166" t="s">
        <v>628</v>
      </c>
      <c r="Q265" s="166" t="s">
        <v>629</v>
      </c>
      <c r="R265" s="166" t="s">
        <v>630</v>
      </c>
      <c r="S265" s="166">
        <v>400</v>
      </c>
      <c r="T265" s="166" t="s">
        <v>356</v>
      </c>
      <c r="U265" s="166" t="s">
        <v>357</v>
      </c>
      <c r="V265" s="166" t="s">
        <v>358</v>
      </c>
      <c r="W265" s="166" t="s">
        <v>359</v>
      </c>
      <c r="X265" s="168">
        <v>2800000</v>
      </c>
      <c r="Y265" s="166" t="s">
        <v>357</v>
      </c>
      <c r="Z265" s="166" t="s">
        <v>365</v>
      </c>
      <c r="AA265" s="166"/>
      <c r="AB265" s="166"/>
      <c r="AC265" s="169" t="s">
        <v>360</v>
      </c>
    </row>
    <row r="266" spans="2:29">
      <c r="B266" s="413"/>
      <c r="C266" s="178">
        <v>112</v>
      </c>
      <c r="D266" s="178">
        <v>168</v>
      </c>
      <c r="E266" s="179">
        <v>42913</v>
      </c>
      <c r="F266" s="179">
        <v>42913</v>
      </c>
      <c r="G266" s="170" t="s">
        <v>5</v>
      </c>
      <c r="I266" s="149" t="s">
        <v>5</v>
      </c>
      <c r="J266" s="149"/>
      <c r="K266" s="149"/>
      <c r="L266" s="149"/>
      <c r="N266" s="170" t="s">
        <v>5</v>
      </c>
      <c r="O266" s="170" t="s">
        <v>5</v>
      </c>
      <c r="P266" s="170" t="s">
        <v>5</v>
      </c>
      <c r="Q266" s="170" t="s">
        <v>5</v>
      </c>
      <c r="R266" s="170" t="s">
        <v>5</v>
      </c>
      <c r="S266" s="170">
        <v>350</v>
      </c>
      <c r="T266" s="170" t="s">
        <v>356</v>
      </c>
      <c r="U266" s="170" t="s">
        <v>357</v>
      </c>
      <c r="V266" s="170" t="s">
        <v>358</v>
      </c>
      <c r="W266" s="170" t="s">
        <v>359</v>
      </c>
      <c r="X266" s="181">
        <v>2200000</v>
      </c>
      <c r="Y266" s="170" t="s">
        <v>357</v>
      </c>
      <c r="Z266" s="170" t="s">
        <v>365</v>
      </c>
      <c r="AC266" s="182" t="s">
        <v>360</v>
      </c>
    </row>
    <row r="267" spans="2:29">
      <c r="B267" s="413"/>
      <c r="C267" s="178">
        <v>144</v>
      </c>
      <c r="D267" s="178">
        <v>154</v>
      </c>
      <c r="E267" s="179">
        <v>42913</v>
      </c>
      <c r="F267" s="179">
        <v>42913</v>
      </c>
      <c r="G267" s="170" t="s">
        <v>5</v>
      </c>
      <c r="I267" s="149" t="s">
        <v>5</v>
      </c>
      <c r="J267" s="149"/>
      <c r="K267" s="149"/>
      <c r="L267" s="149"/>
      <c r="N267" s="170" t="s">
        <v>5</v>
      </c>
      <c r="O267" s="170" t="s">
        <v>5</v>
      </c>
      <c r="P267" s="170" t="s">
        <v>5</v>
      </c>
      <c r="Q267" s="170" t="s">
        <v>5</v>
      </c>
      <c r="R267" s="170" t="s">
        <v>5</v>
      </c>
      <c r="S267" s="170">
        <v>250</v>
      </c>
      <c r="T267" s="170" t="s">
        <v>356</v>
      </c>
      <c r="U267" s="170" t="s">
        <v>357</v>
      </c>
      <c r="V267" s="170" t="s">
        <v>358</v>
      </c>
      <c r="W267" s="170" t="s">
        <v>359</v>
      </c>
      <c r="X267" s="181">
        <v>1900000</v>
      </c>
      <c r="Y267" s="170" t="s">
        <v>357</v>
      </c>
      <c r="Z267" s="170" t="s">
        <v>365</v>
      </c>
      <c r="AC267" s="182" t="s">
        <v>360</v>
      </c>
    </row>
    <row r="268" spans="2:29">
      <c r="B268" s="413"/>
      <c r="C268" s="178">
        <v>147</v>
      </c>
      <c r="D268" s="178">
        <v>157</v>
      </c>
      <c r="E268" s="179">
        <v>42913</v>
      </c>
      <c r="F268" s="179">
        <v>42913</v>
      </c>
      <c r="G268" s="170" t="s">
        <v>5</v>
      </c>
      <c r="I268" s="149" t="s">
        <v>5</v>
      </c>
      <c r="J268" s="149"/>
      <c r="K268" s="149"/>
      <c r="L268" s="149"/>
      <c r="N268" s="170" t="s">
        <v>5</v>
      </c>
      <c r="O268" s="170" t="s">
        <v>5</v>
      </c>
      <c r="P268" s="170" t="s">
        <v>5</v>
      </c>
      <c r="Q268" s="170" t="s">
        <v>5</v>
      </c>
      <c r="R268" s="170" t="s">
        <v>5</v>
      </c>
      <c r="S268" s="170">
        <v>50</v>
      </c>
      <c r="T268" s="170" t="s">
        <v>356</v>
      </c>
      <c r="U268" s="170" t="s">
        <v>357</v>
      </c>
      <c r="V268" s="170" t="s">
        <v>358</v>
      </c>
      <c r="W268" s="170" t="s">
        <v>359</v>
      </c>
      <c r="X268" s="181">
        <v>500000</v>
      </c>
      <c r="Y268" s="170" t="s">
        <v>357</v>
      </c>
      <c r="Z268" s="170" t="s">
        <v>365</v>
      </c>
      <c r="AC268" s="182" t="s">
        <v>360</v>
      </c>
    </row>
    <row r="269" spans="2:29" ht="17" thickBot="1">
      <c r="B269" s="414"/>
      <c r="C269" s="172">
        <v>148</v>
      </c>
      <c r="D269" s="172">
        <v>158</v>
      </c>
      <c r="E269" s="173">
        <v>42913</v>
      </c>
      <c r="F269" s="173">
        <v>42913</v>
      </c>
      <c r="G269" s="174" t="s">
        <v>5</v>
      </c>
      <c r="H269" s="175"/>
      <c r="I269" s="207" t="s">
        <v>5</v>
      </c>
      <c r="J269" s="207"/>
      <c r="K269" s="207"/>
      <c r="L269" s="207"/>
      <c r="M269" s="134"/>
      <c r="N269" s="174" t="s">
        <v>5</v>
      </c>
      <c r="O269" s="174" t="s">
        <v>5</v>
      </c>
      <c r="P269" s="174" t="s">
        <v>5</v>
      </c>
      <c r="Q269" s="174" t="s">
        <v>5</v>
      </c>
      <c r="R269" s="174" t="s">
        <v>5</v>
      </c>
      <c r="S269" s="174">
        <v>100</v>
      </c>
      <c r="T269" s="174" t="s">
        <v>356</v>
      </c>
      <c r="U269" s="174" t="s">
        <v>357</v>
      </c>
      <c r="V269" s="174" t="s">
        <v>358</v>
      </c>
      <c r="W269" s="174" t="s">
        <v>359</v>
      </c>
      <c r="X269" s="176">
        <v>900000</v>
      </c>
      <c r="Y269" s="174" t="s">
        <v>357</v>
      </c>
      <c r="Z269" s="174" t="s">
        <v>365</v>
      </c>
      <c r="AA269" s="174"/>
      <c r="AB269" s="174"/>
      <c r="AC269" s="177" t="s">
        <v>360</v>
      </c>
    </row>
    <row r="270" spans="2:29">
      <c r="B270" s="413">
        <v>62</v>
      </c>
      <c r="C270" s="178">
        <v>282</v>
      </c>
      <c r="D270" s="178">
        <v>306</v>
      </c>
      <c r="E270" s="179">
        <v>44223</v>
      </c>
      <c r="F270" s="179">
        <v>44247</v>
      </c>
      <c r="G270" s="170" t="s">
        <v>122</v>
      </c>
      <c r="H270" s="180" t="s">
        <v>357</v>
      </c>
      <c r="I270" s="170" t="s">
        <v>631</v>
      </c>
      <c r="J270" s="170">
        <v>772613625</v>
      </c>
      <c r="L270" s="193" t="s">
        <v>632</v>
      </c>
      <c r="M270" s="27" t="s">
        <v>350</v>
      </c>
      <c r="N270" s="170" t="s">
        <v>351</v>
      </c>
      <c r="O270" s="170" t="s">
        <v>367</v>
      </c>
      <c r="P270" s="170" t="s">
        <v>368</v>
      </c>
      <c r="Q270" s="170" t="s">
        <v>633</v>
      </c>
      <c r="R270" s="170" t="s">
        <v>634</v>
      </c>
      <c r="S270" s="170">
        <v>30</v>
      </c>
      <c r="T270" s="170" t="s">
        <v>356</v>
      </c>
      <c r="U270" s="170" t="s">
        <v>357</v>
      </c>
      <c r="V270" s="170" t="s">
        <v>358</v>
      </c>
      <c r="W270" s="170" t="s">
        <v>359</v>
      </c>
      <c r="X270" s="181">
        <v>630000</v>
      </c>
      <c r="Y270" s="170" t="s">
        <v>357</v>
      </c>
      <c r="Z270" s="170" t="s">
        <v>360</v>
      </c>
      <c r="AC270" s="182" t="s">
        <v>360</v>
      </c>
    </row>
    <row r="271" spans="2:29">
      <c r="B271" s="413"/>
      <c r="C271" s="178">
        <v>283</v>
      </c>
      <c r="D271" s="178">
        <v>307</v>
      </c>
      <c r="E271" s="179">
        <v>44223</v>
      </c>
      <c r="F271" s="179">
        <v>44247</v>
      </c>
      <c r="G271" s="170" t="s">
        <v>5</v>
      </c>
      <c r="I271" s="170" t="s">
        <v>5</v>
      </c>
      <c r="N271" s="170" t="s">
        <v>5</v>
      </c>
      <c r="O271" s="170" t="s">
        <v>485</v>
      </c>
      <c r="P271" s="170" t="s">
        <v>5</v>
      </c>
      <c r="Q271" s="170" t="s">
        <v>5</v>
      </c>
      <c r="R271" s="170" t="s">
        <v>5</v>
      </c>
      <c r="S271" s="170">
        <v>50</v>
      </c>
      <c r="T271" s="170" t="s">
        <v>356</v>
      </c>
      <c r="U271" s="170" t="s">
        <v>357</v>
      </c>
      <c r="V271" s="170" t="s">
        <v>358</v>
      </c>
      <c r="W271" s="170" t="s">
        <v>359</v>
      </c>
      <c r="X271" s="181">
        <v>680000</v>
      </c>
      <c r="Y271" s="170" t="s">
        <v>357</v>
      </c>
      <c r="Z271" s="170" t="s">
        <v>360</v>
      </c>
      <c r="AC271" s="182" t="s">
        <v>360</v>
      </c>
    </row>
    <row r="272" spans="2:29" ht="17" thickBot="1">
      <c r="B272" s="413"/>
      <c r="C272" s="178">
        <v>284</v>
      </c>
      <c r="D272" s="178">
        <v>308</v>
      </c>
      <c r="E272" s="179">
        <v>44223</v>
      </c>
      <c r="F272" s="179">
        <v>44247</v>
      </c>
      <c r="G272" s="170" t="s">
        <v>5</v>
      </c>
      <c r="I272" s="170" t="s">
        <v>5</v>
      </c>
      <c r="N272" s="170" t="s">
        <v>5</v>
      </c>
      <c r="O272" s="170" t="s">
        <v>5</v>
      </c>
      <c r="P272" s="170" t="s">
        <v>5</v>
      </c>
      <c r="Q272" s="170" t="s">
        <v>5</v>
      </c>
      <c r="R272" s="170" t="s">
        <v>5</v>
      </c>
      <c r="S272" s="170">
        <v>100</v>
      </c>
      <c r="T272" s="170" t="s">
        <v>356</v>
      </c>
      <c r="U272" s="170" t="s">
        <v>357</v>
      </c>
      <c r="V272" s="170" t="s">
        <v>358</v>
      </c>
      <c r="W272" s="170" t="s">
        <v>359</v>
      </c>
      <c r="X272" s="181">
        <v>1000000</v>
      </c>
      <c r="Y272" s="170" t="s">
        <v>357</v>
      </c>
      <c r="Z272" s="170" t="s">
        <v>360</v>
      </c>
      <c r="AC272" s="182" t="s">
        <v>360</v>
      </c>
    </row>
    <row r="273" spans="2:29">
      <c r="B273" s="412">
        <v>63</v>
      </c>
      <c r="C273" s="164">
        <v>139</v>
      </c>
      <c r="D273" s="164">
        <v>146</v>
      </c>
      <c r="E273" s="165">
        <v>42937</v>
      </c>
      <c r="F273" s="165">
        <v>42937</v>
      </c>
      <c r="G273" s="166" t="s">
        <v>123</v>
      </c>
      <c r="H273" s="167" t="s">
        <v>357</v>
      </c>
      <c r="I273" s="166" t="s">
        <v>635</v>
      </c>
      <c r="J273" s="166">
        <v>772379565</v>
      </c>
      <c r="K273" s="166">
        <v>772379565</v>
      </c>
      <c r="L273" s="185" t="s">
        <v>636</v>
      </c>
      <c r="M273" s="113" t="s">
        <v>350</v>
      </c>
      <c r="N273" s="166" t="s">
        <v>351</v>
      </c>
      <c r="O273" s="166" t="s">
        <v>380</v>
      </c>
      <c r="P273" s="166" t="s">
        <v>637</v>
      </c>
      <c r="Q273" s="166" t="s">
        <v>638</v>
      </c>
      <c r="R273" s="166" t="s">
        <v>639</v>
      </c>
      <c r="S273" s="166">
        <v>150</v>
      </c>
      <c r="T273" s="166" t="s">
        <v>356</v>
      </c>
      <c r="U273" s="166" t="s">
        <v>357</v>
      </c>
      <c r="V273" s="166" t="s">
        <v>358</v>
      </c>
      <c r="W273" s="166" t="s">
        <v>359</v>
      </c>
      <c r="X273" s="168">
        <v>1100000</v>
      </c>
      <c r="Y273" s="166" t="s">
        <v>357</v>
      </c>
      <c r="Z273" s="166" t="s">
        <v>365</v>
      </c>
      <c r="AA273" s="166"/>
      <c r="AB273" s="166"/>
      <c r="AC273" s="169" t="s">
        <v>360</v>
      </c>
    </row>
    <row r="274" spans="2:29">
      <c r="B274" s="413"/>
      <c r="C274" s="178">
        <v>140</v>
      </c>
      <c r="D274" s="178">
        <v>147</v>
      </c>
      <c r="E274" s="179">
        <v>42937</v>
      </c>
      <c r="F274" s="179">
        <v>42937</v>
      </c>
      <c r="G274" s="170" t="s">
        <v>5</v>
      </c>
      <c r="I274" s="170" t="s">
        <v>5</v>
      </c>
      <c r="N274" s="170" t="s">
        <v>5</v>
      </c>
      <c r="O274" s="170" t="s">
        <v>5</v>
      </c>
      <c r="P274" s="170" t="s">
        <v>5</v>
      </c>
      <c r="Q274" s="170" t="s">
        <v>5</v>
      </c>
      <c r="R274" s="170" t="s">
        <v>5</v>
      </c>
      <c r="S274" s="170">
        <v>300</v>
      </c>
      <c r="T274" s="170" t="s">
        <v>356</v>
      </c>
      <c r="U274" s="170" t="s">
        <v>357</v>
      </c>
      <c r="V274" s="170" t="s">
        <v>358</v>
      </c>
      <c r="W274" s="170" t="s">
        <v>359</v>
      </c>
      <c r="X274" s="181">
        <v>2200000</v>
      </c>
      <c r="Y274" s="170" t="s">
        <v>357</v>
      </c>
      <c r="Z274" s="170" t="s">
        <v>365</v>
      </c>
      <c r="AC274" s="182" t="s">
        <v>360</v>
      </c>
    </row>
    <row r="275" spans="2:29">
      <c r="B275" s="413"/>
      <c r="C275" s="178">
        <v>141</v>
      </c>
      <c r="D275" s="178">
        <v>148</v>
      </c>
      <c r="E275" s="179">
        <v>42937</v>
      </c>
      <c r="F275" s="179">
        <v>42937</v>
      </c>
      <c r="G275" s="170" t="s">
        <v>5</v>
      </c>
      <c r="I275" s="170" t="s">
        <v>5</v>
      </c>
      <c r="N275" s="170" t="s">
        <v>5</v>
      </c>
      <c r="O275" s="170" t="s">
        <v>5</v>
      </c>
      <c r="P275" s="170" t="s">
        <v>5</v>
      </c>
      <c r="Q275" s="170" t="s">
        <v>5</v>
      </c>
      <c r="R275" s="170" t="s">
        <v>5</v>
      </c>
      <c r="S275" s="170">
        <v>50</v>
      </c>
      <c r="T275" s="170" t="s">
        <v>356</v>
      </c>
      <c r="U275" s="170" t="s">
        <v>357</v>
      </c>
      <c r="V275" s="170" t="s">
        <v>358</v>
      </c>
      <c r="W275" s="170" t="s">
        <v>359</v>
      </c>
      <c r="X275" s="181">
        <v>500000</v>
      </c>
      <c r="Y275" s="170" t="s">
        <v>357</v>
      </c>
      <c r="Z275" s="170" t="s">
        <v>365</v>
      </c>
      <c r="AC275" s="182" t="s">
        <v>360</v>
      </c>
    </row>
    <row r="276" spans="2:29">
      <c r="B276" s="413"/>
      <c r="C276" s="178">
        <v>142</v>
      </c>
      <c r="D276" s="178">
        <v>149</v>
      </c>
      <c r="E276" s="179">
        <v>42937</v>
      </c>
      <c r="F276" s="179">
        <v>42937</v>
      </c>
      <c r="S276" s="170">
        <v>30</v>
      </c>
      <c r="T276" s="170" t="s">
        <v>356</v>
      </c>
      <c r="U276" s="170" t="s">
        <v>357</v>
      </c>
      <c r="V276" s="170" t="s">
        <v>358</v>
      </c>
      <c r="W276" s="170" t="s">
        <v>359</v>
      </c>
      <c r="X276" s="181">
        <v>350000</v>
      </c>
      <c r="Y276" s="170" t="s">
        <v>357</v>
      </c>
      <c r="Z276" s="170" t="s">
        <v>365</v>
      </c>
      <c r="AC276" s="182" t="s">
        <v>360</v>
      </c>
    </row>
    <row r="277" spans="2:29" ht="17" thickBot="1">
      <c r="B277" s="414"/>
      <c r="C277" s="172">
        <v>381</v>
      </c>
      <c r="D277" s="172">
        <v>407</v>
      </c>
      <c r="E277" s="173">
        <v>44838</v>
      </c>
      <c r="F277" s="173">
        <v>44864</v>
      </c>
      <c r="G277" s="174" t="s">
        <v>5</v>
      </c>
      <c r="H277" s="175"/>
      <c r="I277" s="174" t="s">
        <v>5</v>
      </c>
      <c r="J277" s="174"/>
      <c r="K277" s="174"/>
      <c r="L277" s="174"/>
      <c r="M277" s="134"/>
      <c r="N277" s="174" t="s">
        <v>5</v>
      </c>
      <c r="O277" s="174" t="s">
        <v>5</v>
      </c>
      <c r="P277" s="174" t="s">
        <v>5</v>
      </c>
      <c r="Q277" s="174" t="s">
        <v>5</v>
      </c>
      <c r="R277" s="174" t="s">
        <v>5</v>
      </c>
      <c r="S277" s="174">
        <v>150</v>
      </c>
      <c r="T277" s="174" t="s">
        <v>356</v>
      </c>
      <c r="U277" s="174" t="s">
        <v>357</v>
      </c>
      <c r="V277" s="174" t="s">
        <v>358</v>
      </c>
      <c r="W277" s="174" t="s">
        <v>359</v>
      </c>
      <c r="X277" s="176">
        <v>1500000</v>
      </c>
      <c r="Y277" s="174" t="s">
        <v>357</v>
      </c>
      <c r="Z277" s="174" t="s">
        <v>360</v>
      </c>
      <c r="AA277" s="174"/>
      <c r="AB277" s="174"/>
      <c r="AC277" s="177" t="s">
        <v>360</v>
      </c>
    </row>
    <row r="278" spans="2:29">
      <c r="B278" s="413">
        <v>64</v>
      </c>
      <c r="C278" s="178">
        <v>264</v>
      </c>
      <c r="D278" s="178">
        <v>286</v>
      </c>
      <c r="E278" s="179">
        <v>43902</v>
      </c>
      <c r="F278" s="179">
        <v>43936</v>
      </c>
      <c r="G278" s="170" t="s">
        <v>124</v>
      </c>
      <c r="H278" s="180" t="s">
        <v>348</v>
      </c>
      <c r="I278" s="170" t="s">
        <v>640</v>
      </c>
      <c r="J278" s="170">
        <v>772569875</v>
      </c>
      <c r="K278" s="170">
        <v>752952228</v>
      </c>
      <c r="M278" s="27" t="s">
        <v>350</v>
      </c>
      <c r="N278" s="170" t="s">
        <v>362</v>
      </c>
      <c r="O278" s="170" t="s">
        <v>497</v>
      </c>
      <c r="P278" s="170" t="s">
        <v>417</v>
      </c>
      <c r="Q278" s="170" t="s">
        <v>641</v>
      </c>
      <c r="R278" s="170" t="s">
        <v>642</v>
      </c>
      <c r="S278" s="170">
        <v>50</v>
      </c>
      <c r="T278" s="170" t="s">
        <v>356</v>
      </c>
      <c r="U278" s="170" t="s">
        <v>357</v>
      </c>
      <c r="V278" s="170" t="s">
        <v>358</v>
      </c>
      <c r="W278" s="170" t="s">
        <v>359</v>
      </c>
      <c r="X278" s="181">
        <v>1020000</v>
      </c>
      <c r="Y278" s="170" t="s">
        <v>357</v>
      </c>
      <c r="Z278" s="170" t="s">
        <v>360</v>
      </c>
      <c r="AC278" s="182" t="s">
        <v>360</v>
      </c>
    </row>
    <row r="279" spans="2:29">
      <c r="B279" s="413"/>
      <c r="C279" s="178">
        <v>265</v>
      </c>
      <c r="D279" s="178">
        <v>285</v>
      </c>
      <c r="E279" s="179">
        <v>43902</v>
      </c>
      <c r="F279" s="179">
        <v>43936</v>
      </c>
      <c r="G279" s="170" t="s">
        <v>5</v>
      </c>
      <c r="I279" s="170" t="s">
        <v>5</v>
      </c>
      <c r="N279" s="170" t="s">
        <v>5</v>
      </c>
      <c r="O279" s="170" t="s">
        <v>5</v>
      </c>
      <c r="P279" s="170" t="s">
        <v>5</v>
      </c>
      <c r="Q279" s="170" t="s">
        <v>5</v>
      </c>
      <c r="R279" s="170" t="s">
        <v>5</v>
      </c>
      <c r="S279" s="170">
        <v>100</v>
      </c>
      <c r="T279" s="170" t="s">
        <v>356</v>
      </c>
      <c r="U279" s="170" t="s">
        <v>357</v>
      </c>
      <c r="V279" s="170" t="s">
        <v>358</v>
      </c>
      <c r="W279" s="170" t="s">
        <v>359</v>
      </c>
      <c r="X279" s="181">
        <v>1500000</v>
      </c>
      <c r="Y279" s="170" t="s">
        <v>357</v>
      </c>
      <c r="Z279" s="170" t="s">
        <v>360</v>
      </c>
      <c r="AC279" s="182" t="s">
        <v>360</v>
      </c>
    </row>
    <row r="280" spans="2:29" ht="17" thickBot="1">
      <c r="B280" s="413"/>
      <c r="C280" s="178">
        <v>266</v>
      </c>
      <c r="D280" s="178">
        <v>287</v>
      </c>
      <c r="E280" s="179">
        <v>43902</v>
      </c>
      <c r="F280" s="179">
        <v>43936</v>
      </c>
      <c r="G280" s="170" t="s">
        <v>5</v>
      </c>
      <c r="I280" s="170" t="s">
        <v>5</v>
      </c>
      <c r="N280" s="170" t="s">
        <v>5</v>
      </c>
      <c r="O280" s="170" t="s">
        <v>5</v>
      </c>
      <c r="P280" s="170" t="s">
        <v>5</v>
      </c>
      <c r="Q280" s="170" t="s">
        <v>5</v>
      </c>
      <c r="R280" s="170" t="s">
        <v>5</v>
      </c>
      <c r="S280" s="170">
        <v>200</v>
      </c>
      <c r="T280" s="170" t="s">
        <v>356</v>
      </c>
      <c r="U280" s="170" t="s">
        <v>357</v>
      </c>
      <c r="V280" s="170" t="s">
        <v>358</v>
      </c>
      <c r="W280" s="170" t="s">
        <v>359</v>
      </c>
      <c r="X280" s="181">
        <v>2100000</v>
      </c>
      <c r="Y280" s="170" t="s">
        <v>357</v>
      </c>
      <c r="Z280" s="170" t="s">
        <v>360</v>
      </c>
      <c r="AC280" s="182" t="s">
        <v>360</v>
      </c>
    </row>
    <row r="281" spans="2:29">
      <c r="B281" s="412">
        <v>65</v>
      </c>
      <c r="C281" s="164">
        <v>297</v>
      </c>
      <c r="D281" s="164">
        <v>318</v>
      </c>
      <c r="E281" s="165">
        <v>44228</v>
      </c>
      <c r="F281" s="165">
        <v>44296</v>
      </c>
      <c r="G281" s="166" t="s">
        <v>125</v>
      </c>
      <c r="H281" s="167" t="s">
        <v>357</v>
      </c>
      <c r="I281" s="211" t="s">
        <v>643</v>
      </c>
      <c r="J281" s="166">
        <v>779899400</v>
      </c>
      <c r="K281" s="166">
        <v>759899400</v>
      </c>
      <c r="L281" s="185" t="s">
        <v>644</v>
      </c>
      <c r="M281" s="113" t="s">
        <v>350</v>
      </c>
      <c r="N281" s="166" t="s">
        <v>351</v>
      </c>
      <c r="O281" s="166" t="s">
        <v>493</v>
      </c>
      <c r="P281" s="166" t="s">
        <v>645</v>
      </c>
      <c r="Q281" s="166" t="s">
        <v>646</v>
      </c>
      <c r="R281" s="166" t="s">
        <v>647</v>
      </c>
      <c r="S281" s="166">
        <v>30</v>
      </c>
      <c r="T281" s="166" t="s">
        <v>356</v>
      </c>
      <c r="U281" s="166" t="s">
        <v>357</v>
      </c>
      <c r="V281" s="166" t="s">
        <v>358</v>
      </c>
      <c r="W281" s="166" t="s">
        <v>359</v>
      </c>
      <c r="X281" s="168">
        <v>630000</v>
      </c>
      <c r="Y281" s="166" t="s">
        <v>357</v>
      </c>
      <c r="Z281" s="166" t="s">
        <v>505</v>
      </c>
      <c r="AA281" s="166"/>
      <c r="AB281" s="166"/>
      <c r="AC281" s="169" t="s">
        <v>360</v>
      </c>
    </row>
    <row r="282" spans="2:29">
      <c r="B282" s="413"/>
      <c r="C282" s="178">
        <v>298</v>
      </c>
      <c r="D282" s="178">
        <v>319</v>
      </c>
      <c r="E282" s="179">
        <v>44228</v>
      </c>
      <c r="F282" s="179">
        <v>44296</v>
      </c>
      <c r="G282" s="170" t="s">
        <v>5</v>
      </c>
      <c r="I282" s="210"/>
      <c r="J282" s="210"/>
      <c r="K282" s="210"/>
      <c r="L282" s="210"/>
      <c r="N282" s="170" t="s">
        <v>5</v>
      </c>
      <c r="O282" s="170" t="s">
        <v>5</v>
      </c>
      <c r="P282" s="170" t="s">
        <v>5</v>
      </c>
      <c r="Q282" s="170" t="s">
        <v>5</v>
      </c>
      <c r="R282" s="170" t="s">
        <v>5</v>
      </c>
      <c r="S282" s="170">
        <v>50</v>
      </c>
      <c r="T282" s="170" t="s">
        <v>356</v>
      </c>
      <c r="U282" s="170" t="s">
        <v>357</v>
      </c>
      <c r="V282" s="170" t="s">
        <v>358</v>
      </c>
      <c r="W282" s="170" t="s">
        <v>359</v>
      </c>
      <c r="X282" s="181">
        <v>680000</v>
      </c>
      <c r="Y282" s="170" t="s">
        <v>357</v>
      </c>
      <c r="Z282" s="170" t="s">
        <v>360</v>
      </c>
      <c r="AC282" s="182" t="s">
        <v>360</v>
      </c>
    </row>
    <row r="283" spans="2:29">
      <c r="B283" s="413"/>
      <c r="C283" s="178">
        <v>299</v>
      </c>
      <c r="D283" s="178">
        <v>320</v>
      </c>
      <c r="E283" s="179">
        <v>44228</v>
      </c>
      <c r="F283" s="179">
        <v>44296</v>
      </c>
      <c r="G283" s="170" t="s">
        <v>5</v>
      </c>
      <c r="I283" s="210"/>
      <c r="J283" s="210"/>
      <c r="K283" s="210"/>
      <c r="L283" s="210"/>
      <c r="N283" s="170" t="s">
        <v>5</v>
      </c>
      <c r="O283" s="170" t="s">
        <v>5</v>
      </c>
      <c r="P283" s="170" t="s">
        <v>485</v>
      </c>
      <c r="Q283" s="170" t="s">
        <v>5</v>
      </c>
      <c r="R283" s="170" t="s">
        <v>5</v>
      </c>
      <c r="S283" s="170">
        <v>150</v>
      </c>
      <c r="T283" s="170" t="s">
        <v>356</v>
      </c>
      <c r="U283" s="170" t="s">
        <v>357</v>
      </c>
      <c r="V283" s="170" t="s">
        <v>358</v>
      </c>
      <c r="W283" s="170" t="s">
        <v>359</v>
      </c>
      <c r="X283" s="181">
        <v>1100000</v>
      </c>
      <c r="Y283" s="170" t="s">
        <v>357</v>
      </c>
      <c r="Z283" s="170" t="s">
        <v>360</v>
      </c>
      <c r="AC283" s="182" t="s">
        <v>360</v>
      </c>
    </row>
    <row r="284" spans="2:29">
      <c r="B284" s="413"/>
      <c r="C284" s="178">
        <v>300</v>
      </c>
      <c r="D284" s="178">
        <v>321</v>
      </c>
      <c r="E284" s="179">
        <v>44228</v>
      </c>
      <c r="F284" s="179">
        <v>44296</v>
      </c>
      <c r="G284" s="170" t="s">
        <v>5</v>
      </c>
      <c r="I284" s="210"/>
      <c r="J284" s="210"/>
      <c r="K284" s="210"/>
      <c r="L284" s="210"/>
      <c r="N284" s="170" t="s">
        <v>485</v>
      </c>
      <c r="O284" s="170" t="s">
        <v>5</v>
      </c>
      <c r="P284" s="170" t="s">
        <v>5</v>
      </c>
      <c r="Q284" s="170" t="s">
        <v>5</v>
      </c>
      <c r="R284" s="170" t="s">
        <v>5</v>
      </c>
      <c r="S284" s="170">
        <v>250</v>
      </c>
      <c r="T284" s="170" t="s">
        <v>356</v>
      </c>
      <c r="U284" s="170" t="s">
        <v>357</v>
      </c>
      <c r="V284" s="170" t="s">
        <v>358</v>
      </c>
      <c r="W284" s="170" t="s">
        <v>359</v>
      </c>
      <c r="X284" s="181">
        <v>2000000</v>
      </c>
      <c r="Y284" s="170" t="s">
        <v>357</v>
      </c>
      <c r="Z284" s="170" t="s">
        <v>360</v>
      </c>
      <c r="AC284" s="182" t="s">
        <v>360</v>
      </c>
    </row>
    <row r="285" spans="2:29" ht="17" thickBot="1">
      <c r="B285" s="414"/>
      <c r="C285" s="172">
        <v>301</v>
      </c>
      <c r="D285" s="172">
        <v>322</v>
      </c>
      <c r="E285" s="173">
        <v>44228</v>
      </c>
      <c r="F285" s="173">
        <v>44296</v>
      </c>
      <c r="G285" s="174" t="s">
        <v>5</v>
      </c>
      <c r="H285" s="175"/>
      <c r="I285" s="212"/>
      <c r="J285" s="212"/>
      <c r="K285" s="212"/>
      <c r="L285" s="212"/>
      <c r="M285" s="134"/>
      <c r="N285" s="174" t="s">
        <v>5</v>
      </c>
      <c r="O285" s="174" t="s">
        <v>5</v>
      </c>
      <c r="P285" s="174" t="s">
        <v>5</v>
      </c>
      <c r="Q285" s="174" t="s">
        <v>5</v>
      </c>
      <c r="R285" s="174" t="s">
        <v>5</v>
      </c>
      <c r="S285" s="174">
        <v>350</v>
      </c>
      <c r="T285" s="174" t="s">
        <v>356</v>
      </c>
      <c r="U285" s="174" t="s">
        <v>357</v>
      </c>
      <c r="V285" s="174" t="s">
        <v>358</v>
      </c>
      <c r="W285" s="174" t="s">
        <v>359</v>
      </c>
      <c r="X285" s="176">
        <v>3400000</v>
      </c>
      <c r="Y285" s="174" t="s">
        <v>357</v>
      </c>
      <c r="Z285" s="174" t="s">
        <v>505</v>
      </c>
      <c r="AA285" s="174"/>
      <c r="AB285" s="174"/>
      <c r="AC285" s="177" t="s">
        <v>360</v>
      </c>
    </row>
    <row r="286" spans="2:29">
      <c r="B286" s="413">
        <v>66</v>
      </c>
      <c r="C286" s="178">
        <v>174</v>
      </c>
      <c r="D286" s="178">
        <v>191</v>
      </c>
      <c r="E286" s="179">
        <v>43299</v>
      </c>
      <c r="F286" s="179">
        <v>43299</v>
      </c>
      <c r="G286" s="170" t="s">
        <v>126</v>
      </c>
      <c r="H286" s="180" t="s">
        <v>357</v>
      </c>
      <c r="I286" s="170" t="s">
        <v>648</v>
      </c>
      <c r="J286" s="170">
        <v>772939081</v>
      </c>
      <c r="L286" s="193" t="s">
        <v>649</v>
      </c>
      <c r="M286" s="27" t="s">
        <v>350</v>
      </c>
      <c r="N286" s="170" t="s">
        <v>351</v>
      </c>
      <c r="O286" s="170" t="s">
        <v>493</v>
      </c>
      <c r="P286" s="170" t="s">
        <v>650</v>
      </c>
      <c r="Q286" s="170" t="s">
        <v>651</v>
      </c>
      <c r="R286" s="170" t="s">
        <v>652</v>
      </c>
      <c r="S286" s="170">
        <v>200</v>
      </c>
      <c r="T286" s="170" t="s">
        <v>356</v>
      </c>
      <c r="U286" s="170" t="s">
        <v>357</v>
      </c>
      <c r="V286" s="170" t="s">
        <v>358</v>
      </c>
      <c r="W286" s="170" t="s">
        <v>359</v>
      </c>
      <c r="X286" s="181">
        <v>2100000</v>
      </c>
      <c r="Y286" s="170" t="s">
        <v>357</v>
      </c>
      <c r="Z286" s="170" t="s">
        <v>360</v>
      </c>
      <c r="AC286" s="182" t="s">
        <v>360</v>
      </c>
    </row>
    <row r="287" spans="2:29">
      <c r="B287" s="413"/>
      <c r="C287" s="178">
        <v>180</v>
      </c>
      <c r="D287" s="178">
        <v>190</v>
      </c>
      <c r="E287" s="179">
        <v>43299</v>
      </c>
      <c r="F287" s="179">
        <v>43299</v>
      </c>
      <c r="G287" s="170" t="s">
        <v>5</v>
      </c>
      <c r="I287" s="170" t="s">
        <v>5</v>
      </c>
      <c r="N287" s="170" t="s">
        <v>5</v>
      </c>
      <c r="O287" s="170" t="s">
        <v>5</v>
      </c>
      <c r="P287" s="170" t="s">
        <v>5</v>
      </c>
      <c r="Q287" s="170" t="s">
        <v>5</v>
      </c>
      <c r="R287" s="170" t="s">
        <v>5</v>
      </c>
      <c r="S287" s="170">
        <v>100</v>
      </c>
      <c r="T287" s="170" t="s">
        <v>356</v>
      </c>
      <c r="U287" s="170" t="s">
        <v>357</v>
      </c>
      <c r="V287" s="170" t="s">
        <v>358</v>
      </c>
      <c r="W287" s="170" t="s">
        <v>359</v>
      </c>
      <c r="X287" s="181">
        <v>1350000</v>
      </c>
      <c r="Y287" s="170" t="s">
        <v>357</v>
      </c>
      <c r="Z287" s="170" t="s">
        <v>360</v>
      </c>
      <c r="AC287" s="182" t="s">
        <v>360</v>
      </c>
    </row>
    <row r="288" spans="2:29">
      <c r="B288" s="413"/>
      <c r="C288" s="178">
        <v>181</v>
      </c>
      <c r="D288" s="178">
        <v>196</v>
      </c>
      <c r="E288" s="179">
        <v>43299</v>
      </c>
      <c r="F288" s="179">
        <v>43299</v>
      </c>
      <c r="G288" s="170" t="s">
        <v>5</v>
      </c>
      <c r="I288" s="170" t="s">
        <v>5</v>
      </c>
      <c r="N288" s="170" t="s">
        <v>5</v>
      </c>
      <c r="O288" s="170" t="s">
        <v>5</v>
      </c>
      <c r="P288" s="170" t="s">
        <v>5</v>
      </c>
      <c r="Q288" s="170" t="s">
        <v>5</v>
      </c>
      <c r="R288" s="170" t="s">
        <v>5</v>
      </c>
      <c r="S288" s="170">
        <v>30</v>
      </c>
      <c r="T288" s="170" t="s">
        <v>356</v>
      </c>
      <c r="U288" s="170" t="s">
        <v>357</v>
      </c>
      <c r="V288" s="170" t="s">
        <v>358</v>
      </c>
      <c r="W288" s="170" t="s">
        <v>359</v>
      </c>
      <c r="X288" s="181">
        <v>526000</v>
      </c>
      <c r="Y288" s="170" t="s">
        <v>357</v>
      </c>
      <c r="Z288" s="170" t="s">
        <v>360</v>
      </c>
      <c r="AC288" s="182" t="s">
        <v>360</v>
      </c>
    </row>
    <row r="289" spans="2:29">
      <c r="B289" s="413"/>
      <c r="C289" s="178">
        <v>182</v>
      </c>
      <c r="D289" s="178">
        <v>198</v>
      </c>
      <c r="E289" s="179">
        <v>43299</v>
      </c>
      <c r="F289" s="179">
        <v>43299</v>
      </c>
      <c r="G289" s="170" t="s">
        <v>5</v>
      </c>
      <c r="I289" s="170" t="s">
        <v>5</v>
      </c>
      <c r="N289" s="170" t="s">
        <v>5</v>
      </c>
      <c r="O289" s="170" t="s">
        <v>5</v>
      </c>
      <c r="P289" s="170" t="s">
        <v>5</v>
      </c>
      <c r="Q289" s="170" t="s">
        <v>5</v>
      </c>
      <c r="R289" s="170" t="s">
        <v>485</v>
      </c>
      <c r="S289" s="170">
        <v>100</v>
      </c>
      <c r="T289" s="170" t="s">
        <v>356</v>
      </c>
      <c r="U289" s="170" t="s">
        <v>357</v>
      </c>
      <c r="V289" s="170" t="s">
        <v>358</v>
      </c>
      <c r="W289" s="170" t="s">
        <v>359</v>
      </c>
      <c r="X289" s="181">
        <v>1350000</v>
      </c>
      <c r="Y289" s="170" t="s">
        <v>357</v>
      </c>
      <c r="Z289" s="170" t="s">
        <v>360</v>
      </c>
      <c r="AC289" s="182" t="s">
        <v>360</v>
      </c>
    </row>
    <row r="290" spans="2:29" ht="17" thickBot="1">
      <c r="B290" s="413"/>
      <c r="C290" s="178">
        <v>179</v>
      </c>
      <c r="D290" s="178">
        <v>197</v>
      </c>
      <c r="E290" s="179">
        <v>43299</v>
      </c>
      <c r="F290" s="179">
        <v>43299</v>
      </c>
      <c r="G290" s="170" t="s">
        <v>5</v>
      </c>
      <c r="I290" s="170" t="s">
        <v>5</v>
      </c>
      <c r="N290" s="170" t="s">
        <v>5</v>
      </c>
      <c r="O290" s="170" t="s">
        <v>5</v>
      </c>
      <c r="P290" s="170" t="s">
        <v>5</v>
      </c>
      <c r="Q290" s="170" t="s">
        <v>5</v>
      </c>
      <c r="R290" s="170" t="s">
        <v>5</v>
      </c>
      <c r="S290" s="170">
        <v>50</v>
      </c>
      <c r="T290" s="170" t="s">
        <v>356</v>
      </c>
      <c r="U290" s="170" t="s">
        <v>357</v>
      </c>
      <c r="V290" s="170" t="s">
        <v>358</v>
      </c>
      <c r="W290" s="170" t="s">
        <v>359</v>
      </c>
      <c r="X290" s="181">
        <v>750000</v>
      </c>
      <c r="Y290" s="170" t="s">
        <v>357</v>
      </c>
      <c r="Z290" s="170" t="s">
        <v>360</v>
      </c>
      <c r="AC290" s="182" t="s">
        <v>360</v>
      </c>
    </row>
    <row r="291" spans="2:29">
      <c r="B291" s="412">
        <v>67</v>
      </c>
      <c r="C291" s="164">
        <v>365</v>
      </c>
      <c r="D291" s="164">
        <v>471</v>
      </c>
      <c r="E291" s="165">
        <v>45261</v>
      </c>
      <c r="F291" s="165">
        <v>45264</v>
      </c>
      <c r="G291" s="166" t="s">
        <v>1575</v>
      </c>
      <c r="H291" s="167" t="s">
        <v>357</v>
      </c>
      <c r="I291" s="166" t="s">
        <v>1576</v>
      </c>
      <c r="J291" s="166">
        <v>772463119</v>
      </c>
      <c r="K291" s="166">
        <v>704463119</v>
      </c>
      <c r="L291" s="185" t="s">
        <v>1577</v>
      </c>
      <c r="M291" s="113" t="s">
        <v>350</v>
      </c>
      <c r="N291" s="166" t="s">
        <v>351</v>
      </c>
      <c r="O291" s="166" t="s">
        <v>367</v>
      </c>
      <c r="P291" s="166" t="s">
        <v>608</v>
      </c>
      <c r="Q291" s="166" t="s">
        <v>609</v>
      </c>
      <c r="R291" s="166" t="s">
        <v>1578</v>
      </c>
      <c r="S291" s="166">
        <v>200</v>
      </c>
      <c r="T291" s="166" t="s">
        <v>356</v>
      </c>
      <c r="U291" s="166" t="s">
        <v>357</v>
      </c>
      <c r="V291" s="166" t="s">
        <v>358</v>
      </c>
      <c r="W291" s="166" t="s">
        <v>359</v>
      </c>
      <c r="X291" s="168">
        <v>1125000</v>
      </c>
      <c r="Y291" s="166" t="s">
        <v>357</v>
      </c>
      <c r="Z291" s="166" t="s">
        <v>360</v>
      </c>
      <c r="AA291" s="166"/>
      <c r="AB291" s="166"/>
      <c r="AC291" s="169" t="s">
        <v>360</v>
      </c>
    </row>
    <row r="292" spans="2:29">
      <c r="B292" s="413"/>
      <c r="C292" s="178">
        <v>346</v>
      </c>
      <c r="D292" s="178">
        <v>470</v>
      </c>
      <c r="E292" s="179">
        <v>45261</v>
      </c>
      <c r="F292" s="179" t="s">
        <v>1579</v>
      </c>
      <c r="G292" s="170" t="s">
        <v>5</v>
      </c>
      <c r="I292" s="170" t="s">
        <v>5</v>
      </c>
      <c r="N292" s="170" t="s">
        <v>5</v>
      </c>
      <c r="O292" s="170" t="s">
        <v>5</v>
      </c>
      <c r="P292" s="170" t="s">
        <v>5</v>
      </c>
      <c r="Q292" s="170" t="s">
        <v>5</v>
      </c>
      <c r="R292" s="170" t="s">
        <v>5</v>
      </c>
      <c r="S292" s="170">
        <v>200</v>
      </c>
      <c r="T292" s="170" t="s">
        <v>356</v>
      </c>
      <c r="U292" s="170" t="s">
        <v>357</v>
      </c>
      <c r="V292" s="170" t="s">
        <v>358</v>
      </c>
      <c r="W292" s="170" t="s">
        <v>359</v>
      </c>
      <c r="X292" s="181">
        <v>1125000</v>
      </c>
      <c r="Y292" s="170" t="s">
        <v>357</v>
      </c>
      <c r="Z292" s="170" t="s">
        <v>360</v>
      </c>
      <c r="AC292" s="182" t="s">
        <v>360</v>
      </c>
    </row>
    <row r="293" spans="2:29">
      <c r="B293" s="413"/>
      <c r="C293" s="178">
        <v>345</v>
      </c>
      <c r="D293" s="178">
        <v>474</v>
      </c>
      <c r="E293" s="179">
        <v>45323</v>
      </c>
      <c r="F293" s="179">
        <v>45351</v>
      </c>
      <c r="G293" s="170" t="s">
        <v>5</v>
      </c>
      <c r="I293" s="170" t="s">
        <v>5</v>
      </c>
      <c r="N293" s="170" t="s">
        <v>5</v>
      </c>
      <c r="O293" s="170" t="s">
        <v>5</v>
      </c>
      <c r="P293" s="170" t="s">
        <v>5</v>
      </c>
      <c r="Q293" s="170" t="s">
        <v>5</v>
      </c>
      <c r="R293" s="170" t="s">
        <v>5</v>
      </c>
      <c r="S293" s="170">
        <v>100</v>
      </c>
      <c r="T293" s="170" t="s">
        <v>356</v>
      </c>
      <c r="U293" s="170" t="s">
        <v>357</v>
      </c>
      <c r="V293" s="170" t="s">
        <v>358</v>
      </c>
      <c r="W293" s="170" t="s">
        <v>359</v>
      </c>
      <c r="X293" s="181">
        <v>690000</v>
      </c>
      <c r="Y293" s="170" t="s">
        <v>357</v>
      </c>
      <c r="Z293" s="170" t="s">
        <v>360</v>
      </c>
      <c r="AC293" s="182" t="s">
        <v>360</v>
      </c>
    </row>
    <row r="294" spans="2:29" ht="17" thickBot="1">
      <c r="B294" s="413"/>
      <c r="C294" s="178">
        <v>344</v>
      </c>
      <c r="D294" s="178">
        <v>473</v>
      </c>
      <c r="E294" s="179">
        <v>45323</v>
      </c>
      <c r="F294" s="179">
        <v>45351</v>
      </c>
      <c r="G294" s="170" t="s">
        <v>5</v>
      </c>
      <c r="I294" s="170" t="s">
        <v>5</v>
      </c>
      <c r="N294" s="170" t="s">
        <v>5</v>
      </c>
      <c r="O294" s="170" t="s">
        <v>5</v>
      </c>
      <c r="P294" s="170" t="s">
        <v>5</v>
      </c>
      <c r="Q294" s="170" t="s">
        <v>5</v>
      </c>
      <c r="R294" s="170" t="s">
        <v>5</v>
      </c>
      <c r="S294" s="170">
        <v>50</v>
      </c>
      <c r="T294" s="170" t="s">
        <v>356</v>
      </c>
      <c r="U294" s="170" t="s">
        <v>357</v>
      </c>
      <c r="V294" s="170" t="s">
        <v>358</v>
      </c>
      <c r="W294" s="170" t="s">
        <v>359</v>
      </c>
      <c r="X294" s="181">
        <v>460000</v>
      </c>
      <c r="Y294" s="170" t="s">
        <v>357</v>
      </c>
      <c r="Z294" s="170" t="s">
        <v>360</v>
      </c>
      <c r="AC294" s="182" t="s">
        <v>360</v>
      </c>
    </row>
    <row r="295" spans="2:29">
      <c r="B295" s="412">
        <v>68</v>
      </c>
      <c r="C295" s="164">
        <v>478</v>
      </c>
      <c r="D295" s="164">
        <v>516</v>
      </c>
      <c r="E295" s="165">
        <v>45443</v>
      </c>
      <c r="F295" s="165">
        <v>45473</v>
      </c>
      <c r="G295" s="166" t="s">
        <v>1622</v>
      </c>
      <c r="H295" s="167" t="s">
        <v>357</v>
      </c>
      <c r="I295" s="166" t="s">
        <v>1623</v>
      </c>
      <c r="J295" s="166">
        <v>773803355</v>
      </c>
      <c r="K295" s="166">
        <v>772521088</v>
      </c>
      <c r="L295" s="185" t="s">
        <v>5</v>
      </c>
      <c r="M295" s="113" t="s">
        <v>350</v>
      </c>
      <c r="N295" s="166" t="s">
        <v>351</v>
      </c>
      <c r="O295" s="166" t="s">
        <v>367</v>
      </c>
      <c r="P295" s="166" t="s">
        <v>655</v>
      </c>
      <c r="Q295" s="166" t="s">
        <v>1624</v>
      </c>
      <c r="R295" s="166" t="s">
        <v>1625</v>
      </c>
      <c r="S295" s="166">
        <v>50</v>
      </c>
      <c r="T295" s="166" t="s">
        <v>356</v>
      </c>
      <c r="U295" s="166" t="s">
        <v>357</v>
      </c>
      <c r="V295" s="166" t="s">
        <v>358</v>
      </c>
      <c r="W295" s="166" t="s">
        <v>359</v>
      </c>
      <c r="X295" s="168">
        <v>525000</v>
      </c>
      <c r="Y295" s="166" t="s">
        <v>357</v>
      </c>
      <c r="Z295" s="166" t="s">
        <v>360</v>
      </c>
      <c r="AA295" s="166"/>
      <c r="AB295" s="166"/>
      <c r="AC295" s="169" t="s">
        <v>360</v>
      </c>
    </row>
    <row r="296" spans="2:29">
      <c r="B296" s="413"/>
      <c r="C296" s="178">
        <v>479</v>
      </c>
      <c r="D296" s="178">
        <v>517</v>
      </c>
      <c r="E296" s="179">
        <v>45443</v>
      </c>
      <c r="F296" s="179">
        <v>45473</v>
      </c>
      <c r="S296" s="170">
        <v>100</v>
      </c>
      <c r="T296" s="170" t="s">
        <v>356</v>
      </c>
      <c r="U296" s="170" t="s">
        <v>357</v>
      </c>
      <c r="V296" s="170" t="s">
        <v>358</v>
      </c>
      <c r="W296" s="170" t="s">
        <v>359</v>
      </c>
      <c r="X296" s="181">
        <v>805000</v>
      </c>
      <c r="Y296" s="170" t="s">
        <v>357</v>
      </c>
      <c r="Z296" s="170" t="s">
        <v>360</v>
      </c>
      <c r="AC296" s="182" t="s">
        <v>360</v>
      </c>
    </row>
    <row r="297" spans="2:29" ht="17" thickBot="1">
      <c r="B297" s="414"/>
      <c r="C297" s="172">
        <v>480</v>
      </c>
      <c r="D297" s="172">
        <v>518</v>
      </c>
      <c r="E297" s="173">
        <v>45443</v>
      </c>
      <c r="F297" s="173">
        <v>45473</v>
      </c>
      <c r="G297" s="174"/>
      <c r="H297" s="175"/>
      <c r="I297" s="174"/>
      <c r="J297" s="174"/>
      <c r="K297" s="174"/>
      <c r="L297" s="174"/>
      <c r="M297" s="134"/>
      <c r="N297" s="174"/>
      <c r="O297" s="174"/>
      <c r="P297" s="174"/>
      <c r="Q297" s="174"/>
      <c r="R297" s="174"/>
      <c r="S297" s="174">
        <v>150</v>
      </c>
      <c r="T297" s="174" t="s">
        <v>356</v>
      </c>
      <c r="U297" s="174" t="s">
        <v>357</v>
      </c>
      <c r="V297" s="174" t="s">
        <v>358</v>
      </c>
      <c r="W297" s="174" t="s">
        <v>359</v>
      </c>
      <c r="X297" s="176">
        <v>875000</v>
      </c>
      <c r="Y297" s="174" t="s">
        <v>357</v>
      </c>
      <c r="Z297" s="174" t="s">
        <v>360</v>
      </c>
      <c r="AA297" s="174"/>
      <c r="AB297" s="174"/>
      <c r="AC297" s="177" t="s">
        <v>360</v>
      </c>
    </row>
    <row r="298" spans="2:29">
      <c r="B298" s="412">
        <v>69</v>
      </c>
      <c r="C298" s="164">
        <v>88</v>
      </c>
      <c r="D298" s="164">
        <v>102</v>
      </c>
      <c r="E298" s="165">
        <v>42670</v>
      </c>
      <c r="F298" s="165">
        <v>42674</v>
      </c>
      <c r="G298" s="166" t="s">
        <v>127</v>
      </c>
      <c r="H298" s="167" t="s">
        <v>357</v>
      </c>
      <c r="I298" s="166" t="s">
        <v>653</v>
      </c>
      <c r="J298" s="166">
        <v>772690064</v>
      </c>
      <c r="K298" s="166">
        <v>700690064</v>
      </c>
      <c r="L298" s="185" t="s">
        <v>654</v>
      </c>
      <c r="M298" s="113" t="s">
        <v>350</v>
      </c>
      <c r="N298" s="166" t="s">
        <v>351</v>
      </c>
      <c r="O298" s="166" t="s">
        <v>367</v>
      </c>
      <c r="P298" s="166" t="s">
        <v>655</v>
      </c>
      <c r="Q298" s="166" t="s">
        <v>656</v>
      </c>
      <c r="R298" s="166" t="s">
        <v>657</v>
      </c>
      <c r="S298" s="166">
        <v>30</v>
      </c>
      <c r="T298" s="166" t="s">
        <v>356</v>
      </c>
      <c r="U298" s="166" t="s">
        <v>357</v>
      </c>
      <c r="V298" s="166" t="s">
        <v>358</v>
      </c>
      <c r="W298" s="166" t="s">
        <v>359</v>
      </c>
      <c r="X298" s="168">
        <v>500000</v>
      </c>
      <c r="Y298" s="166" t="s">
        <v>357</v>
      </c>
      <c r="Z298" s="166" t="s">
        <v>360</v>
      </c>
      <c r="AA298" s="166"/>
      <c r="AB298" s="166"/>
      <c r="AC298" s="169" t="s">
        <v>365</v>
      </c>
    </row>
    <row r="299" spans="2:29">
      <c r="B299" s="413"/>
      <c r="C299" s="178">
        <v>89</v>
      </c>
      <c r="D299" s="178">
        <v>103</v>
      </c>
      <c r="E299" s="179">
        <v>42670</v>
      </c>
      <c r="F299" s="179">
        <v>42674</v>
      </c>
      <c r="G299" s="170" t="s">
        <v>5</v>
      </c>
      <c r="I299" s="170" t="s">
        <v>5</v>
      </c>
      <c r="N299" s="170" t="s">
        <v>5</v>
      </c>
      <c r="O299" s="170" t="s">
        <v>5</v>
      </c>
      <c r="P299" s="170" t="s">
        <v>5</v>
      </c>
      <c r="Q299" s="170" t="s">
        <v>5</v>
      </c>
      <c r="R299" s="170" t="s">
        <v>5</v>
      </c>
      <c r="S299" s="170">
        <v>30</v>
      </c>
      <c r="T299" s="170" t="s">
        <v>356</v>
      </c>
      <c r="U299" s="170" t="s">
        <v>357</v>
      </c>
      <c r="V299" s="170" t="s">
        <v>358</v>
      </c>
      <c r="W299" s="170" t="s">
        <v>359</v>
      </c>
      <c r="X299" s="181">
        <v>400000</v>
      </c>
      <c r="Y299" s="170" t="s">
        <v>357</v>
      </c>
      <c r="Z299" s="170" t="s">
        <v>360</v>
      </c>
      <c r="AC299" s="182" t="s">
        <v>365</v>
      </c>
    </row>
    <row r="300" spans="2:29">
      <c r="B300" s="413"/>
      <c r="C300" s="178">
        <v>90</v>
      </c>
      <c r="D300" s="178">
        <v>104</v>
      </c>
      <c r="E300" s="179">
        <v>42670</v>
      </c>
      <c r="F300" s="179">
        <v>42674</v>
      </c>
      <c r="G300" s="170" t="s">
        <v>5</v>
      </c>
      <c r="I300" s="170" t="s">
        <v>5</v>
      </c>
      <c r="N300" s="170" t="s">
        <v>5</v>
      </c>
      <c r="O300" s="170" t="s">
        <v>5</v>
      </c>
      <c r="P300" s="170" t="s">
        <v>5</v>
      </c>
      <c r="Q300" s="170" t="s">
        <v>5</v>
      </c>
      <c r="R300" s="170" t="s">
        <v>5</v>
      </c>
      <c r="S300" s="170">
        <v>200</v>
      </c>
      <c r="T300" s="170" t="s">
        <v>356</v>
      </c>
      <c r="U300" s="170" t="s">
        <v>357</v>
      </c>
      <c r="V300" s="170" t="s">
        <v>358</v>
      </c>
      <c r="W300" s="170" t="s">
        <v>359</v>
      </c>
      <c r="X300" s="181">
        <v>1400000</v>
      </c>
      <c r="Y300" s="170" t="s">
        <v>357</v>
      </c>
      <c r="Z300" s="170" t="s">
        <v>360</v>
      </c>
      <c r="AC300" s="182" t="s">
        <v>365</v>
      </c>
    </row>
    <row r="301" spans="2:29">
      <c r="B301" s="413"/>
      <c r="C301" s="178">
        <v>91</v>
      </c>
      <c r="D301" s="178">
        <v>105</v>
      </c>
      <c r="E301" s="179">
        <v>42670</v>
      </c>
      <c r="F301" s="179">
        <v>42674</v>
      </c>
      <c r="G301" s="170" t="s">
        <v>5</v>
      </c>
      <c r="I301" s="170" t="s">
        <v>5</v>
      </c>
      <c r="N301" s="170" t="s">
        <v>5</v>
      </c>
      <c r="O301" s="170" t="s">
        <v>5</v>
      </c>
      <c r="P301" s="170" t="s">
        <v>5</v>
      </c>
      <c r="Q301" s="170" t="s">
        <v>5</v>
      </c>
      <c r="R301" s="170" t="s">
        <v>5</v>
      </c>
      <c r="S301" s="170">
        <v>50</v>
      </c>
      <c r="T301" s="170" t="s">
        <v>356</v>
      </c>
      <c r="U301" s="170" t="s">
        <v>357</v>
      </c>
      <c r="V301" s="170" t="s">
        <v>358</v>
      </c>
      <c r="W301" s="170" t="s">
        <v>359</v>
      </c>
      <c r="X301" s="181">
        <v>500000</v>
      </c>
      <c r="Y301" s="170" t="s">
        <v>357</v>
      </c>
      <c r="Z301" s="170" t="s">
        <v>360</v>
      </c>
      <c r="AC301" s="182" t="s">
        <v>365</v>
      </c>
    </row>
    <row r="302" spans="2:29" ht="17" thickBot="1">
      <c r="B302" s="414"/>
      <c r="C302" s="172">
        <v>158</v>
      </c>
      <c r="D302" s="172">
        <v>159</v>
      </c>
      <c r="E302" s="173">
        <v>42882</v>
      </c>
      <c r="F302" s="173">
        <v>42884</v>
      </c>
      <c r="G302" s="174" t="s">
        <v>5</v>
      </c>
      <c r="H302" s="175"/>
      <c r="I302" s="174" t="s">
        <v>5</v>
      </c>
      <c r="J302" s="174"/>
      <c r="K302" s="174"/>
      <c r="L302" s="174"/>
      <c r="M302" s="134"/>
      <c r="N302" s="174" t="s">
        <v>5</v>
      </c>
      <c r="O302" s="174" t="s">
        <v>5</v>
      </c>
      <c r="P302" s="174" t="s">
        <v>485</v>
      </c>
      <c r="Q302" s="174" t="s">
        <v>5</v>
      </c>
      <c r="R302" s="174" t="s">
        <v>5</v>
      </c>
      <c r="S302" s="174">
        <v>50</v>
      </c>
      <c r="T302" s="174" t="s">
        <v>356</v>
      </c>
      <c r="U302" s="174" t="s">
        <v>357</v>
      </c>
      <c r="V302" s="174" t="s">
        <v>358</v>
      </c>
      <c r="W302" s="174" t="s">
        <v>359</v>
      </c>
      <c r="X302" s="176">
        <v>500000</v>
      </c>
      <c r="Y302" s="174" t="s">
        <v>357</v>
      </c>
      <c r="Z302" s="174" t="s">
        <v>365</v>
      </c>
      <c r="AA302" s="174"/>
      <c r="AB302" s="174"/>
      <c r="AC302" s="177" t="s">
        <v>360</v>
      </c>
    </row>
    <row r="303" spans="2:29">
      <c r="B303" s="412">
        <v>70</v>
      </c>
      <c r="C303" s="164">
        <v>412</v>
      </c>
      <c r="D303" s="164">
        <v>425</v>
      </c>
      <c r="E303" s="165">
        <v>44978</v>
      </c>
      <c r="F303" s="165">
        <v>44995</v>
      </c>
      <c r="G303" s="166" t="s">
        <v>128</v>
      </c>
      <c r="H303" s="167" t="s">
        <v>348</v>
      </c>
      <c r="I303" s="166" t="s">
        <v>658</v>
      </c>
      <c r="J303" s="166">
        <v>772302843</v>
      </c>
      <c r="K303" s="166">
        <v>782632464</v>
      </c>
      <c r="L303" s="185" t="s">
        <v>659</v>
      </c>
      <c r="M303" s="113" t="s">
        <v>350</v>
      </c>
      <c r="N303" s="166" t="s">
        <v>362</v>
      </c>
      <c r="O303" s="166" t="s">
        <v>660</v>
      </c>
      <c r="P303" s="166" t="s">
        <v>660</v>
      </c>
      <c r="Q303" s="166" t="s">
        <v>660</v>
      </c>
      <c r="R303" s="166" t="s">
        <v>661</v>
      </c>
      <c r="S303" s="166">
        <v>50</v>
      </c>
      <c r="T303" s="166" t="s">
        <v>356</v>
      </c>
      <c r="U303" s="166" t="s">
        <v>357</v>
      </c>
      <c r="V303" s="166" t="s">
        <v>358</v>
      </c>
      <c r="W303" s="166" t="s">
        <v>359</v>
      </c>
      <c r="X303" s="168">
        <v>900000</v>
      </c>
      <c r="Y303" s="166" t="s">
        <v>357</v>
      </c>
      <c r="Z303" s="166" t="s">
        <v>360</v>
      </c>
      <c r="AA303" s="166"/>
      <c r="AB303" s="166"/>
      <c r="AC303" s="169" t="s">
        <v>360</v>
      </c>
    </row>
    <row r="304" spans="2:29">
      <c r="B304" s="413"/>
      <c r="C304" s="178">
        <v>413</v>
      </c>
      <c r="D304" s="178">
        <v>426</v>
      </c>
      <c r="E304" s="179">
        <v>44978</v>
      </c>
      <c r="F304" s="179">
        <v>44995</v>
      </c>
      <c r="S304" s="170">
        <v>100</v>
      </c>
      <c r="T304" s="170" t="s">
        <v>356</v>
      </c>
      <c r="U304" s="170" t="s">
        <v>357</v>
      </c>
      <c r="V304" s="170" t="s">
        <v>358</v>
      </c>
      <c r="W304" s="170" t="s">
        <v>359</v>
      </c>
      <c r="X304" s="181">
        <v>1400000</v>
      </c>
      <c r="Y304" s="170" t="s">
        <v>357</v>
      </c>
      <c r="Z304" s="170" t="s">
        <v>360</v>
      </c>
      <c r="AC304" s="182" t="s">
        <v>360</v>
      </c>
    </row>
    <row r="305" spans="1:29">
      <c r="B305" s="413"/>
      <c r="C305" s="178">
        <v>414</v>
      </c>
      <c r="D305" s="178">
        <v>427</v>
      </c>
      <c r="E305" s="179">
        <v>44978</v>
      </c>
      <c r="F305" s="179">
        <v>44995</v>
      </c>
      <c r="S305" s="170">
        <v>150</v>
      </c>
      <c r="T305" s="170" t="s">
        <v>356</v>
      </c>
      <c r="U305" s="170" t="s">
        <v>357</v>
      </c>
      <c r="V305" s="170" t="s">
        <v>358</v>
      </c>
      <c r="W305" s="170" t="s">
        <v>359</v>
      </c>
      <c r="X305" s="181">
        <v>1500000</v>
      </c>
      <c r="Y305" s="170" t="s">
        <v>357</v>
      </c>
      <c r="Z305" s="170" t="s">
        <v>360</v>
      </c>
      <c r="AC305" s="182" t="s">
        <v>360</v>
      </c>
    </row>
    <row r="306" spans="1:29" ht="17" thickBot="1">
      <c r="B306" s="414"/>
      <c r="C306" s="178">
        <v>530</v>
      </c>
      <c r="D306" s="178">
        <v>565</v>
      </c>
      <c r="E306" s="179">
        <v>45565</v>
      </c>
      <c r="F306" s="179">
        <v>45590</v>
      </c>
      <c r="G306" s="174"/>
      <c r="H306" s="175"/>
      <c r="I306" s="174"/>
      <c r="J306" s="174"/>
      <c r="K306" s="174"/>
      <c r="L306" s="174"/>
      <c r="M306" s="134"/>
      <c r="N306" s="174"/>
      <c r="O306" s="174"/>
      <c r="P306" s="174"/>
      <c r="Q306" s="174"/>
      <c r="R306" s="174"/>
      <c r="S306" s="174">
        <v>200</v>
      </c>
      <c r="T306" s="174" t="s">
        <v>356</v>
      </c>
      <c r="U306" s="174" t="s">
        <v>357</v>
      </c>
      <c r="V306" s="174" t="s">
        <v>358</v>
      </c>
      <c r="W306" s="174" t="s">
        <v>359</v>
      </c>
      <c r="X306" s="176">
        <v>1460000</v>
      </c>
      <c r="Y306" s="174" t="s">
        <v>357</v>
      </c>
      <c r="Z306" s="174" t="s">
        <v>360</v>
      </c>
      <c r="AA306" s="174"/>
      <c r="AB306" s="174"/>
      <c r="AC306" s="177" t="s">
        <v>360</v>
      </c>
    </row>
    <row r="307" spans="1:29">
      <c r="B307" s="412">
        <v>71</v>
      </c>
      <c r="C307" s="164">
        <v>63</v>
      </c>
      <c r="D307" s="164">
        <v>113</v>
      </c>
      <c r="E307" s="165">
        <v>42809</v>
      </c>
      <c r="F307" s="165">
        <v>42810</v>
      </c>
      <c r="G307" s="166" t="s">
        <v>129</v>
      </c>
      <c r="H307" s="167" t="s">
        <v>357</v>
      </c>
      <c r="I307" s="166" t="s">
        <v>662</v>
      </c>
      <c r="J307" s="166">
        <v>772592600</v>
      </c>
      <c r="K307" s="166">
        <v>701592600</v>
      </c>
      <c r="L307" s="185" t="s">
        <v>663</v>
      </c>
      <c r="M307" s="113" t="s">
        <v>350</v>
      </c>
      <c r="N307" s="166" t="s">
        <v>351</v>
      </c>
      <c r="O307" s="166" t="s">
        <v>380</v>
      </c>
      <c r="P307" s="166" t="s">
        <v>664</v>
      </c>
      <c r="Q307" s="166" t="s">
        <v>665</v>
      </c>
      <c r="R307" s="166" t="s">
        <v>666</v>
      </c>
      <c r="S307" s="166">
        <v>50</v>
      </c>
      <c r="T307" s="166" t="s">
        <v>356</v>
      </c>
      <c r="U307" s="166" t="s">
        <v>357</v>
      </c>
      <c r="V307" s="166" t="s">
        <v>358</v>
      </c>
      <c r="W307" s="166" t="s">
        <v>359</v>
      </c>
      <c r="X307" s="168">
        <v>500000</v>
      </c>
      <c r="Y307" s="166" t="s">
        <v>357</v>
      </c>
      <c r="Z307" s="166" t="s">
        <v>360</v>
      </c>
      <c r="AA307" s="166"/>
      <c r="AB307" s="166"/>
      <c r="AC307" s="169" t="s">
        <v>365</v>
      </c>
    </row>
    <row r="308" spans="1:29">
      <c r="B308" s="413"/>
      <c r="C308" s="178">
        <v>64</v>
      </c>
      <c r="D308" s="178">
        <v>114</v>
      </c>
      <c r="E308" s="179">
        <v>42809</v>
      </c>
      <c r="F308" s="179">
        <v>42810</v>
      </c>
      <c r="G308" s="170" t="s">
        <v>5</v>
      </c>
      <c r="I308" s="170" t="s">
        <v>5</v>
      </c>
      <c r="N308" s="170" t="s">
        <v>5</v>
      </c>
      <c r="O308" s="170" t="s">
        <v>5</v>
      </c>
      <c r="P308" s="170" t="s">
        <v>5</v>
      </c>
      <c r="Q308" s="170" t="s">
        <v>5</v>
      </c>
      <c r="R308" s="170" t="s">
        <v>5</v>
      </c>
      <c r="S308" s="170">
        <v>150</v>
      </c>
      <c r="T308" s="170" t="s">
        <v>356</v>
      </c>
      <c r="U308" s="170" t="s">
        <v>357</v>
      </c>
      <c r="V308" s="170" t="s">
        <v>358</v>
      </c>
      <c r="W308" s="170" t="s">
        <v>359</v>
      </c>
      <c r="X308" s="181">
        <v>1100000</v>
      </c>
      <c r="Y308" s="170" t="s">
        <v>357</v>
      </c>
      <c r="Z308" s="170" t="s">
        <v>360</v>
      </c>
      <c r="AC308" s="182" t="s">
        <v>365</v>
      </c>
    </row>
    <row r="309" spans="1:29">
      <c r="B309" s="413"/>
      <c r="C309" s="178">
        <v>65</v>
      </c>
      <c r="D309" s="178">
        <v>115</v>
      </c>
      <c r="E309" s="179">
        <v>42809</v>
      </c>
      <c r="F309" s="179">
        <v>42810</v>
      </c>
      <c r="G309" s="170" t="s">
        <v>5</v>
      </c>
      <c r="I309" s="170" t="s">
        <v>5</v>
      </c>
      <c r="N309" s="170" t="s">
        <v>5</v>
      </c>
      <c r="O309" s="170" t="s">
        <v>5</v>
      </c>
      <c r="P309" s="170" t="s">
        <v>5</v>
      </c>
      <c r="Q309" s="170" t="s">
        <v>5</v>
      </c>
      <c r="R309" s="170" t="s">
        <v>5</v>
      </c>
      <c r="S309" s="170">
        <v>100</v>
      </c>
      <c r="T309" s="170" t="s">
        <v>356</v>
      </c>
      <c r="U309" s="170" t="s">
        <v>357</v>
      </c>
      <c r="V309" s="170" t="s">
        <v>358</v>
      </c>
      <c r="W309" s="170" t="s">
        <v>359</v>
      </c>
      <c r="X309" s="181">
        <v>900000</v>
      </c>
      <c r="Y309" s="170" t="s">
        <v>357</v>
      </c>
      <c r="Z309" s="170" t="s">
        <v>360</v>
      </c>
      <c r="AC309" s="182" t="s">
        <v>365</v>
      </c>
    </row>
    <row r="310" spans="1:29" ht="17" thickBot="1">
      <c r="B310" s="413"/>
      <c r="C310" s="178">
        <v>66</v>
      </c>
      <c r="D310" s="178">
        <v>116</v>
      </c>
      <c r="E310" s="179">
        <v>42809</v>
      </c>
      <c r="F310" s="179">
        <v>42810</v>
      </c>
      <c r="G310" s="170" t="s">
        <v>5</v>
      </c>
      <c r="I310" s="170" t="s">
        <v>5</v>
      </c>
      <c r="N310" s="170" t="s">
        <v>5</v>
      </c>
      <c r="O310" s="170" t="s">
        <v>5</v>
      </c>
      <c r="P310" s="170" t="s">
        <v>5</v>
      </c>
      <c r="Q310" s="170" t="s">
        <v>5</v>
      </c>
      <c r="R310" s="170" t="s">
        <v>5</v>
      </c>
      <c r="S310" s="170">
        <v>30</v>
      </c>
      <c r="T310" s="170" t="s">
        <v>356</v>
      </c>
      <c r="U310" s="170" t="s">
        <v>357</v>
      </c>
      <c r="V310" s="170" t="s">
        <v>358</v>
      </c>
      <c r="W310" s="170" t="s">
        <v>359</v>
      </c>
      <c r="X310" s="181">
        <v>350000</v>
      </c>
      <c r="Y310" s="170" t="s">
        <v>357</v>
      </c>
      <c r="Z310" s="170" t="s">
        <v>360</v>
      </c>
      <c r="AC310" s="182" t="s">
        <v>365</v>
      </c>
    </row>
    <row r="311" spans="1:29">
      <c r="B311" s="412">
        <v>72</v>
      </c>
      <c r="C311" s="164">
        <v>368</v>
      </c>
      <c r="D311" s="164">
        <v>385</v>
      </c>
      <c r="E311" s="165">
        <v>44789</v>
      </c>
      <c r="F311" s="165">
        <v>44807</v>
      </c>
      <c r="G311" s="166" t="s">
        <v>130</v>
      </c>
      <c r="H311" s="167" t="s">
        <v>348</v>
      </c>
      <c r="I311" s="166" t="s">
        <v>667</v>
      </c>
      <c r="J311" s="166">
        <v>789651047</v>
      </c>
      <c r="K311" s="166">
        <v>701568344</v>
      </c>
      <c r="L311" s="185" t="s">
        <v>668</v>
      </c>
      <c r="M311" s="113" t="s">
        <v>350</v>
      </c>
      <c r="N311" s="166" t="s">
        <v>362</v>
      </c>
      <c r="O311" s="166" t="s">
        <v>669</v>
      </c>
      <c r="P311" s="166" t="s">
        <v>417</v>
      </c>
      <c r="Q311" s="166" t="s">
        <v>670</v>
      </c>
      <c r="R311" s="166" t="s">
        <v>671</v>
      </c>
      <c r="S311" s="166">
        <v>100</v>
      </c>
      <c r="T311" s="166" t="s">
        <v>356</v>
      </c>
      <c r="U311" s="166" t="s">
        <v>357</v>
      </c>
      <c r="V311" s="166" t="s">
        <v>358</v>
      </c>
      <c r="W311" s="166" t="s">
        <v>359</v>
      </c>
      <c r="X311" s="168">
        <v>1200000</v>
      </c>
      <c r="Y311" s="166" t="s">
        <v>357</v>
      </c>
      <c r="Z311" s="166" t="s">
        <v>360</v>
      </c>
      <c r="AA311" s="166"/>
      <c r="AB311" s="166"/>
      <c r="AC311" s="169" t="s">
        <v>360</v>
      </c>
    </row>
    <row r="312" spans="1:29">
      <c r="B312" s="413"/>
      <c r="C312" s="178">
        <v>369</v>
      </c>
      <c r="D312" s="178">
        <v>386</v>
      </c>
      <c r="E312" s="179">
        <v>44789</v>
      </c>
      <c r="F312" s="179">
        <v>44807</v>
      </c>
      <c r="G312" s="170" t="s">
        <v>5</v>
      </c>
      <c r="I312" s="170" t="s">
        <v>5</v>
      </c>
      <c r="N312" s="170" t="s">
        <v>5</v>
      </c>
      <c r="O312" s="170" t="s">
        <v>5</v>
      </c>
      <c r="P312" s="170" t="s">
        <v>5</v>
      </c>
      <c r="Q312" s="170" t="s">
        <v>5</v>
      </c>
      <c r="R312" s="170" t="s">
        <v>5</v>
      </c>
      <c r="S312" s="170">
        <v>200</v>
      </c>
      <c r="T312" s="170" t="s">
        <v>356</v>
      </c>
      <c r="U312" s="170" t="s">
        <v>357</v>
      </c>
      <c r="V312" s="170" t="s">
        <v>358</v>
      </c>
      <c r="W312" s="170" t="s">
        <v>359</v>
      </c>
      <c r="X312" s="181">
        <v>1680000</v>
      </c>
      <c r="Y312" s="170" t="s">
        <v>357</v>
      </c>
      <c r="Z312" s="170" t="s">
        <v>360</v>
      </c>
      <c r="AC312" s="182" t="s">
        <v>360</v>
      </c>
    </row>
    <row r="313" spans="1:29" ht="17" thickBot="1">
      <c r="B313" s="413"/>
      <c r="C313" s="178">
        <v>370</v>
      </c>
      <c r="D313" s="178">
        <v>387</v>
      </c>
      <c r="E313" s="179">
        <v>44789</v>
      </c>
      <c r="F313" s="179">
        <v>44807</v>
      </c>
      <c r="G313" s="170" t="s">
        <v>5</v>
      </c>
      <c r="I313" s="170" t="s">
        <v>5</v>
      </c>
      <c r="N313" s="170" t="s">
        <v>5</v>
      </c>
      <c r="O313" s="170" t="s">
        <v>5</v>
      </c>
      <c r="P313" s="170" t="s">
        <v>5</v>
      </c>
      <c r="Q313" s="170" t="s">
        <v>5</v>
      </c>
      <c r="R313" s="170" t="s">
        <v>5</v>
      </c>
      <c r="S313" s="170">
        <v>50</v>
      </c>
      <c r="T313" s="170" t="s">
        <v>356</v>
      </c>
      <c r="U313" s="170" t="s">
        <v>357</v>
      </c>
      <c r="V313" s="170" t="s">
        <v>358</v>
      </c>
      <c r="W313" s="170" t="s">
        <v>359</v>
      </c>
      <c r="X313" s="181">
        <v>880000</v>
      </c>
      <c r="Y313" s="170" t="s">
        <v>357</v>
      </c>
      <c r="Z313" s="170" t="s">
        <v>360</v>
      </c>
      <c r="AC313" s="182" t="s">
        <v>360</v>
      </c>
    </row>
    <row r="314" spans="1:29">
      <c r="A314" s="163"/>
      <c r="B314" s="412">
        <v>73</v>
      </c>
      <c r="C314" s="164">
        <v>415</v>
      </c>
      <c r="D314" s="164">
        <v>456</v>
      </c>
      <c r="E314" s="165">
        <v>45110</v>
      </c>
      <c r="F314" s="165">
        <v>45143</v>
      </c>
      <c r="G314" s="166" t="s">
        <v>131</v>
      </c>
      <c r="H314" s="167" t="s">
        <v>357</v>
      </c>
      <c r="I314" s="200" t="s">
        <v>672</v>
      </c>
      <c r="J314" s="166">
        <v>752650466</v>
      </c>
      <c r="K314" s="166">
        <v>774700477</v>
      </c>
      <c r="L314" s="185" t="s">
        <v>673</v>
      </c>
      <c r="M314" s="113" t="s">
        <v>350</v>
      </c>
      <c r="N314" s="166" t="s">
        <v>351</v>
      </c>
      <c r="O314" s="166" t="s">
        <v>352</v>
      </c>
      <c r="P314" s="166" t="s">
        <v>674</v>
      </c>
      <c r="Q314" s="166" t="s">
        <v>675</v>
      </c>
      <c r="R314" s="166" t="s">
        <v>676</v>
      </c>
      <c r="S314" s="166">
        <v>200</v>
      </c>
      <c r="T314" s="166" t="s">
        <v>356</v>
      </c>
      <c r="U314" s="166" t="s">
        <v>357</v>
      </c>
      <c r="V314" s="166" t="s">
        <v>358</v>
      </c>
      <c r="W314" s="166" t="s">
        <v>359</v>
      </c>
      <c r="X314" s="168">
        <v>1550000</v>
      </c>
      <c r="Y314" s="166" t="s">
        <v>357</v>
      </c>
      <c r="Z314" s="166" t="s">
        <v>360</v>
      </c>
      <c r="AA314" s="166"/>
      <c r="AB314" s="166"/>
      <c r="AC314" s="169" t="s">
        <v>360</v>
      </c>
    </row>
    <row r="315" spans="1:29">
      <c r="A315" s="196"/>
      <c r="B315" s="413"/>
      <c r="C315" s="178">
        <v>416</v>
      </c>
      <c r="D315" s="178">
        <v>457</v>
      </c>
      <c r="E315" s="179">
        <v>45110</v>
      </c>
      <c r="F315" s="179">
        <v>45143</v>
      </c>
      <c r="G315" s="170" t="s">
        <v>5</v>
      </c>
      <c r="I315" s="149" t="s">
        <v>5</v>
      </c>
      <c r="J315" s="149"/>
      <c r="K315" s="149"/>
      <c r="L315" s="149"/>
      <c r="N315" s="170" t="s">
        <v>5</v>
      </c>
      <c r="O315" s="170" t="s">
        <v>5</v>
      </c>
      <c r="P315" s="170" t="s">
        <v>5</v>
      </c>
      <c r="Q315" s="170" t="s">
        <v>5</v>
      </c>
      <c r="R315" s="170" t="s">
        <v>5</v>
      </c>
      <c r="S315" s="170">
        <v>200</v>
      </c>
      <c r="T315" s="170" t="s">
        <v>356</v>
      </c>
      <c r="U315" s="170" t="s">
        <v>357</v>
      </c>
      <c r="V315" s="170" t="s">
        <v>358</v>
      </c>
      <c r="W315" s="170" t="s">
        <v>359</v>
      </c>
      <c r="X315" s="181">
        <v>1550000</v>
      </c>
      <c r="Y315" s="170" t="s">
        <v>357</v>
      </c>
      <c r="Z315" s="170" t="s">
        <v>360</v>
      </c>
      <c r="AC315" s="182" t="s">
        <v>360</v>
      </c>
    </row>
    <row r="316" spans="1:29">
      <c r="A316" s="196"/>
      <c r="B316" s="413"/>
      <c r="C316" s="178">
        <v>379</v>
      </c>
      <c r="D316" s="178">
        <v>465</v>
      </c>
      <c r="E316" s="179">
        <v>45219</v>
      </c>
      <c r="F316" s="179">
        <v>45256</v>
      </c>
      <c r="G316" s="170" t="s">
        <v>5</v>
      </c>
      <c r="I316" s="149" t="s">
        <v>5</v>
      </c>
      <c r="J316" s="149"/>
      <c r="K316" s="149"/>
      <c r="L316" s="149"/>
      <c r="N316" s="170" t="s">
        <v>5</v>
      </c>
      <c r="O316" s="170" t="s">
        <v>5</v>
      </c>
      <c r="P316" s="170" t="s">
        <v>5</v>
      </c>
      <c r="Q316" s="170" t="s">
        <v>5</v>
      </c>
      <c r="R316" s="170" t="s">
        <v>5</v>
      </c>
      <c r="S316" s="170">
        <v>50</v>
      </c>
      <c r="T316" s="170" t="s">
        <v>356</v>
      </c>
      <c r="U316" s="170" t="s">
        <v>357</v>
      </c>
      <c r="V316" s="170" t="s">
        <v>358</v>
      </c>
      <c r="W316" s="170" t="s">
        <v>359</v>
      </c>
      <c r="X316" s="181">
        <v>450000</v>
      </c>
      <c r="Y316" s="170" t="s">
        <v>357</v>
      </c>
      <c r="Z316" s="170" t="s">
        <v>360</v>
      </c>
      <c r="AC316" s="182" t="s">
        <v>360</v>
      </c>
    </row>
    <row r="317" spans="1:29">
      <c r="A317" s="196"/>
      <c r="B317" s="413"/>
      <c r="C317" s="178">
        <v>380</v>
      </c>
      <c r="D317" s="178">
        <v>466</v>
      </c>
      <c r="E317" s="179">
        <v>45219</v>
      </c>
      <c r="F317" s="179">
        <v>45256</v>
      </c>
      <c r="G317" s="170" t="s">
        <v>5</v>
      </c>
      <c r="I317" s="149" t="s">
        <v>5</v>
      </c>
      <c r="J317" s="149"/>
      <c r="K317" s="149"/>
      <c r="L317" s="149"/>
      <c r="N317" s="170" t="s">
        <v>5</v>
      </c>
      <c r="O317" s="170" t="s">
        <v>5</v>
      </c>
      <c r="P317" s="170" t="s">
        <v>485</v>
      </c>
      <c r="Q317" s="170" t="s">
        <v>5</v>
      </c>
      <c r="R317" s="170" t="s">
        <v>5</v>
      </c>
      <c r="S317" s="170">
        <v>150</v>
      </c>
      <c r="T317" s="170" t="s">
        <v>356</v>
      </c>
      <c r="U317" s="170" t="s">
        <v>357</v>
      </c>
      <c r="V317" s="170" t="s">
        <v>358</v>
      </c>
      <c r="W317" s="170" t="s">
        <v>359</v>
      </c>
      <c r="X317" s="181">
        <v>750000</v>
      </c>
      <c r="Y317" s="170" t="s">
        <v>357</v>
      </c>
      <c r="Z317" s="170" t="s">
        <v>360</v>
      </c>
      <c r="AC317" s="182" t="s">
        <v>360</v>
      </c>
    </row>
    <row r="318" spans="1:29" ht="17" thickBot="1">
      <c r="A318" s="171"/>
      <c r="B318" s="414"/>
      <c r="C318" s="172">
        <v>437</v>
      </c>
      <c r="D318" s="172">
        <v>467</v>
      </c>
      <c r="E318" s="173">
        <v>45219</v>
      </c>
      <c r="F318" s="173">
        <v>45256</v>
      </c>
      <c r="G318" s="174" t="s">
        <v>549</v>
      </c>
      <c r="H318" s="175"/>
      <c r="I318" s="207" t="s">
        <v>5</v>
      </c>
      <c r="J318" s="207"/>
      <c r="K318" s="207"/>
      <c r="L318" s="207"/>
      <c r="M318" s="134"/>
      <c r="N318" s="174" t="s">
        <v>5</v>
      </c>
      <c r="O318" s="174" t="s">
        <v>5</v>
      </c>
      <c r="P318" s="174" t="s">
        <v>5</v>
      </c>
      <c r="Q318" s="174" t="s">
        <v>5</v>
      </c>
      <c r="R318" s="174" t="s">
        <v>5</v>
      </c>
      <c r="S318" s="174">
        <v>200</v>
      </c>
      <c r="T318" s="174" t="s">
        <v>356</v>
      </c>
      <c r="U318" s="174" t="s">
        <v>357</v>
      </c>
      <c r="V318" s="174" t="s">
        <v>358</v>
      </c>
      <c r="W318" s="174" t="s">
        <v>359</v>
      </c>
      <c r="X318" s="176">
        <v>930000</v>
      </c>
      <c r="Y318" s="174" t="s">
        <v>357</v>
      </c>
      <c r="Z318" s="174" t="s">
        <v>360</v>
      </c>
      <c r="AA318" s="174"/>
      <c r="AB318" s="174"/>
      <c r="AC318" s="177" t="s">
        <v>360</v>
      </c>
    </row>
    <row r="319" spans="1:29">
      <c r="B319" s="412">
        <v>74</v>
      </c>
      <c r="C319" s="164">
        <v>467</v>
      </c>
      <c r="D319" s="164">
        <v>496</v>
      </c>
      <c r="E319" s="165">
        <v>45403</v>
      </c>
      <c r="F319" s="165">
        <v>45431</v>
      </c>
      <c r="G319" s="166" t="s">
        <v>1594</v>
      </c>
      <c r="H319" s="167" t="s">
        <v>348</v>
      </c>
      <c r="I319" s="166" t="s">
        <v>1595</v>
      </c>
      <c r="J319" s="166">
        <v>779488922</v>
      </c>
      <c r="K319" s="166" t="s">
        <v>5</v>
      </c>
      <c r="L319" s="185" t="s">
        <v>5</v>
      </c>
      <c r="M319" s="113" t="s">
        <v>350</v>
      </c>
      <c r="N319" s="166" t="s">
        <v>468</v>
      </c>
      <c r="O319" s="166" t="s">
        <v>469</v>
      </c>
      <c r="P319" s="166" t="s">
        <v>469</v>
      </c>
      <c r="Q319" s="166" t="s">
        <v>469</v>
      </c>
      <c r="R319" s="166" t="s">
        <v>5</v>
      </c>
      <c r="S319" s="166">
        <v>30</v>
      </c>
      <c r="T319" s="166" t="s">
        <v>356</v>
      </c>
      <c r="U319" s="166" t="s">
        <v>357</v>
      </c>
      <c r="V319" s="166" t="s">
        <v>358</v>
      </c>
      <c r="W319" s="166" t="s">
        <v>359</v>
      </c>
      <c r="X319" s="168">
        <v>680000</v>
      </c>
      <c r="Y319" s="166" t="s">
        <v>357</v>
      </c>
      <c r="Z319" s="166" t="s">
        <v>360</v>
      </c>
      <c r="AA319" s="166"/>
      <c r="AB319" s="166"/>
      <c r="AC319" s="169" t="s">
        <v>360</v>
      </c>
    </row>
    <row r="320" spans="1:29">
      <c r="B320" s="413"/>
      <c r="C320" s="178">
        <v>468</v>
      </c>
      <c r="D320" s="178">
        <v>497</v>
      </c>
      <c r="E320" s="179">
        <v>45403</v>
      </c>
      <c r="F320" s="179">
        <v>45431</v>
      </c>
      <c r="G320" s="170" t="s">
        <v>5</v>
      </c>
      <c r="I320" s="170" t="s">
        <v>5</v>
      </c>
      <c r="N320" s="170" t="s">
        <v>5</v>
      </c>
      <c r="O320" s="170" t="s">
        <v>5</v>
      </c>
      <c r="P320" s="170" t="s">
        <v>5</v>
      </c>
      <c r="Q320" s="170" t="s">
        <v>5</v>
      </c>
      <c r="R320" s="170" t="s">
        <v>5</v>
      </c>
      <c r="S320" s="170">
        <v>50</v>
      </c>
      <c r="T320" s="170" t="s">
        <v>356</v>
      </c>
      <c r="U320" s="170" t="s">
        <v>357</v>
      </c>
      <c r="V320" s="170" t="s">
        <v>358</v>
      </c>
      <c r="W320" s="170" t="s">
        <v>359</v>
      </c>
      <c r="X320" s="181">
        <v>750000</v>
      </c>
      <c r="Y320" s="170" t="s">
        <v>357</v>
      </c>
      <c r="Z320" s="170" t="s">
        <v>360</v>
      </c>
      <c r="AC320" s="182" t="s">
        <v>360</v>
      </c>
    </row>
    <row r="321" spans="1:29" ht="17" thickBot="1">
      <c r="B321" s="414"/>
      <c r="C321" s="172">
        <v>469</v>
      </c>
      <c r="D321" s="172">
        <v>498</v>
      </c>
      <c r="E321" s="173">
        <v>45403</v>
      </c>
      <c r="F321" s="173">
        <v>45431</v>
      </c>
      <c r="G321" s="174" t="s">
        <v>5</v>
      </c>
      <c r="H321" s="175"/>
      <c r="I321" s="174" t="s">
        <v>5</v>
      </c>
      <c r="J321" s="174"/>
      <c r="K321" s="174"/>
      <c r="L321" s="174"/>
      <c r="M321" s="134"/>
      <c r="N321" s="174" t="s">
        <v>5</v>
      </c>
      <c r="O321" s="174" t="s">
        <v>5</v>
      </c>
      <c r="P321" s="174" t="s">
        <v>5</v>
      </c>
      <c r="Q321" s="174" t="s">
        <v>5</v>
      </c>
      <c r="R321" s="174" t="s">
        <v>5</v>
      </c>
      <c r="S321" s="174">
        <v>100</v>
      </c>
      <c r="T321" s="174" t="s">
        <v>356</v>
      </c>
      <c r="U321" s="174" t="s">
        <v>357</v>
      </c>
      <c r="V321" s="174" t="s">
        <v>358</v>
      </c>
      <c r="W321" s="174" t="s">
        <v>359</v>
      </c>
      <c r="X321" s="176">
        <v>1150000</v>
      </c>
      <c r="Y321" s="174" t="s">
        <v>357</v>
      </c>
      <c r="Z321" s="174" t="s">
        <v>360</v>
      </c>
      <c r="AA321" s="174"/>
      <c r="AB321" s="174"/>
      <c r="AC321" s="177" t="s">
        <v>360</v>
      </c>
    </row>
    <row r="322" spans="1:29">
      <c r="A322" s="196"/>
      <c r="B322" s="413">
        <v>75</v>
      </c>
      <c r="C322" s="178">
        <v>348</v>
      </c>
      <c r="D322" s="178">
        <v>366</v>
      </c>
      <c r="E322" s="179">
        <v>44646</v>
      </c>
      <c r="F322" s="179">
        <v>44672</v>
      </c>
      <c r="G322" s="170" t="s">
        <v>132</v>
      </c>
      <c r="H322" s="180" t="s">
        <v>357</v>
      </c>
      <c r="I322" s="170" t="s">
        <v>677</v>
      </c>
      <c r="J322" s="170">
        <v>772955992</v>
      </c>
      <c r="K322" s="170">
        <v>700755044</v>
      </c>
      <c r="L322" s="193" t="s">
        <v>678</v>
      </c>
      <c r="M322" s="27" t="s">
        <v>350</v>
      </c>
      <c r="N322" s="170" t="s">
        <v>351</v>
      </c>
      <c r="O322" s="170" t="s">
        <v>367</v>
      </c>
      <c r="P322" s="170" t="s">
        <v>557</v>
      </c>
      <c r="Q322" s="170" t="s">
        <v>582</v>
      </c>
      <c r="R322" s="170" t="s">
        <v>679</v>
      </c>
      <c r="S322" s="170">
        <v>300</v>
      </c>
      <c r="T322" s="170" t="s">
        <v>356</v>
      </c>
      <c r="U322" s="170" t="s">
        <v>357</v>
      </c>
      <c r="V322" s="170" t="s">
        <v>358</v>
      </c>
      <c r="W322" s="170" t="s">
        <v>359</v>
      </c>
      <c r="X322" s="181">
        <v>2760000</v>
      </c>
      <c r="Y322" s="170" t="s">
        <v>357</v>
      </c>
      <c r="Z322" s="170" t="s">
        <v>360</v>
      </c>
      <c r="AC322" s="182" t="s">
        <v>360</v>
      </c>
    </row>
    <row r="323" spans="1:29">
      <c r="A323" s="196"/>
      <c r="B323" s="413"/>
      <c r="C323" s="178">
        <v>349</v>
      </c>
      <c r="D323" s="178">
        <v>367</v>
      </c>
      <c r="E323" s="179">
        <v>44646</v>
      </c>
      <c r="F323" s="179">
        <v>44672</v>
      </c>
      <c r="G323" s="170" t="s">
        <v>5</v>
      </c>
      <c r="I323" s="170" t="s">
        <v>5</v>
      </c>
      <c r="N323" s="170" t="s">
        <v>5</v>
      </c>
      <c r="O323" s="170" t="s">
        <v>5</v>
      </c>
      <c r="P323" s="170" t="s">
        <v>5</v>
      </c>
      <c r="Q323" s="170" t="s">
        <v>5</v>
      </c>
      <c r="R323" s="170" t="s">
        <v>5</v>
      </c>
      <c r="S323" s="170">
        <v>350</v>
      </c>
      <c r="T323" s="170" t="s">
        <v>356</v>
      </c>
      <c r="U323" s="170" t="s">
        <v>357</v>
      </c>
      <c r="V323" s="170" t="s">
        <v>358</v>
      </c>
      <c r="W323" s="170" t="s">
        <v>359</v>
      </c>
      <c r="X323" s="181">
        <v>2880000</v>
      </c>
      <c r="Y323" s="170" t="s">
        <v>357</v>
      </c>
      <c r="Z323" s="170" t="s">
        <v>360</v>
      </c>
      <c r="AC323" s="182" t="s">
        <v>360</v>
      </c>
    </row>
    <row r="324" spans="1:29">
      <c r="A324" s="196"/>
      <c r="B324" s="413"/>
      <c r="C324" s="178">
        <v>350</v>
      </c>
      <c r="D324" s="178">
        <v>368</v>
      </c>
      <c r="E324" s="179">
        <v>44646</v>
      </c>
      <c r="F324" s="179">
        <v>44672</v>
      </c>
      <c r="G324" s="170" t="s">
        <v>5</v>
      </c>
      <c r="I324" s="170" t="s">
        <v>5</v>
      </c>
      <c r="N324" s="170" t="s">
        <v>5</v>
      </c>
      <c r="O324" s="170" t="s">
        <v>5</v>
      </c>
      <c r="P324" s="170" t="s">
        <v>5</v>
      </c>
      <c r="Q324" s="170" t="s">
        <v>5</v>
      </c>
      <c r="R324" s="170" t="s">
        <v>5</v>
      </c>
      <c r="S324" s="170">
        <v>450</v>
      </c>
      <c r="T324" s="170" t="s">
        <v>356</v>
      </c>
      <c r="U324" s="170" t="s">
        <v>357</v>
      </c>
      <c r="V324" s="170" t="s">
        <v>358</v>
      </c>
      <c r="W324" s="170" t="s">
        <v>359</v>
      </c>
      <c r="X324" s="181">
        <v>3720000</v>
      </c>
      <c r="Y324" s="170" t="s">
        <v>357</v>
      </c>
      <c r="Z324" s="170" t="s">
        <v>360</v>
      </c>
      <c r="AC324" s="182" t="s">
        <v>360</v>
      </c>
    </row>
    <row r="325" spans="1:29">
      <c r="A325" s="196"/>
      <c r="B325" s="413"/>
      <c r="C325" s="178">
        <v>351</v>
      </c>
      <c r="D325" s="178">
        <v>369</v>
      </c>
      <c r="E325" s="179">
        <v>44646</v>
      </c>
      <c r="F325" s="179">
        <v>44672</v>
      </c>
      <c r="G325" s="170" t="s">
        <v>5</v>
      </c>
      <c r="I325" s="170" t="s">
        <v>5</v>
      </c>
      <c r="N325" s="170" t="s">
        <v>5</v>
      </c>
      <c r="O325" s="170" t="s">
        <v>5</v>
      </c>
      <c r="P325" s="170" t="s">
        <v>5</v>
      </c>
      <c r="Q325" s="170" t="s">
        <v>5</v>
      </c>
      <c r="R325" s="170" t="s">
        <v>5</v>
      </c>
      <c r="S325" s="170">
        <v>50</v>
      </c>
      <c r="T325" s="170" t="s">
        <v>356</v>
      </c>
      <c r="U325" s="170" t="s">
        <v>357</v>
      </c>
      <c r="V325" s="170" t="s">
        <v>358</v>
      </c>
      <c r="W325" s="170" t="s">
        <v>359</v>
      </c>
      <c r="X325" s="181">
        <v>820000</v>
      </c>
      <c r="Y325" s="170" t="s">
        <v>357</v>
      </c>
      <c r="Z325" s="170" t="s">
        <v>360</v>
      </c>
      <c r="AC325" s="182" t="s">
        <v>360</v>
      </c>
    </row>
    <row r="326" spans="1:29">
      <c r="A326" s="196"/>
      <c r="B326" s="413"/>
      <c r="C326" s="178">
        <v>352</v>
      </c>
      <c r="D326" s="178">
        <v>370</v>
      </c>
      <c r="E326" s="179">
        <v>44646</v>
      </c>
      <c r="F326" s="179">
        <v>44672</v>
      </c>
      <c r="S326" s="170">
        <v>50</v>
      </c>
      <c r="T326" s="170" t="s">
        <v>356</v>
      </c>
      <c r="U326" s="170" t="s">
        <v>357</v>
      </c>
      <c r="V326" s="170" t="s">
        <v>358</v>
      </c>
      <c r="W326" s="170" t="s">
        <v>359</v>
      </c>
      <c r="X326" s="181">
        <v>820000</v>
      </c>
      <c r="Y326" s="170" t="s">
        <v>357</v>
      </c>
      <c r="Z326" s="170" t="s">
        <v>360</v>
      </c>
      <c r="AC326" s="182" t="s">
        <v>360</v>
      </c>
    </row>
    <row r="327" spans="1:29" ht="17" thickBot="1">
      <c r="A327" s="171"/>
      <c r="B327" s="413"/>
      <c r="C327" s="178">
        <v>425</v>
      </c>
      <c r="D327" s="178">
        <v>447</v>
      </c>
      <c r="E327" s="179">
        <v>45118</v>
      </c>
      <c r="F327" s="179">
        <v>45129</v>
      </c>
      <c r="G327" s="170" t="s">
        <v>5</v>
      </c>
      <c r="I327" s="170" t="s">
        <v>5</v>
      </c>
      <c r="N327" s="170" t="s">
        <v>5</v>
      </c>
      <c r="O327" s="170" t="s">
        <v>5</v>
      </c>
      <c r="P327" s="170" t="s">
        <v>5</v>
      </c>
      <c r="Q327" s="170" t="s">
        <v>5</v>
      </c>
      <c r="R327" s="170" t="s">
        <v>5</v>
      </c>
      <c r="S327" s="170">
        <v>250</v>
      </c>
      <c r="T327" s="170" t="s">
        <v>356</v>
      </c>
      <c r="U327" s="170" t="s">
        <v>357</v>
      </c>
      <c r="V327" s="170" t="s">
        <v>358</v>
      </c>
      <c r="W327" s="170" t="s">
        <v>359</v>
      </c>
      <c r="X327" s="181">
        <v>1650000</v>
      </c>
      <c r="Y327" s="170" t="s">
        <v>357</v>
      </c>
      <c r="Z327" s="170" t="s">
        <v>360</v>
      </c>
      <c r="AC327" s="182" t="s">
        <v>360</v>
      </c>
    </row>
    <row r="328" spans="1:29">
      <c r="B328" s="412">
        <v>76</v>
      </c>
      <c r="C328" s="164">
        <v>35</v>
      </c>
      <c r="D328" s="164">
        <v>43</v>
      </c>
      <c r="E328" s="165">
        <v>42460</v>
      </c>
      <c r="F328" s="165">
        <v>42460</v>
      </c>
      <c r="G328" s="166" t="s">
        <v>680</v>
      </c>
      <c r="H328" s="167" t="s">
        <v>348</v>
      </c>
      <c r="I328" s="166" t="s">
        <v>681</v>
      </c>
      <c r="J328" s="166">
        <v>702560000</v>
      </c>
      <c r="K328" s="166">
        <v>782560000</v>
      </c>
      <c r="L328" s="185" t="s">
        <v>682</v>
      </c>
      <c r="M328" s="113" t="s">
        <v>350</v>
      </c>
      <c r="N328" s="166" t="s">
        <v>351</v>
      </c>
      <c r="O328" s="166" t="s">
        <v>380</v>
      </c>
      <c r="P328" s="166" t="s">
        <v>683</v>
      </c>
      <c r="Q328" s="166" t="s">
        <v>684</v>
      </c>
      <c r="R328" s="166" t="s">
        <v>685</v>
      </c>
      <c r="S328" s="166">
        <v>100</v>
      </c>
      <c r="T328" s="166" t="s">
        <v>356</v>
      </c>
      <c r="U328" s="166" t="s">
        <v>357</v>
      </c>
      <c r="V328" s="166" t="s">
        <v>358</v>
      </c>
      <c r="W328" s="166" t="s">
        <v>359</v>
      </c>
      <c r="X328" s="168">
        <v>350000</v>
      </c>
      <c r="Y328" s="166" t="s">
        <v>357</v>
      </c>
      <c r="Z328" s="166" t="s">
        <v>360</v>
      </c>
      <c r="AA328" s="166"/>
      <c r="AB328" s="166"/>
      <c r="AC328" s="169" t="s">
        <v>360</v>
      </c>
    </row>
    <row r="329" spans="1:29">
      <c r="B329" s="413"/>
      <c r="C329" s="178">
        <v>34</v>
      </c>
      <c r="D329" s="178">
        <v>42</v>
      </c>
      <c r="E329" s="179">
        <v>42460</v>
      </c>
      <c r="F329" s="179">
        <v>42460</v>
      </c>
      <c r="G329" s="170" t="s">
        <v>5</v>
      </c>
      <c r="I329" s="170" t="s">
        <v>5</v>
      </c>
      <c r="N329" s="170" t="s">
        <v>5</v>
      </c>
      <c r="O329" s="170" t="s">
        <v>5</v>
      </c>
      <c r="P329" s="170" t="s">
        <v>5</v>
      </c>
      <c r="Q329" s="170" t="s">
        <v>5</v>
      </c>
      <c r="R329" s="170" t="s">
        <v>5</v>
      </c>
      <c r="S329" s="170">
        <v>200</v>
      </c>
      <c r="T329" s="170" t="s">
        <v>356</v>
      </c>
      <c r="U329" s="170" t="s">
        <v>357</v>
      </c>
      <c r="V329" s="170" t="s">
        <v>358</v>
      </c>
      <c r="W329" s="170" t="s">
        <v>359</v>
      </c>
      <c r="X329" s="181">
        <v>600000</v>
      </c>
      <c r="Y329" s="170" t="s">
        <v>357</v>
      </c>
      <c r="Z329" s="170" t="s">
        <v>360</v>
      </c>
      <c r="AC329" s="182" t="s">
        <v>360</v>
      </c>
    </row>
    <row r="330" spans="1:29" ht="17" thickBot="1">
      <c r="B330" s="414"/>
      <c r="C330" s="172">
        <v>36</v>
      </c>
      <c r="D330" s="172">
        <v>44</v>
      </c>
      <c r="E330" s="173">
        <v>42460</v>
      </c>
      <c r="F330" s="173">
        <v>42460</v>
      </c>
      <c r="G330" s="174" t="s">
        <v>5</v>
      </c>
      <c r="H330" s="175"/>
      <c r="I330" s="174" t="s">
        <v>5</v>
      </c>
      <c r="J330" s="174"/>
      <c r="K330" s="174"/>
      <c r="L330" s="174"/>
      <c r="M330" s="134"/>
      <c r="N330" s="174" t="s">
        <v>5</v>
      </c>
      <c r="O330" s="174" t="s">
        <v>5</v>
      </c>
      <c r="P330" s="174" t="s">
        <v>5</v>
      </c>
      <c r="Q330" s="174" t="s">
        <v>5</v>
      </c>
      <c r="R330" s="174" t="s">
        <v>5</v>
      </c>
      <c r="S330" s="174">
        <v>30</v>
      </c>
      <c r="T330" s="174" t="s">
        <v>356</v>
      </c>
      <c r="U330" s="174" t="s">
        <v>357</v>
      </c>
      <c r="V330" s="174" t="s">
        <v>358</v>
      </c>
      <c r="W330" s="174" t="s">
        <v>359</v>
      </c>
      <c r="X330" s="176">
        <v>100000</v>
      </c>
      <c r="Y330" s="174" t="s">
        <v>357</v>
      </c>
      <c r="Z330" s="174" t="s">
        <v>360</v>
      </c>
      <c r="AA330" s="174"/>
      <c r="AB330" s="174"/>
      <c r="AC330" s="177" t="s">
        <v>360</v>
      </c>
    </row>
    <row r="331" spans="1:29" ht="17" thickBot="1">
      <c r="A331" s="163"/>
      <c r="B331" s="415">
        <v>77</v>
      </c>
      <c r="C331" s="164">
        <v>335</v>
      </c>
      <c r="D331" s="164">
        <v>358</v>
      </c>
      <c r="E331" s="165">
        <v>44600</v>
      </c>
      <c r="F331" s="165">
        <v>44625</v>
      </c>
      <c r="G331" s="166" t="s">
        <v>134</v>
      </c>
      <c r="H331" s="167" t="s">
        <v>348</v>
      </c>
      <c r="I331" s="166" t="s">
        <v>686</v>
      </c>
      <c r="J331" s="166">
        <v>772681874</v>
      </c>
      <c r="K331" s="166">
        <v>772535951</v>
      </c>
      <c r="L331" s="185" t="s">
        <v>687</v>
      </c>
      <c r="M331" s="113" t="s">
        <v>350</v>
      </c>
      <c r="N331" s="166" t="s">
        <v>362</v>
      </c>
      <c r="O331" s="166" t="s">
        <v>688</v>
      </c>
      <c r="P331" s="166" t="s">
        <v>689</v>
      </c>
      <c r="Q331" s="166" t="s">
        <v>690</v>
      </c>
      <c r="R331" s="166" t="s">
        <v>691</v>
      </c>
      <c r="S331" s="166">
        <v>600</v>
      </c>
      <c r="T331" s="166" t="s">
        <v>356</v>
      </c>
      <c r="U331" s="166" t="s">
        <v>357</v>
      </c>
      <c r="V331" s="166" t="s">
        <v>358</v>
      </c>
      <c r="W331" s="166" t="s">
        <v>359</v>
      </c>
      <c r="X331" s="168">
        <v>3880000</v>
      </c>
      <c r="Y331" s="166" t="s">
        <v>357</v>
      </c>
      <c r="Z331" s="166" t="s">
        <v>360</v>
      </c>
      <c r="AA331" s="166"/>
      <c r="AB331" s="166"/>
      <c r="AC331" s="169" t="s">
        <v>360</v>
      </c>
    </row>
    <row r="332" spans="1:29" ht="17" thickBot="1">
      <c r="A332" s="163"/>
      <c r="B332" s="416"/>
      <c r="C332" s="178">
        <v>361</v>
      </c>
      <c r="D332" s="178">
        <v>371</v>
      </c>
      <c r="E332" s="179">
        <v>44691</v>
      </c>
      <c r="F332" s="179">
        <v>44710</v>
      </c>
      <c r="L332" s="193"/>
      <c r="S332" s="170">
        <v>350</v>
      </c>
      <c r="T332" s="170" t="s">
        <v>356</v>
      </c>
      <c r="U332" s="170" t="s">
        <v>357</v>
      </c>
      <c r="V332" s="170" t="s">
        <v>358</v>
      </c>
      <c r="W332" s="170" t="s">
        <v>359</v>
      </c>
      <c r="X332" s="181">
        <v>2400000</v>
      </c>
      <c r="Y332" s="170" t="s">
        <v>357</v>
      </c>
      <c r="Z332" s="170" t="s">
        <v>360</v>
      </c>
      <c r="AC332" s="182" t="s">
        <v>360</v>
      </c>
    </row>
    <row r="333" spans="1:29" ht="17" thickBot="1">
      <c r="A333" s="163"/>
      <c r="B333" s="417"/>
      <c r="C333" s="172">
        <v>362</v>
      </c>
      <c r="D333" s="172">
        <v>372</v>
      </c>
      <c r="E333" s="173">
        <v>44691</v>
      </c>
      <c r="F333" s="173">
        <v>44710</v>
      </c>
      <c r="G333" s="174"/>
      <c r="H333" s="175"/>
      <c r="I333" s="174"/>
      <c r="J333" s="174"/>
      <c r="K333" s="174"/>
      <c r="L333" s="213"/>
      <c r="M333" s="134"/>
      <c r="N333" s="174"/>
      <c r="O333" s="174"/>
      <c r="P333" s="174"/>
      <c r="Q333" s="174"/>
      <c r="R333" s="174"/>
      <c r="S333" s="174">
        <v>250</v>
      </c>
      <c r="T333" s="174" t="s">
        <v>356</v>
      </c>
      <c r="U333" s="174" t="s">
        <v>357</v>
      </c>
      <c r="V333" s="174" t="s">
        <v>358</v>
      </c>
      <c r="W333" s="174" t="s">
        <v>359</v>
      </c>
      <c r="X333" s="176">
        <v>2100000</v>
      </c>
      <c r="Y333" s="174" t="s">
        <v>357</v>
      </c>
      <c r="Z333" s="174" t="s">
        <v>360</v>
      </c>
      <c r="AA333" s="174"/>
      <c r="AB333" s="174"/>
      <c r="AC333" s="177" t="s">
        <v>360</v>
      </c>
    </row>
    <row r="334" spans="1:29">
      <c r="A334" s="163"/>
      <c r="B334" s="413">
        <v>78</v>
      </c>
      <c r="C334" s="178">
        <v>337</v>
      </c>
      <c r="D334" s="178">
        <v>356</v>
      </c>
      <c r="E334" s="179">
        <v>44602</v>
      </c>
      <c r="F334" s="179">
        <v>44622</v>
      </c>
      <c r="G334" s="170" t="s">
        <v>276</v>
      </c>
      <c r="H334" s="180" t="s">
        <v>348</v>
      </c>
      <c r="I334" s="170" t="s">
        <v>1599</v>
      </c>
      <c r="J334" s="170">
        <v>701645224</v>
      </c>
      <c r="K334" s="170">
        <v>782746410</v>
      </c>
      <c r="L334" s="193" t="s">
        <v>692</v>
      </c>
      <c r="M334" s="27" t="s">
        <v>350</v>
      </c>
      <c r="N334" s="170" t="s">
        <v>428</v>
      </c>
      <c r="O334" s="170" t="s">
        <v>430</v>
      </c>
      <c r="P334" s="170" t="s">
        <v>612</v>
      </c>
      <c r="Q334" s="170" t="s">
        <v>693</v>
      </c>
      <c r="R334" s="170" t="s">
        <v>694</v>
      </c>
      <c r="S334" s="170">
        <v>300</v>
      </c>
      <c r="T334" s="170" t="s">
        <v>356</v>
      </c>
      <c r="U334" s="170" t="s">
        <v>357</v>
      </c>
      <c r="V334" s="170" t="s">
        <v>358</v>
      </c>
      <c r="W334" s="170" t="s">
        <v>359</v>
      </c>
      <c r="X334" s="181">
        <v>2760000</v>
      </c>
      <c r="Y334" s="170" t="s">
        <v>357</v>
      </c>
      <c r="Z334" s="170" t="s">
        <v>360</v>
      </c>
      <c r="AC334" s="182" t="s">
        <v>360</v>
      </c>
    </row>
    <row r="335" spans="1:29" ht="17" thickBot="1">
      <c r="A335" s="196"/>
      <c r="B335" s="413"/>
      <c r="C335" s="178">
        <v>338</v>
      </c>
      <c r="D335" s="178">
        <v>357</v>
      </c>
      <c r="E335" s="179">
        <v>44602</v>
      </c>
      <c r="F335" s="179">
        <v>44622</v>
      </c>
      <c r="G335" s="170" t="s">
        <v>5</v>
      </c>
      <c r="I335" s="170" t="s">
        <v>5</v>
      </c>
      <c r="N335" s="170" t="s">
        <v>5</v>
      </c>
      <c r="O335" s="170" t="s">
        <v>5</v>
      </c>
      <c r="P335" s="170" t="s">
        <v>5</v>
      </c>
      <c r="Q335" s="170" t="s">
        <v>5</v>
      </c>
      <c r="R335" s="170" t="s">
        <v>5</v>
      </c>
      <c r="S335" s="170">
        <v>250</v>
      </c>
      <c r="T335" s="170" t="s">
        <v>356</v>
      </c>
      <c r="U335" s="170" t="s">
        <v>357</v>
      </c>
      <c r="V335" s="170" t="s">
        <v>358</v>
      </c>
      <c r="W335" s="170" t="s">
        <v>359</v>
      </c>
      <c r="X335" s="181">
        <v>2400000</v>
      </c>
      <c r="Y335" s="170" t="s">
        <v>357</v>
      </c>
      <c r="Z335" s="170" t="s">
        <v>360</v>
      </c>
      <c r="AC335" s="182" t="s">
        <v>360</v>
      </c>
    </row>
    <row r="336" spans="1:29">
      <c r="B336" s="412">
        <v>79</v>
      </c>
      <c r="C336" s="164">
        <v>169</v>
      </c>
      <c r="D336" s="164">
        <v>177</v>
      </c>
      <c r="E336" s="165">
        <v>43008</v>
      </c>
      <c r="F336" s="165">
        <v>43008</v>
      </c>
      <c r="G336" s="166" t="s">
        <v>136</v>
      </c>
      <c r="H336" s="167" t="s">
        <v>348</v>
      </c>
      <c r="I336" s="166" t="s">
        <v>695</v>
      </c>
      <c r="J336" s="166">
        <v>782746410</v>
      </c>
      <c r="K336" s="166">
        <v>705764523</v>
      </c>
      <c r="L336" s="166"/>
      <c r="M336" s="113" t="s">
        <v>350</v>
      </c>
      <c r="N336" s="166" t="s">
        <v>428</v>
      </c>
      <c r="O336" s="166" t="s">
        <v>696</v>
      </c>
      <c r="P336" s="166" t="s">
        <v>696</v>
      </c>
      <c r="Q336" s="166" t="s">
        <v>697</v>
      </c>
      <c r="R336" s="166" t="s">
        <v>698</v>
      </c>
      <c r="S336" s="166">
        <v>150</v>
      </c>
      <c r="T336" s="166" t="s">
        <v>356</v>
      </c>
      <c r="U336" s="166" t="s">
        <v>357</v>
      </c>
      <c r="V336" s="166" t="s">
        <v>358</v>
      </c>
      <c r="W336" s="166" t="s">
        <v>359</v>
      </c>
      <c r="X336" s="168">
        <v>1750000</v>
      </c>
      <c r="Y336" s="166" t="s">
        <v>357</v>
      </c>
      <c r="Z336" s="166" t="s">
        <v>365</v>
      </c>
      <c r="AA336" s="166"/>
      <c r="AB336" s="166"/>
      <c r="AC336" s="169" t="s">
        <v>360</v>
      </c>
    </row>
    <row r="337" spans="2:29" ht="17" thickBot="1">
      <c r="B337" s="414"/>
      <c r="C337" s="172">
        <v>205</v>
      </c>
      <c r="D337" s="172">
        <v>219</v>
      </c>
      <c r="E337" s="173">
        <v>43552</v>
      </c>
      <c r="F337" s="173">
        <v>43572</v>
      </c>
      <c r="G337" s="174" t="s">
        <v>5</v>
      </c>
      <c r="H337" s="175"/>
      <c r="I337" s="174" t="s">
        <v>5</v>
      </c>
      <c r="J337" s="174"/>
      <c r="K337" s="174"/>
      <c r="L337" s="174"/>
      <c r="M337" s="134"/>
      <c r="N337" s="174" t="s">
        <v>5</v>
      </c>
      <c r="O337" s="174" t="s">
        <v>5</v>
      </c>
      <c r="P337" s="174" t="s">
        <v>5</v>
      </c>
      <c r="Q337" s="174" t="s">
        <v>5</v>
      </c>
      <c r="R337" s="174" t="s">
        <v>5</v>
      </c>
      <c r="S337" s="174">
        <v>150</v>
      </c>
      <c r="T337" s="174" t="s">
        <v>356</v>
      </c>
      <c r="U337" s="174" t="s">
        <v>357</v>
      </c>
      <c r="V337" s="174" t="s">
        <v>358</v>
      </c>
      <c r="W337" s="174" t="s">
        <v>359</v>
      </c>
      <c r="X337" s="176">
        <v>1650000</v>
      </c>
      <c r="Y337" s="174" t="s">
        <v>357</v>
      </c>
      <c r="Z337" s="174" t="s">
        <v>472</v>
      </c>
      <c r="AA337" s="174"/>
      <c r="AB337" s="174"/>
      <c r="AC337" s="177" t="s">
        <v>360</v>
      </c>
    </row>
    <row r="338" spans="2:29">
      <c r="B338" s="412">
        <v>80</v>
      </c>
      <c r="C338" s="199">
        <v>126</v>
      </c>
      <c r="D338" s="199">
        <v>124</v>
      </c>
      <c r="E338" s="184">
        <v>42823</v>
      </c>
      <c r="F338" s="184">
        <v>42823</v>
      </c>
      <c r="G338" s="166" t="s">
        <v>137</v>
      </c>
      <c r="H338" s="167" t="s">
        <v>348</v>
      </c>
      <c r="I338" s="166" t="s">
        <v>699</v>
      </c>
      <c r="J338" s="166">
        <v>782746410</v>
      </c>
      <c r="K338" s="166">
        <v>705386181</v>
      </c>
      <c r="L338" s="166"/>
      <c r="M338" s="113" t="s">
        <v>350</v>
      </c>
      <c r="N338" s="166" t="s">
        <v>428</v>
      </c>
      <c r="O338" s="166" t="s">
        <v>429</v>
      </c>
      <c r="P338" s="166" t="s">
        <v>430</v>
      </c>
      <c r="Q338" s="166" t="s">
        <v>431</v>
      </c>
      <c r="R338" s="166" t="s">
        <v>700</v>
      </c>
      <c r="S338" s="200">
        <v>30</v>
      </c>
      <c r="T338" s="166" t="s">
        <v>356</v>
      </c>
      <c r="U338" s="166" t="s">
        <v>357</v>
      </c>
      <c r="V338" s="166" t="s">
        <v>358</v>
      </c>
      <c r="W338" s="166" t="s">
        <v>359</v>
      </c>
      <c r="X338" s="168">
        <v>150000</v>
      </c>
      <c r="Y338" s="166" t="s">
        <v>357</v>
      </c>
      <c r="Z338" s="166" t="s">
        <v>365</v>
      </c>
      <c r="AA338" s="166"/>
      <c r="AB338" s="166"/>
      <c r="AC338" s="169" t="s">
        <v>365</v>
      </c>
    </row>
    <row r="339" spans="2:29">
      <c r="B339" s="413"/>
      <c r="C339" s="204">
        <v>206</v>
      </c>
      <c r="D339" s="204">
        <v>220</v>
      </c>
      <c r="E339" s="188">
        <v>43565</v>
      </c>
      <c r="F339" s="188">
        <v>43572</v>
      </c>
      <c r="G339" s="170" t="s">
        <v>5</v>
      </c>
      <c r="I339" s="170" t="s">
        <v>5</v>
      </c>
      <c r="N339" s="170" t="s">
        <v>5</v>
      </c>
      <c r="O339" s="170" t="s">
        <v>5</v>
      </c>
      <c r="P339" s="170" t="s">
        <v>5</v>
      </c>
      <c r="Q339" s="170" t="s">
        <v>5</v>
      </c>
      <c r="R339" s="170" t="s">
        <v>5</v>
      </c>
      <c r="S339" s="149">
        <v>100</v>
      </c>
      <c r="T339" s="170" t="s">
        <v>356</v>
      </c>
      <c r="U339" s="170" t="s">
        <v>357</v>
      </c>
      <c r="V339" s="170" t="s">
        <v>358</v>
      </c>
      <c r="W339" s="170" t="s">
        <v>359</v>
      </c>
      <c r="X339" s="214">
        <v>1500000</v>
      </c>
      <c r="Y339" s="170" t="s">
        <v>357</v>
      </c>
      <c r="Z339" s="170" t="s">
        <v>360</v>
      </c>
      <c r="AC339" s="182" t="s">
        <v>360</v>
      </c>
    </row>
    <row r="340" spans="2:29" ht="17" thickBot="1">
      <c r="B340" s="414"/>
      <c r="C340" s="206">
        <v>48</v>
      </c>
      <c r="D340" s="206">
        <v>60</v>
      </c>
      <c r="E340" s="191">
        <v>42490</v>
      </c>
      <c r="F340" s="191">
        <v>42499</v>
      </c>
      <c r="G340" s="174" t="s">
        <v>5</v>
      </c>
      <c r="H340" s="175"/>
      <c r="I340" s="207" t="s">
        <v>5</v>
      </c>
      <c r="J340" s="207"/>
      <c r="K340" s="207"/>
      <c r="L340" s="207"/>
      <c r="M340" s="134"/>
      <c r="N340" s="174" t="s">
        <v>5</v>
      </c>
      <c r="O340" s="174" t="s">
        <v>5</v>
      </c>
      <c r="P340" s="174" t="s">
        <v>5</v>
      </c>
      <c r="Q340" s="174" t="s">
        <v>5</v>
      </c>
      <c r="R340" s="174" t="s">
        <v>5</v>
      </c>
      <c r="S340" s="207">
        <v>100</v>
      </c>
      <c r="T340" s="174" t="s">
        <v>356</v>
      </c>
      <c r="U340" s="174" t="s">
        <v>357</v>
      </c>
      <c r="V340" s="174" t="s">
        <v>358</v>
      </c>
      <c r="W340" s="174" t="s">
        <v>359</v>
      </c>
      <c r="X340" s="176">
        <v>350000</v>
      </c>
      <c r="Y340" s="174" t="s">
        <v>357</v>
      </c>
      <c r="Z340" s="174" t="s">
        <v>472</v>
      </c>
      <c r="AA340" s="174"/>
      <c r="AB340" s="174"/>
      <c r="AC340" s="177" t="s">
        <v>360</v>
      </c>
    </row>
    <row r="341" spans="2:29">
      <c r="B341" s="413">
        <v>81</v>
      </c>
      <c r="C341" s="178">
        <v>152</v>
      </c>
      <c r="D341" s="178">
        <v>171</v>
      </c>
      <c r="E341" s="179">
        <v>42961</v>
      </c>
      <c r="F341" s="179">
        <v>42961</v>
      </c>
      <c r="G341" s="170" t="s">
        <v>138</v>
      </c>
      <c r="H341" s="180" t="s">
        <v>348</v>
      </c>
      <c r="I341" s="149" t="s">
        <v>701</v>
      </c>
      <c r="J341" s="170">
        <v>772451012</v>
      </c>
      <c r="K341" s="170">
        <v>774572138</v>
      </c>
      <c r="M341" s="27" t="s">
        <v>350</v>
      </c>
      <c r="N341" s="170" t="s">
        <v>456</v>
      </c>
      <c r="O341" s="170" t="s">
        <v>702</v>
      </c>
      <c r="P341" s="170" t="s">
        <v>703</v>
      </c>
      <c r="Q341" s="170" t="s">
        <v>703</v>
      </c>
      <c r="R341" s="170" t="s">
        <v>704</v>
      </c>
      <c r="S341" s="170">
        <v>150</v>
      </c>
      <c r="T341" s="170" t="s">
        <v>356</v>
      </c>
      <c r="U341" s="170" t="s">
        <v>357</v>
      </c>
      <c r="V341" s="170" t="s">
        <v>358</v>
      </c>
      <c r="W341" s="170" t="s">
        <v>359</v>
      </c>
      <c r="X341" s="181">
        <v>1650000</v>
      </c>
      <c r="Y341" s="170" t="s">
        <v>357</v>
      </c>
      <c r="Z341" s="170" t="s">
        <v>365</v>
      </c>
      <c r="AC341" s="182" t="s">
        <v>360</v>
      </c>
    </row>
    <row r="342" spans="2:29">
      <c r="B342" s="413"/>
      <c r="C342" s="178">
        <v>154</v>
      </c>
      <c r="D342" s="178">
        <v>173</v>
      </c>
      <c r="E342" s="179">
        <v>42961</v>
      </c>
      <c r="F342" s="179">
        <v>42961</v>
      </c>
      <c r="G342" s="170" t="s">
        <v>5</v>
      </c>
      <c r="I342" s="149" t="s">
        <v>5</v>
      </c>
      <c r="J342" s="149"/>
      <c r="K342" s="149"/>
      <c r="L342" s="149"/>
      <c r="N342" s="170" t="s">
        <v>5</v>
      </c>
      <c r="O342" s="170" t="s">
        <v>5</v>
      </c>
      <c r="P342" s="170" t="s">
        <v>5</v>
      </c>
      <c r="Q342" s="170" t="s">
        <v>5</v>
      </c>
      <c r="R342" s="170" t="s">
        <v>5</v>
      </c>
      <c r="S342" s="170">
        <v>150</v>
      </c>
      <c r="T342" s="170" t="s">
        <v>356</v>
      </c>
      <c r="U342" s="170" t="s">
        <v>357</v>
      </c>
      <c r="V342" s="170" t="s">
        <v>358</v>
      </c>
      <c r="W342" s="170" t="s">
        <v>359</v>
      </c>
      <c r="X342" s="181">
        <v>1650000</v>
      </c>
      <c r="Y342" s="170" t="s">
        <v>357</v>
      </c>
      <c r="Z342" s="170" t="s">
        <v>365</v>
      </c>
      <c r="AC342" s="182" t="s">
        <v>360</v>
      </c>
    </row>
    <row r="343" spans="2:29">
      <c r="B343" s="413"/>
      <c r="C343" s="178">
        <v>153</v>
      </c>
      <c r="D343" s="178">
        <v>172</v>
      </c>
      <c r="E343" s="179">
        <v>42961</v>
      </c>
      <c r="F343" s="179">
        <v>42961</v>
      </c>
      <c r="G343" s="170" t="s">
        <v>5</v>
      </c>
      <c r="I343" s="149" t="s">
        <v>5</v>
      </c>
      <c r="J343" s="149"/>
      <c r="K343" s="149"/>
      <c r="L343" s="149"/>
      <c r="N343" s="170" t="s">
        <v>5</v>
      </c>
      <c r="O343" s="170" t="s">
        <v>5</v>
      </c>
      <c r="P343" s="170" t="s">
        <v>5</v>
      </c>
      <c r="Q343" s="170" t="s">
        <v>5</v>
      </c>
      <c r="R343" s="170" t="s">
        <v>5</v>
      </c>
      <c r="S343" s="170">
        <v>200</v>
      </c>
      <c r="T343" s="170" t="s">
        <v>356</v>
      </c>
      <c r="U343" s="170" t="s">
        <v>357</v>
      </c>
      <c r="V343" s="170" t="s">
        <v>358</v>
      </c>
      <c r="W343" s="170" t="s">
        <v>359</v>
      </c>
      <c r="X343" s="181">
        <v>1950000</v>
      </c>
      <c r="Y343" s="170" t="s">
        <v>357</v>
      </c>
      <c r="Z343" s="170" t="s">
        <v>365</v>
      </c>
      <c r="AC343" s="182" t="s">
        <v>360</v>
      </c>
    </row>
    <row r="344" spans="2:29">
      <c r="B344" s="413"/>
      <c r="C344" s="178">
        <v>151</v>
      </c>
      <c r="D344" s="178">
        <v>170</v>
      </c>
      <c r="E344" s="179">
        <v>42961</v>
      </c>
      <c r="F344" s="179">
        <v>42961</v>
      </c>
      <c r="G344" s="170" t="s">
        <v>5</v>
      </c>
      <c r="I344" s="149" t="s">
        <v>5</v>
      </c>
      <c r="J344" s="149"/>
      <c r="K344" s="149"/>
      <c r="L344" s="149"/>
      <c r="N344" s="170" t="s">
        <v>5</v>
      </c>
      <c r="O344" s="170" t="s">
        <v>5</v>
      </c>
      <c r="P344" s="170" t="s">
        <v>485</v>
      </c>
      <c r="Q344" s="170" t="s">
        <v>5</v>
      </c>
      <c r="R344" s="170" t="s">
        <v>5</v>
      </c>
      <c r="S344" s="170">
        <v>200</v>
      </c>
      <c r="T344" s="170" t="s">
        <v>356</v>
      </c>
      <c r="U344" s="170" t="s">
        <v>357</v>
      </c>
      <c r="V344" s="170" t="s">
        <v>358</v>
      </c>
      <c r="W344" s="170" t="s">
        <v>359</v>
      </c>
      <c r="X344" s="181">
        <v>1950000</v>
      </c>
      <c r="Y344" s="170" t="s">
        <v>357</v>
      </c>
      <c r="Z344" s="170" t="s">
        <v>365</v>
      </c>
      <c r="AC344" s="182" t="s">
        <v>360</v>
      </c>
    </row>
    <row r="345" spans="2:29" ht="17" thickBot="1">
      <c r="B345" s="413"/>
      <c r="C345" s="178">
        <v>155</v>
      </c>
      <c r="D345" s="178">
        <v>174</v>
      </c>
      <c r="E345" s="179">
        <v>42961</v>
      </c>
      <c r="F345" s="179">
        <v>42961</v>
      </c>
      <c r="G345" s="170" t="s">
        <v>549</v>
      </c>
      <c r="I345" s="149" t="s">
        <v>5</v>
      </c>
      <c r="J345" s="149"/>
      <c r="K345" s="149"/>
      <c r="L345" s="149"/>
      <c r="N345" s="170" t="s">
        <v>5</v>
      </c>
      <c r="O345" s="170" t="s">
        <v>5</v>
      </c>
      <c r="P345" s="170" t="s">
        <v>5</v>
      </c>
      <c r="Q345" s="170" t="s">
        <v>5</v>
      </c>
      <c r="R345" s="170" t="s">
        <v>5</v>
      </c>
      <c r="S345" s="170">
        <v>30</v>
      </c>
      <c r="T345" s="170" t="s">
        <v>356</v>
      </c>
      <c r="U345" s="170" t="s">
        <v>357</v>
      </c>
      <c r="V345" s="170" t="s">
        <v>358</v>
      </c>
      <c r="W345" s="170" t="s">
        <v>359</v>
      </c>
      <c r="X345" s="181">
        <v>525000</v>
      </c>
      <c r="Y345" s="170" t="s">
        <v>357</v>
      </c>
      <c r="Z345" s="170" t="s">
        <v>365</v>
      </c>
      <c r="AC345" s="182" t="s">
        <v>360</v>
      </c>
    </row>
    <row r="346" spans="2:29">
      <c r="B346" s="412">
        <v>82</v>
      </c>
      <c r="C346" s="164">
        <v>428</v>
      </c>
      <c r="D346" s="164">
        <v>452</v>
      </c>
      <c r="E346" s="165">
        <v>45163</v>
      </c>
      <c r="F346" s="165">
        <v>45184</v>
      </c>
      <c r="G346" s="166" t="s">
        <v>139</v>
      </c>
      <c r="H346" s="167" t="s">
        <v>348</v>
      </c>
      <c r="I346" s="166" t="s">
        <v>705</v>
      </c>
      <c r="J346" s="166">
        <v>782718225</v>
      </c>
      <c r="K346" s="166">
        <v>758085261</v>
      </c>
      <c r="L346" s="185" t="s">
        <v>5</v>
      </c>
      <c r="M346" s="113" t="s">
        <v>350</v>
      </c>
      <c r="N346" s="166" t="s">
        <v>362</v>
      </c>
      <c r="O346" s="166" t="s">
        <v>669</v>
      </c>
      <c r="P346" s="166" t="s">
        <v>706</v>
      </c>
      <c r="Q346" s="166" t="s">
        <v>706</v>
      </c>
      <c r="R346" s="166" t="s">
        <v>707</v>
      </c>
      <c r="S346" s="166">
        <v>200</v>
      </c>
      <c r="T346" s="166" t="s">
        <v>356</v>
      </c>
      <c r="U346" s="166" t="s">
        <v>357</v>
      </c>
      <c r="V346" s="166" t="s">
        <v>358</v>
      </c>
      <c r="W346" s="166" t="s">
        <v>359</v>
      </c>
      <c r="X346" s="168">
        <v>1600000</v>
      </c>
      <c r="Y346" s="166" t="s">
        <v>357</v>
      </c>
      <c r="Z346" s="166" t="s">
        <v>360</v>
      </c>
      <c r="AA346" s="166"/>
      <c r="AB346" s="166"/>
      <c r="AC346" s="169" t="s">
        <v>360</v>
      </c>
    </row>
    <row r="347" spans="2:29" ht="17" thickBot="1">
      <c r="B347" s="414"/>
      <c r="C347" s="172">
        <v>436</v>
      </c>
      <c r="D347" s="172">
        <v>458</v>
      </c>
      <c r="E347" s="173">
        <v>45210</v>
      </c>
      <c r="F347" s="173">
        <v>45227</v>
      </c>
      <c r="G347" s="174"/>
      <c r="H347" s="175"/>
      <c r="I347" s="174"/>
      <c r="J347" s="174"/>
      <c r="K347" s="174"/>
      <c r="L347" s="213"/>
      <c r="M347" s="134"/>
      <c r="N347" s="174"/>
      <c r="O347" s="174"/>
      <c r="P347" s="174"/>
      <c r="Q347" s="174"/>
      <c r="R347" s="174"/>
      <c r="S347" s="174">
        <v>70</v>
      </c>
      <c r="T347" s="174" t="s">
        <v>356</v>
      </c>
      <c r="U347" s="174" t="s">
        <v>357</v>
      </c>
      <c r="V347" s="174" t="s">
        <v>358</v>
      </c>
      <c r="W347" s="174" t="s">
        <v>359</v>
      </c>
      <c r="X347" s="176">
        <v>450000</v>
      </c>
      <c r="Y347" s="174" t="s">
        <v>357</v>
      </c>
      <c r="Z347" s="174" t="s">
        <v>360</v>
      </c>
      <c r="AA347" s="174"/>
      <c r="AB347" s="174"/>
      <c r="AC347" s="177" t="s">
        <v>360</v>
      </c>
    </row>
    <row r="348" spans="2:29">
      <c r="B348" s="413">
        <v>83</v>
      </c>
      <c r="C348" s="178">
        <v>162</v>
      </c>
      <c r="D348" s="178">
        <v>175</v>
      </c>
      <c r="E348" s="179">
        <v>42965</v>
      </c>
      <c r="F348" s="179">
        <v>42965</v>
      </c>
      <c r="G348" s="170" t="s">
        <v>140</v>
      </c>
      <c r="H348" s="180" t="s">
        <v>348</v>
      </c>
      <c r="I348" s="149" t="s">
        <v>708</v>
      </c>
      <c r="J348" s="170">
        <v>772460594</v>
      </c>
      <c r="K348" s="170">
        <v>702626073</v>
      </c>
      <c r="M348" s="27" t="s">
        <v>350</v>
      </c>
      <c r="N348" s="170" t="s">
        <v>351</v>
      </c>
      <c r="O348" s="170" t="s">
        <v>709</v>
      </c>
      <c r="P348" s="170" t="s">
        <v>476</v>
      </c>
      <c r="Q348" s="170" t="s">
        <v>710</v>
      </c>
      <c r="R348" s="170" t="s">
        <v>711</v>
      </c>
      <c r="S348" s="170">
        <v>50</v>
      </c>
      <c r="T348" s="170" t="s">
        <v>356</v>
      </c>
      <c r="U348" s="170" t="s">
        <v>357</v>
      </c>
      <c r="V348" s="170" t="s">
        <v>358</v>
      </c>
      <c r="W348" s="170" t="s">
        <v>359</v>
      </c>
      <c r="X348" s="181">
        <v>750000</v>
      </c>
      <c r="Y348" s="170" t="s">
        <v>357</v>
      </c>
      <c r="Z348" s="170" t="s">
        <v>365</v>
      </c>
      <c r="AC348" s="182" t="s">
        <v>360</v>
      </c>
    </row>
    <row r="349" spans="2:29" ht="17" thickBot="1">
      <c r="B349" s="414"/>
      <c r="C349" s="172">
        <v>163</v>
      </c>
      <c r="D349" s="172">
        <v>176</v>
      </c>
      <c r="E349" s="173">
        <v>42965</v>
      </c>
      <c r="F349" s="173">
        <v>42965</v>
      </c>
      <c r="G349" s="174" t="s">
        <v>5</v>
      </c>
      <c r="H349" s="175"/>
      <c r="I349" s="207" t="s">
        <v>5</v>
      </c>
      <c r="J349" s="207"/>
      <c r="K349" s="207"/>
      <c r="L349" s="207"/>
      <c r="M349" s="134"/>
      <c r="N349" s="174" t="s">
        <v>5</v>
      </c>
      <c r="O349" s="174" t="s">
        <v>5</v>
      </c>
      <c r="P349" s="174" t="s">
        <v>5</v>
      </c>
      <c r="Q349" s="174" t="s">
        <v>5</v>
      </c>
      <c r="R349" s="174" t="s">
        <v>5</v>
      </c>
      <c r="S349" s="174">
        <v>100</v>
      </c>
      <c r="T349" s="174" t="s">
        <v>356</v>
      </c>
      <c r="U349" s="174" t="s">
        <v>357</v>
      </c>
      <c r="V349" s="174" t="s">
        <v>358</v>
      </c>
      <c r="W349" s="174" t="s">
        <v>359</v>
      </c>
      <c r="X349" s="176">
        <v>1200000</v>
      </c>
      <c r="Y349" s="174" t="s">
        <v>357</v>
      </c>
      <c r="Z349" s="174" t="s">
        <v>365</v>
      </c>
      <c r="AA349" s="174"/>
      <c r="AB349" s="174"/>
      <c r="AC349" s="177" t="s">
        <v>360</v>
      </c>
    </row>
    <row r="350" spans="2:29">
      <c r="B350" s="413">
        <v>84</v>
      </c>
      <c r="C350" s="178">
        <v>471</v>
      </c>
      <c r="D350" s="178">
        <v>507</v>
      </c>
      <c r="E350" s="179">
        <v>45393</v>
      </c>
      <c r="F350" s="179">
        <v>45430</v>
      </c>
      <c r="G350" s="170" t="s">
        <v>1612</v>
      </c>
      <c r="H350" s="180" t="s">
        <v>348</v>
      </c>
      <c r="I350" s="170" t="s">
        <v>1613</v>
      </c>
      <c r="J350" s="170">
        <v>753245550</v>
      </c>
      <c r="K350" s="170">
        <v>741844285</v>
      </c>
      <c r="L350" s="193" t="s">
        <v>5</v>
      </c>
      <c r="M350" s="27" t="s">
        <v>350</v>
      </c>
      <c r="N350" s="170" t="s">
        <v>362</v>
      </c>
      <c r="O350" s="170" t="s">
        <v>669</v>
      </c>
      <c r="P350" s="170" t="s">
        <v>439</v>
      </c>
      <c r="Q350" s="170" t="s">
        <v>516</v>
      </c>
      <c r="R350" s="170" t="s">
        <v>1614</v>
      </c>
      <c r="S350" s="170">
        <v>50</v>
      </c>
      <c r="T350" s="170" t="s">
        <v>356</v>
      </c>
      <c r="U350" s="170" t="s">
        <v>357</v>
      </c>
      <c r="V350" s="170" t="s">
        <v>358</v>
      </c>
      <c r="W350" s="170" t="s">
        <v>359</v>
      </c>
      <c r="X350" s="181">
        <v>460000</v>
      </c>
      <c r="Y350" s="170" t="s">
        <v>357</v>
      </c>
      <c r="Z350" s="170" t="s">
        <v>360</v>
      </c>
      <c r="AC350" s="182" t="s">
        <v>360</v>
      </c>
    </row>
    <row r="351" spans="2:29">
      <c r="B351" s="413"/>
      <c r="C351" s="178">
        <v>472</v>
      </c>
      <c r="D351" s="178">
        <v>508</v>
      </c>
      <c r="E351" s="179">
        <v>45393</v>
      </c>
      <c r="F351" s="179">
        <v>45430</v>
      </c>
      <c r="G351" s="170" t="s">
        <v>5</v>
      </c>
      <c r="I351" s="170" t="s">
        <v>5</v>
      </c>
      <c r="N351" s="170" t="s">
        <v>5</v>
      </c>
      <c r="O351" s="170" t="s">
        <v>5</v>
      </c>
      <c r="P351" s="170" t="s">
        <v>5</v>
      </c>
      <c r="Q351" s="170" t="s">
        <v>5</v>
      </c>
      <c r="R351" s="170" t="s">
        <v>5</v>
      </c>
      <c r="S351" s="170">
        <v>150</v>
      </c>
      <c r="T351" s="170" t="s">
        <v>356</v>
      </c>
      <c r="U351" s="170" t="s">
        <v>584</v>
      </c>
      <c r="V351" s="170" t="s">
        <v>358</v>
      </c>
      <c r="W351" s="170" t="s">
        <v>359</v>
      </c>
      <c r="X351" s="181">
        <v>770000</v>
      </c>
      <c r="Y351" s="170" t="s">
        <v>357</v>
      </c>
      <c r="Z351" s="170" t="s">
        <v>360</v>
      </c>
      <c r="AC351" s="182" t="s">
        <v>360</v>
      </c>
    </row>
    <row r="352" spans="2:29" ht="17" thickBot="1">
      <c r="B352" s="413"/>
      <c r="C352" s="178">
        <v>473</v>
      </c>
      <c r="D352" s="178">
        <v>509</v>
      </c>
      <c r="E352" s="179">
        <v>45393</v>
      </c>
      <c r="F352" s="179">
        <v>45430</v>
      </c>
      <c r="G352" s="170" t="s">
        <v>5</v>
      </c>
      <c r="I352" s="170" t="s">
        <v>5</v>
      </c>
      <c r="N352" s="170" t="s">
        <v>5</v>
      </c>
      <c r="O352" s="170" t="s">
        <v>5</v>
      </c>
      <c r="P352" s="170" t="s">
        <v>5</v>
      </c>
      <c r="Q352" s="170" t="s">
        <v>5</v>
      </c>
      <c r="R352" s="170" t="s">
        <v>5</v>
      </c>
      <c r="S352" s="170">
        <v>150</v>
      </c>
      <c r="T352" s="170" t="s">
        <v>356</v>
      </c>
      <c r="U352" s="170" t="s">
        <v>584</v>
      </c>
      <c r="V352" s="170" t="s">
        <v>358</v>
      </c>
      <c r="W352" s="170" t="s">
        <v>359</v>
      </c>
      <c r="X352" s="181">
        <v>770000</v>
      </c>
      <c r="Y352" s="170" t="s">
        <v>357</v>
      </c>
      <c r="Z352" s="170" t="s">
        <v>360</v>
      </c>
      <c r="AC352" s="182" t="s">
        <v>360</v>
      </c>
    </row>
    <row r="353" spans="2:29">
      <c r="B353" s="412">
        <v>85</v>
      </c>
      <c r="C353" s="164">
        <v>220</v>
      </c>
      <c r="D353" s="164">
        <v>243</v>
      </c>
      <c r="E353" s="165">
        <v>43684</v>
      </c>
      <c r="F353" s="165">
        <v>43708</v>
      </c>
      <c r="G353" s="166" t="s">
        <v>712</v>
      </c>
      <c r="H353" s="167" t="s">
        <v>348</v>
      </c>
      <c r="I353" s="166" t="s">
        <v>713</v>
      </c>
      <c r="J353" s="166">
        <v>778046437</v>
      </c>
      <c r="K353" s="166">
        <v>774306864</v>
      </c>
      <c r="L353" s="166"/>
      <c r="M353" s="113" t="s">
        <v>350</v>
      </c>
      <c r="N353" s="166" t="s">
        <v>351</v>
      </c>
      <c r="O353" s="166" t="s">
        <v>587</v>
      </c>
      <c r="P353" s="166" t="s">
        <v>714</v>
      </c>
      <c r="Q353" s="166" t="s">
        <v>715</v>
      </c>
      <c r="R353" s="166"/>
      <c r="S353" s="166">
        <v>50</v>
      </c>
      <c r="T353" s="166" t="s">
        <v>356</v>
      </c>
      <c r="U353" s="166" t="s">
        <v>357</v>
      </c>
      <c r="V353" s="166" t="s">
        <v>358</v>
      </c>
      <c r="W353" s="166" t="s">
        <v>359</v>
      </c>
      <c r="X353" s="168">
        <v>1020000</v>
      </c>
      <c r="Y353" s="166" t="s">
        <v>357</v>
      </c>
      <c r="Z353" s="166" t="s">
        <v>360</v>
      </c>
      <c r="AA353" s="166"/>
      <c r="AB353" s="166"/>
      <c r="AC353" s="169" t="s">
        <v>360</v>
      </c>
    </row>
    <row r="354" spans="2:29">
      <c r="B354" s="413"/>
      <c r="C354" s="178">
        <v>221</v>
      </c>
      <c r="D354" s="178">
        <v>244</v>
      </c>
      <c r="E354" s="179">
        <v>43684</v>
      </c>
      <c r="F354" s="179">
        <v>43708</v>
      </c>
      <c r="G354" s="170" t="s">
        <v>5</v>
      </c>
      <c r="I354" s="170" t="s">
        <v>5</v>
      </c>
      <c r="N354" s="170" t="s">
        <v>5</v>
      </c>
      <c r="O354" s="170" t="s">
        <v>5</v>
      </c>
      <c r="P354" s="170" t="s">
        <v>5</v>
      </c>
      <c r="Q354" s="170" t="s">
        <v>5</v>
      </c>
      <c r="S354" s="170">
        <v>50</v>
      </c>
      <c r="T354" s="170" t="s">
        <v>356</v>
      </c>
      <c r="U354" s="170" t="s">
        <v>357</v>
      </c>
      <c r="V354" s="170" t="s">
        <v>358</v>
      </c>
      <c r="W354" s="170" t="s">
        <v>359</v>
      </c>
      <c r="X354" s="181">
        <v>1020000</v>
      </c>
      <c r="Y354" s="170" t="s">
        <v>357</v>
      </c>
      <c r="Z354" s="170" t="s">
        <v>360</v>
      </c>
      <c r="AC354" s="182" t="s">
        <v>360</v>
      </c>
    </row>
    <row r="355" spans="2:29">
      <c r="B355" s="413"/>
      <c r="C355" s="178">
        <v>222</v>
      </c>
      <c r="D355" s="178">
        <v>245</v>
      </c>
      <c r="E355" s="179">
        <v>43684</v>
      </c>
      <c r="F355" s="179">
        <v>43708</v>
      </c>
      <c r="G355" s="170" t="s">
        <v>5</v>
      </c>
      <c r="I355" s="170" t="s">
        <v>5</v>
      </c>
      <c r="N355" s="170" t="s">
        <v>5</v>
      </c>
      <c r="O355" s="170" t="s">
        <v>5</v>
      </c>
      <c r="P355" s="170" t="s">
        <v>5</v>
      </c>
      <c r="Q355" s="170" t="s">
        <v>5</v>
      </c>
      <c r="S355" s="170">
        <v>100</v>
      </c>
      <c r="T355" s="170" t="s">
        <v>356</v>
      </c>
      <c r="U355" s="170" t="s">
        <v>357</v>
      </c>
      <c r="V355" s="170" t="s">
        <v>358</v>
      </c>
      <c r="W355" s="170" t="s">
        <v>359</v>
      </c>
      <c r="X355" s="181">
        <v>1500000</v>
      </c>
      <c r="Y355" s="170" t="s">
        <v>357</v>
      </c>
      <c r="Z355" s="170" t="s">
        <v>360</v>
      </c>
      <c r="AC355" s="182" t="s">
        <v>360</v>
      </c>
    </row>
    <row r="356" spans="2:29">
      <c r="B356" s="413"/>
      <c r="C356" s="178">
        <v>223</v>
      </c>
      <c r="D356" s="178">
        <v>246</v>
      </c>
      <c r="E356" s="179">
        <v>43684</v>
      </c>
      <c r="F356" s="179">
        <v>43708</v>
      </c>
      <c r="S356" s="170">
        <v>200</v>
      </c>
      <c r="T356" s="170" t="s">
        <v>356</v>
      </c>
      <c r="U356" s="170" t="s">
        <v>357</v>
      </c>
      <c r="V356" s="170" t="s">
        <v>358</v>
      </c>
      <c r="W356" s="170" t="s">
        <v>359</v>
      </c>
      <c r="X356" s="181">
        <v>2100000</v>
      </c>
      <c r="Y356" s="170" t="s">
        <v>357</v>
      </c>
      <c r="Z356" s="170" t="s">
        <v>360</v>
      </c>
      <c r="AC356" s="182" t="s">
        <v>360</v>
      </c>
    </row>
    <row r="357" spans="2:29" ht="17" thickBot="1">
      <c r="B357" s="414"/>
      <c r="C357" s="172">
        <v>444</v>
      </c>
      <c r="D357" s="172">
        <v>472</v>
      </c>
      <c r="E357" s="173">
        <v>45314</v>
      </c>
      <c r="F357" s="173">
        <v>45333</v>
      </c>
      <c r="G357" s="174" t="s">
        <v>5</v>
      </c>
      <c r="H357" s="175"/>
      <c r="I357" s="174" t="s">
        <v>5</v>
      </c>
      <c r="J357" s="174"/>
      <c r="K357" s="174"/>
      <c r="L357" s="174"/>
      <c r="M357" s="134"/>
      <c r="N357" s="174" t="s">
        <v>5</v>
      </c>
      <c r="O357" s="174" t="s">
        <v>5</v>
      </c>
      <c r="P357" s="174" t="s">
        <v>5</v>
      </c>
      <c r="Q357" s="174" t="s">
        <v>5</v>
      </c>
      <c r="R357" s="174"/>
      <c r="S357" s="174">
        <v>150</v>
      </c>
      <c r="T357" s="174" t="s">
        <v>356</v>
      </c>
      <c r="U357" s="174" t="s">
        <v>357</v>
      </c>
      <c r="V357" s="174" t="s">
        <v>358</v>
      </c>
      <c r="W357" s="174" t="s">
        <v>359</v>
      </c>
      <c r="X357" s="174">
        <v>890000</v>
      </c>
      <c r="Y357" s="174" t="s">
        <v>357</v>
      </c>
      <c r="Z357" s="174" t="s">
        <v>360</v>
      </c>
      <c r="AA357" s="174"/>
      <c r="AB357" s="174"/>
      <c r="AC357" s="177" t="s">
        <v>360</v>
      </c>
    </row>
    <row r="358" spans="2:29">
      <c r="B358" s="412">
        <v>86</v>
      </c>
      <c r="C358" s="164">
        <v>177</v>
      </c>
      <c r="D358" s="164">
        <v>189</v>
      </c>
      <c r="E358" s="165">
        <v>43245</v>
      </c>
      <c r="F358" s="165">
        <v>43247</v>
      </c>
      <c r="G358" s="166" t="s">
        <v>716</v>
      </c>
      <c r="H358" s="167" t="s">
        <v>348</v>
      </c>
      <c r="I358" s="166" t="s">
        <v>717</v>
      </c>
      <c r="J358" s="166">
        <v>703119092</v>
      </c>
      <c r="K358" s="166">
        <v>705134811</v>
      </c>
      <c r="L358" s="185" t="s">
        <v>718</v>
      </c>
      <c r="M358" s="113" t="s">
        <v>350</v>
      </c>
      <c r="N358" s="166" t="s">
        <v>362</v>
      </c>
      <c r="O358" s="166" t="s">
        <v>362</v>
      </c>
      <c r="P358" s="166" t="s">
        <v>719</v>
      </c>
      <c r="Q358" s="166" t="s">
        <v>719</v>
      </c>
      <c r="R358" s="166" t="s">
        <v>720</v>
      </c>
      <c r="S358" s="166">
        <v>100</v>
      </c>
      <c r="T358" s="166" t="s">
        <v>356</v>
      </c>
      <c r="U358" s="166" t="s">
        <v>357</v>
      </c>
      <c r="V358" s="166" t="s">
        <v>358</v>
      </c>
      <c r="W358" s="166" t="s">
        <v>359</v>
      </c>
      <c r="X358" s="168">
        <v>1350000</v>
      </c>
      <c r="Y358" s="166" t="s">
        <v>357</v>
      </c>
      <c r="Z358" s="166" t="s">
        <v>360</v>
      </c>
      <c r="AA358" s="166"/>
      <c r="AB358" s="166"/>
      <c r="AC358" s="169" t="s">
        <v>360</v>
      </c>
    </row>
    <row r="359" spans="2:29" ht="17" thickBot="1">
      <c r="B359" s="413"/>
      <c r="C359" s="178">
        <v>253</v>
      </c>
      <c r="D359" s="178">
        <v>340</v>
      </c>
      <c r="E359" s="179">
        <v>44403</v>
      </c>
      <c r="F359" s="179">
        <v>44403</v>
      </c>
      <c r="G359" s="170" t="s">
        <v>5</v>
      </c>
      <c r="I359" s="170" t="s">
        <v>5</v>
      </c>
      <c r="N359" s="170" t="s">
        <v>5</v>
      </c>
      <c r="O359" s="170" t="s">
        <v>5</v>
      </c>
      <c r="P359" s="170" t="s">
        <v>5</v>
      </c>
      <c r="Q359" s="170" t="s">
        <v>5</v>
      </c>
      <c r="R359" s="170" t="s">
        <v>5</v>
      </c>
      <c r="S359" s="170">
        <v>150</v>
      </c>
      <c r="T359" s="170" t="s">
        <v>356</v>
      </c>
      <c r="U359" s="170" t="s">
        <v>357</v>
      </c>
      <c r="V359" s="170" t="s">
        <v>358</v>
      </c>
      <c r="W359" s="170" t="s">
        <v>359</v>
      </c>
      <c r="X359" s="181">
        <v>1200000</v>
      </c>
      <c r="Y359" s="170" t="s">
        <v>357</v>
      </c>
      <c r="Z359" s="170" t="s">
        <v>360</v>
      </c>
      <c r="AC359" s="182" t="s">
        <v>360</v>
      </c>
    </row>
    <row r="360" spans="2:29" ht="17" thickBot="1">
      <c r="B360" s="215">
        <v>87</v>
      </c>
      <c r="C360" s="216">
        <v>178</v>
      </c>
      <c r="D360" s="216">
        <v>188</v>
      </c>
      <c r="E360" s="217">
        <v>43245</v>
      </c>
      <c r="F360" s="217">
        <v>43247</v>
      </c>
      <c r="G360" s="202" t="s">
        <v>142</v>
      </c>
      <c r="H360" s="218" t="s">
        <v>348</v>
      </c>
      <c r="I360" s="202"/>
      <c r="J360" s="202">
        <v>703119092</v>
      </c>
      <c r="K360" s="202"/>
      <c r="L360" s="219" t="s">
        <v>721</v>
      </c>
      <c r="M360" s="220" t="s">
        <v>350</v>
      </c>
      <c r="N360" s="202" t="s">
        <v>362</v>
      </c>
      <c r="O360" s="202" t="s">
        <v>362</v>
      </c>
      <c r="P360" s="202" t="s">
        <v>719</v>
      </c>
      <c r="Q360" s="202" t="s">
        <v>719</v>
      </c>
      <c r="R360" s="202" t="s">
        <v>720</v>
      </c>
      <c r="S360" s="202">
        <v>50</v>
      </c>
      <c r="T360" s="202" t="s">
        <v>356</v>
      </c>
      <c r="U360" s="202" t="s">
        <v>357</v>
      </c>
      <c r="V360" s="202" t="s">
        <v>358</v>
      </c>
      <c r="W360" s="202" t="s">
        <v>359</v>
      </c>
      <c r="X360" s="221">
        <v>750000</v>
      </c>
      <c r="Y360" s="202" t="s">
        <v>357</v>
      </c>
      <c r="Z360" s="202" t="s">
        <v>360</v>
      </c>
      <c r="AA360" s="202"/>
      <c r="AB360" s="202"/>
      <c r="AC360" s="222" t="s">
        <v>360</v>
      </c>
    </row>
    <row r="361" spans="2:29">
      <c r="B361" s="412">
        <v>88</v>
      </c>
      <c r="C361" s="164">
        <v>232</v>
      </c>
      <c r="D361" s="164">
        <v>258</v>
      </c>
      <c r="E361" s="165">
        <v>43749</v>
      </c>
      <c r="F361" s="165">
        <v>43775</v>
      </c>
      <c r="G361" s="166" t="s">
        <v>143</v>
      </c>
      <c r="H361" s="167" t="s">
        <v>348</v>
      </c>
      <c r="I361" s="166" t="s">
        <v>722</v>
      </c>
      <c r="J361" s="166">
        <v>784133365</v>
      </c>
      <c r="K361" s="166"/>
      <c r="L361" s="166"/>
      <c r="M361" s="113" t="s">
        <v>350</v>
      </c>
      <c r="N361" s="166" t="s">
        <v>362</v>
      </c>
      <c r="O361" s="166" t="s">
        <v>397</v>
      </c>
      <c r="P361" s="166" t="s">
        <v>417</v>
      </c>
      <c r="Q361" s="166" t="s">
        <v>516</v>
      </c>
      <c r="R361" s="166" t="s">
        <v>517</v>
      </c>
      <c r="S361" s="166">
        <v>150</v>
      </c>
      <c r="T361" s="166" t="s">
        <v>356</v>
      </c>
      <c r="U361" s="166" t="s">
        <v>357</v>
      </c>
      <c r="V361" s="166" t="s">
        <v>358</v>
      </c>
      <c r="W361" s="166" t="s">
        <v>359</v>
      </c>
      <c r="X361" s="168">
        <v>1650000</v>
      </c>
      <c r="Y361" s="166" t="s">
        <v>357</v>
      </c>
      <c r="Z361" s="166" t="s">
        <v>360</v>
      </c>
      <c r="AA361" s="166"/>
      <c r="AB361" s="166"/>
      <c r="AC361" s="169" t="s">
        <v>360</v>
      </c>
    </row>
    <row r="362" spans="2:29" ht="17" thickBot="1">
      <c r="B362" s="414"/>
      <c r="C362" s="172">
        <v>233</v>
      </c>
      <c r="D362" s="172">
        <v>259</v>
      </c>
      <c r="E362" s="173">
        <v>43749</v>
      </c>
      <c r="F362" s="173">
        <v>43775</v>
      </c>
      <c r="G362" s="174" t="s">
        <v>5</v>
      </c>
      <c r="H362" s="175"/>
      <c r="I362" s="174" t="s">
        <v>5</v>
      </c>
      <c r="J362" s="174"/>
      <c r="K362" s="174"/>
      <c r="L362" s="174"/>
      <c r="M362" s="134"/>
      <c r="N362" s="174" t="s">
        <v>5</v>
      </c>
      <c r="O362" s="174" t="s">
        <v>5</v>
      </c>
      <c r="P362" s="174" t="s">
        <v>5</v>
      </c>
      <c r="Q362" s="174" t="s">
        <v>5</v>
      </c>
      <c r="R362" s="174" t="s">
        <v>5</v>
      </c>
      <c r="S362" s="174">
        <v>150</v>
      </c>
      <c r="T362" s="174" t="s">
        <v>356</v>
      </c>
      <c r="U362" s="174" t="s">
        <v>357</v>
      </c>
      <c r="V362" s="174" t="s">
        <v>358</v>
      </c>
      <c r="W362" s="174" t="s">
        <v>359</v>
      </c>
      <c r="X362" s="176">
        <v>1650000</v>
      </c>
      <c r="Y362" s="174" t="s">
        <v>357</v>
      </c>
      <c r="Z362" s="174" t="s">
        <v>360</v>
      </c>
      <c r="AA362" s="174"/>
      <c r="AB362" s="174"/>
      <c r="AC362" s="177" t="s">
        <v>360</v>
      </c>
    </row>
    <row r="363" spans="2:29">
      <c r="B363" s="412">
        <v>89</v>
      </c>
      <c r="C363" s="187" t="s">
        <v>723</v>
      </c>
      <c r="D363" s="187" t="s">
        <v>724</v>
      </c>
      <c r="E363" s="188">
        <v>44938</v>
      </c>
      <c r="F363" s="188">
        <v>44938</v>
      </c>
      <c r="G363" s="170" t="s">
        <v>144</v>
      </c>
      <c r="H363" s="180" t="s">
        <v>348</v>
      </c>
      <c r="I363" s="170" t="s">
        <v>725</v>
      </c>
      <c r="J363" s="170">
        <v>780996334</v>
      </c>
      <c r="K363" s="170">
        <v>752658334</v>
      </c>
      <c r="L363" s="318" t="s">
        <v>726</v>
      </c>
      <c r="M363" s="27" t="s">
        <v>350</v>
      </c>
      <c r="N363" s="170" t="s">
        <v>351</v>
      </c>
      <c r="O363" s="170" t="s">
        <v>352</v>
      </c>
      <c r="P363" s="170" t="s">
        <v>727</v>
      </c>
      <c r="Q363" s="170" t="s">
        <v>727</v>
      </c>
      <c r="R363" s="170" t="s">
        <v>728</v>
      </c>
      <c r="S363" s="170">
        <v>280</v>
      </c>
      <c r="T363" s="170" t="s">
        <v>356</v>
      </c>
      <c r="U363" s="170" t="s">
        <v>357</v>
      </c>
      <c r="V363" s="170" t="s">
        <v>358</v>
      </c>
      <c r="W363" s="170" t="s">
        <v>359</v>
      </c>
      <c r="X363" s="181">
        <v>1800000</v>
      </c>
      <c r="Y363" s="170" t="s">
        <v>357</v>
      </c>
      <c r="Z363" s="170" t="s">
        <v>360</v>
      </c>
      <c r="AC363" s="182" t="s">
        <v>360</v>
      </c>
    </row>
    <row r="364" spans="2:29">
      <c r="B364" s="413"/>
      <c r="C364" s="187" t="s">
        <v>729</v>
      </c>
      <c r="D364" s="187" t="s">
        <v>730</v>
      </c>
      <c r="E364" s="188">
        <v>44949</v>
      </c>
      <c r="F364" s="188">
        <v>44951</v>
      </c>
      <c r="S364" s="170">
        <v>50</v>
      </c>
      <c r="T364" s="170" t="s">
        <v>356</v>
      </c>
      <c r="U364" s="170" t="s">
        <v>357</v>
      </c>
      <c r="V364" s="170" t="s">
        <v>358</v>
      </c>
      <c r="W364" s="170" t="s">
        <v>359</v>
      </c>
      <c r="X364" s="181">
        <v>1400000</v>
      </c>
      <c r="Y364" s="170" t="s">
        <v>357</v>
      </c>
      <c r="Z364" s="170" t="s">
        <v>360</v>
      </c>
      <c r="AC364" s="182" t="s">
        <v>360</v>
      </c>
    </row>
    <row r="365" spans="2:29">
      <c r="B365" s="413"/>
      <c r="C365" s="187" t="s">
        <v>731</v>
      </c>
      <c r="D365" s="187" t="s">
        <v>732</v>
      </c>
      <c r="E365" s="188">
        <v>44938</v>
      </c>
      <c r="F365" s="188">
        <v>44938</v>
      </c>
      <c r="G365" s="170" t="s">
        <v>5</v>
      </c>
      <c r="I365" s="170" t="s">
        <v>5</v>
      </c>
      <c r="N365" s="170" t="s">
        <v>5</v>
      </c>
      <c r="O365" s="170" t="s">
        <v>5</v>
      </c>
      <c r="P365" s="170" t="s">
        <v>5</v>
      </c>
      <c r="Q365" s="170" t="s">
        <v>5</v>
      </c>
      <c r="R365" s="170" t="s">
        <v>5</v>
      </c>
      <c r="S365" s="170">
        <v>320</v>
      </c>
      <c r="T365" s="170" t="s">
        <v>356</v>
      </c>
      <c r="U365" s="170" t="s">
        <v>357</v>
      </c>
      <c r="V365" s="170" t="s">
        <v>358</v>
      </c>
      <c r="W365" s="170" t="s">
        <v>359</v>
      </c>
      <c r="X365" s="181">
        <v>1800000</v>
      </c>
      <c r="Y365" s="170" t="s">
        <v>357</v>
      </c>
      <c r="Z365" s="170" t="s">
        <v>360</v>
      </c>
      <c r="AC365" s="182" t="s">
        <v>360</v>
      </c>
    </row>
    <row r="366" spans="2:29">
      <c r="B366" s="413"/>
      <c r="C366" s="204">
        <v>411</v>
      </c>
      <c r="D366" s="204">
        <v>424</v>
      </c>
      <c r="E366" s="188">
        <v>44977</v>
      </c>
      <c r="F366" s="188">
        <v>44988</v>
      </c>
      <c r="G366" s="170" t="s">
        <v>5</v>
      </c>
      <c r="I366" s="149" t="s">
        <v>5</v>
      </c>
      <c r="J366" s="149"/>
      <c r="K366" s="149"/>
      <c r="L366" s="149"/>
      <c r="N366" s="170" t="s">
        <v>5</v>
      </c>
      <c r="O366" s="170" t="s">
        <v>5</v>
      </c>
      <c r="P366" s="170" t="s">
        <v>5</v>
      </c>
      <c r="Q366" s="170" t="s">
        <v>5</v>
      </c>
      <c r="R366" s="170" t="s">
        <v>5</v>
      </c>
      <c r="S366" s="170">
        <v>50</v>
      </c>
      <c r="T366" s="170" t="s">
        <v>356</v>
      </c>
      <c r="U366" s="170" t="s">
        <v>357</v>
      </c>
      <c r="V366" s="170" t="s">
        <v>358</v>
      </c>
      <c r="W366" s="170" t="s">
        <v>359</v>
      </c>
      <c r="X366" s="181">
        <v>900000</v>
      </c>
      <c r="Y366" s="170" t="s">
        <v>357</v>
      </c>
      <c r="Z366" s="170" t="s">
        <v>360</v>
      </c>
      <c r="AC366" s="182" t="s">
        <v>360</v>
      </c>
    </row>
    <row r="367" spans="2:29" ht="17" thickBot="1">
      <c r="B367" s="414"/>
      <c r="C367" s="204">
        <v>213</v>
      </c>
      <c r="D367" s="204">
        <v>429</v>
      </c>
      <c r="E367" s="188">
        <v>45002</v>
      </c>
      <c r="F367" s="188">
        <v>45014</v>
      </c>
      <c r="I367" s="149"/>
      <c r="J367" s="149"/>
      <c r="K367" s="149"/>
      <c r="L367" s="149"/>
      <c r="S367" s="170">
        <v>150</v>
      </c>
      <c r="T367" s="170" t="s">
        <v>356</v>
      </c>
      <c r="U367" s="170" t="s">
        <v>357</v>
      </c>
      <c r="V367" s="170" t="s">
        <v>358</v>
      </c>
      <c r="W367" s="170" t="s">
        <v>359</v>
      </c>
      <c r="X367" s="181">
        <v>1600000</v>
      </c>
      <c r="Y367" s="170" t="s">
        <v>357</v>
      </c>
      <c r="Z367" s="170" t="s">
        <v>360</v>
      </c>
      <c r="AC367" s="182" t="s">
        <v>360</v>
      </c>
    </row>
    <row r="368" spans="2:29">
      <c r="B368" s="412">
        <v>90</v>
      </c>
      <c r="C368" s="164">
        <v>227</v>
      </c>
      <c r="D368" s="164">
        <v>250</v>
      </c>
      <c r="E368" s="165">
        <v>43711</v>
      </c>
      <c r="F368" s="165">
        <v>43724</v>
      </c>
      <c r="G368" s="166" t="s">
        <v>145</v>
      </c>
      <c r="H368" s="167" t="s">
        <v>348</v>
      </c>
      <c r="I368" s="166" t="s">
        <v>733</v>
      </c>
      <c r="J368" s="166">
        <v>773151233</v>
      </c>
      <c r="K368" s="166">
        <v>701151233</v>
      </c>
      <c r="L368" s="166"/>
      <c r="M368" s="113" t="s">
        <v>350</v>
      </c>
      <c r="N368" s="166" t="s">
        <v>362</v>
      </c>
      <c r="O368" s="166" t="s">
        <v>397</v>
      </c>
      <c r="P368" s="166" t="s">
        <v>734</v>
      </c>
      <c r="Q368" s="166" t="s">
        <v>735</v>
      </c>
      <c r="R368" s="166"/>
      <c r="S368" s="166">
        <v>100</v>
      </c>
      <c r="T368" s="166" t="s">
        <v>356</v>
      </c>
      <c r="U368" s="166" t="s">
        <v>357</v>
      </c>
      <c r="V368" s="166" t="s">
        <v>358</v>
      </c>
      <c r="W368" s="166" t="s">
        <v>359</v>
      </c>
      <c r="X368" s="168">
        <v>1500000</v>
      </c>
      <c r="Y368" s="166" t="s">
        <v>357</v>
      </c>
      <c r="Z368" s="166" t="s">
        <v>360</v>
      </c>
      <c r="AA368" s="166"/>
      <c r="AB368" s="166"/>
      <c r="AC368" s="169" t="s">
        <v>360</v>
      </c>
    </row>
    <row r="369" spans="1:29" ht="17" thickBot="1">
      <c r="B369" s="414"/>
      <c r="C369" s="172">
        <v>228</v>
      </c>
      <c r="D369" s="172">
        <v>251</v>
      </c>
      <c r="E369" s="173">
        <v>43711</v>
      </c>
      <c r="F369" s="173">
        <v>43724</v>
      </c>
      <c r="G369" s="174" t="s">
        <v>5</v>
      </c>
      <c r="H369" s="175"/>
      <c r="I369" s="174" t="s">
        <v>5</v>
      </c>
      <c r="J369" s="174"/>
      <c r="K369" s="174"/>
      <c r="L369" s="174"/>
      <c r="M369" s="134"/>
      <c r="N369" s="174" t="s">
        <v>5</v>
      </c>
      <c r="O369" s="174" t="s">
        <v>5</v>
      </c>
      <c r="P369" s="174" t="s">
        <v>5</v>
      </c>
      <c r="Q369" s="174" t="s">
        <v>5</v>
      </c>
      <c r="R369" s="174"/>
      <c r="S369" s="174">
        <v>150</v>
      </c>
      <c r="T369" s="174" t="s">
        <v>356</v>
      </c>
      <c r="U369" s="174" t="s">
        <v>357</v>
      </c>
      <c r="V369" s="174" t="s">
        <v>358</v>
      </c>
      <c r="W369" s="174" t="s">
        <v>359</v>
      </c>
      <c r="X369" s="176">
        <v>1650000</v>
      </c>
      <c r="Y369" s="174" t="s">
        <v>357</v>
      </c>
      <c r="Z369" s="174" t="s">
        <v>360</v>
      </c>
      <c r="AA369" s="174"/>
      <c r="AB369" s="174"/>
      <c r="AC369" s="177" t="s">
        <v>360</v>
      </c>
    </row>
    <row r="370" spans="1:29">
      <c r="B370" s="413">
        <v>91</v>
      </c>
      <c r="C370" s="178">
        <v>429</v>
      </c>
      <c r="D370" s="178">
        <v>453</v>
      </c>
      <c r="E370" s="179">
        <v>45176</v>
      </c>
      <c r="F370" s="179">
        <v>45193</v>
      </c>
      <c r="G370" s="170" t="s">
        <v>146</v>
      </c>
      <c r="H370" s="180" t="s">
        <v>348</v>
      </c>
      <c r="I370" s="170" t="s">
        <v>736</v>
      </c>
      <c r="J370" s="170">
        <v>783108450</v>
      </c>
      <c r="K370" s="170">
        <v>741086010</v>
      </c>
      <c r="L370" s="322" t="s">
        <v>737</v>
      </c>
      <c r="M370" s="27" t="s">
        <v>350</v>
      </c>
      <c r="N370" s="170" t="s">
        <v>468</v>
      </c>
      <c r="O370" s="170" t="s">
        <v>738</v>
      </c>
      <c r="P370" s="170" t="s">
        <v>738</v>
      </c>
      <c r="Q370" s="170" t="s">
        <v>738</v>
      </c>
      <c r="R370" s="170" t="s">
        <v>739</v>
      </c>
      <c r="S370" s="170">
        <v>150</v>
      </c>
      <c r="T370" s="170" t="s">
        <v>356</v>
      </c>
      <c r="U370" s="170" t="s">
        <v>357</v>
      </c>
      <c r="V370" s="170" t="s">
        <v>358</v>
      </c>
      <c r="W370" s="170" t="s">
        <v>359</v>
      </c>
      <c r="X370" s="181">
        <v>1250000</v>
      </c>
      <c r="Y370" s="170" t="s">
        <v>357</v>
      </c>
      <c r="Z370" s="170" t="s">
        <v>360</v>
      </c>
      <c r="AC370" s="182" t="s">
        <v>360</v>
      </c>
    </row>
    <row r="371" spans="1:29">
      <c r="B371" s="413"/>
      <c r="C371" s="178">
        <v>430</v>
      </c>
      <c r="D371" s="178">
        <v>454</v>
      </c>
      <c r="E371" s="179">
        <v>45176</v>
      </c>
      <c r="F371" s="179">
        <v>45193</v>
      </c>
      <c r="L371" s="193"/>
      <c r="S371" s="170">
        <v>200</v>
      </c>
      <c r="T371" s="170" t="s">
        <v>356</v>
      </c>
      <c r="U371" s="170" t="s">
        <v>357</v>
      </c>
      <c r="V371" s="170" t="s">
        <v>358</v>
      </c>
      <c r="W371" s="170" t="s">
        <v>359</v>
      </c>
      <c r="X371" s="181">
        <v>1550000</v>
      </c>
      <c r="Y371" s="170" t="s">
        <v>357</v>
      </c>
      <c r="Z371" s="170" t="s">
        <v>360</v>
      </c>
      <c r="AC371" s="182" t="s">
        <v>360</v>
      </c>
    </row>
    <row r="372" spans="1:29" ht="17" thickBot="1">
      <c r="B372" s="413"/>
      <c r="C372" s="180">
        <v>431</v>
      </c>
      <c r="D372" s="180">
        <v>455</v>
      </c>
      <c r="E372" s="319">
        <v>45176</v>
      </c>
      <c r="F372" s="179">
        <v>45193</v>
      </c>
      <c r="G372" s="170" t="s">
        <v>5</v>
      </c>
      <c r="I372" s="170" t="s">
        <v>5</v>
      </c>
      <c r="N372" s="170" t="s">
        <v>5</v>
      </c>
      <c r="O372" s="170" t="s">
        <v>5</v>
      </c>
      <c r="P372" s="170" t="s">
        <v>5</v>
      </c>
      <c r="Q372" s="170" t="s">
        <v>5</v>
      </c>
      <c r="R372" s="170" t="s">
        <v>5</v>
      </c>
      <c r="S372" s="170">
        <v>50</v>
      </c>
      <c r="T372" s="170" t="s">
        <v>356</v>
      </c>
      <c r="U372" s="170" t="s">
        <v>357</v>
      </c>
      <c r="V372" s="170" t="s">
        <v>358</v>
      </c>
      <c r="W372" s="170" t="s">
        <v>359</v>
      </c>
      <c r="X372" s="170">
        <v>750000</v>
      </c>
      <c r="Y372" s="170" t="s">
        <v>357</v>
      </c>
      <c r="Z372" s="170" t="s">
        <v>360</v>
      </c>
      <c r="AC372" s="182" t="s">
        <v>360</v>
      </c>
    </row>
    <row r="373" spans="1:29">
      <c r="B373" s="412">
        <v>92</v>
      </c>
      <c r="C373" s="164">
        <v>485</v>
      </c>
      <c r="D373" s="164">
        <v>520</v>
      </c>
      <c r="E373" s="165">
        <v>45565</v>
      </c>
      <c r="F373" s="165">
        <v>45584</v>
      </c>
      <c r="G373" s="166" t="s">
        <v>1627</v>
      </c>
      <c r="H373" s="167" t="s">
        <v>348</v>
      </c>
      <c r="I373" s="166" t="s">
        <v>1628</v>
      </c>
      <c r="J373" s="166">
        <v>705154838</v>
      </c>
      <c r="K373" s="166">
        <v>782517866</v>
      </c>
      <c r="L373" s="185" t="s">
        <v>1629</v>
      </c>
      <c r="M373" s="113" t="s">
        <v>350</v>
      </c>
      <c r="N373" s="166" t="s">
        <v>362</v>
      </c>
      <c r="O373" s="166" t="s">
        <v>669</v>
      </c>
      <c r="P373" s="166" t="s">
        <v>1630</v>
      </c>
      <c r="Q373" s="166" t="s">
        <v>1631</v>
      </c>
      <c r="R373" s="166" t="s">
        <v>1632</v>
      </c>
      <c r="S373" s="166">
        <v>30</v>
      </c>
      <c r="T373" s="166" t="s">
        <v>356</v>
      </c>
      <c r="U373" s="166" t="s">
        <v>357</v>
      </c>
      <c r="V373" s="166" t="s">
        <v>358</v>
      </c>
      <c r="W373" s="166" t="s">
        <v>359</v>
      </c>
      <c r="X373" s="168">
        <v>460000</v>
      </c>
      <c r="Y373" s="166" t="s">
        <v>357</v>
      </c>
      <c r="Z373" s="166" t="s">
        <v>360</v>
      </c>
      <c r="AA373" s="166"/>
      <c r="AB373" s="166"/>
      <c r="AC373" s="169" t="s">
        <v>360</v>
      </c>
    </row>
    <row r="374" spans="1:29" ht="17" thickBot="1">
      <c r="B374" s="414"/>
      <c r="C374" s="172">
        <v>487</v>
      </c>
      <c r="D374" s="172">
        <v>522</v>
      </c>
      <c r="E374" s="173">
        <v>45565</v>
      </c>
      <c r="F374" s="173">
        <v>45584</v>
      </c>
      <c r="G374" s="174"/>
      <c r="H374" s="175"/>
      <c r="I374" s="174"/>
      <c r="J374" s="174"/>
      <c r="K374" s="174"/>
      <c r="L374" s="174"/>
      <c r="M374" s="134"/>
      <c r="N374" s="174"/>
      <c r="O374" s="174"/>
      <c r="P374" s="174"/>
      <c r="Q374" s="174"/>
      <c r="R374" s="174"/>
      <c r="S374" s="174">
        <v>200</v>
      </c>
      <c r="T374" s="174" t="s">
        <v>356</v>
      </c>
      <c r="U374" s="174" t="s">
        <v>357</v>
      </c>
      <c r="V374" s="174" t="s">
        <v>358</v>
      </c>
      <c r="W374" s="174" t="s">
        <v>359</v>
      </c>
      <c r="X374" s="176">
        <v>1295000</v>
      </c>
      <c r="Y374" s="174" t="s">
        <v>357</v>
      </c>
      <c r="Z374" s="174" t="s">
        <v>360</v>
      </c>
      <c r="AA374" s="174"/>
      <c r="AB374" s="174"/>
      <c r="AC374" s="177" t="s">
        <v>360</v>
      </c>
    </row>
    <row r="375" spans="1:29">
      <c r="B375" s="412">
        <v>93</v>
      </c>
      <c r="C375" s="164">
        <v>255</v>
      </c>
      <c r="D375" s="164">
        <v>282</v>
      </c>
      <c r="E375" s="165">
        <v>43892</v>
      </c>
      <c r="F375" s="165">
        <v>44097</v>
      </c>
      <c r="G375" s="166" t="s">
        <v>147</v>
      </c>
      <c r="H375" s="167" t="s">
        <v>357</v>
      </c>
      <c r="I375" s="166" t="s">
        <v>740</v>
      </c>
      <c r="J375" s="166">
        <v>779453165</v>
      </c>
      <c r="K375" s="166">
        <v>752594760</v>
      </c>
      <c r="L375" s="166"/>
      <c r="M375" s="113" t="s">
        <v>350</v>
      </c>
      <c r="N375" s="166" t="s">
        <v>5</v>
      </c>
      <c r="O375" s="166" t="s">
        <v>380</v>
      </c>
      <c r="P375" s="166" t="s">
        <v>381</v>
      </c>
      <c r="Q375" s="166" t="s">
        <v>741</v>
      </c>
      <c r="R375" s="166" t="s">
        <v>742</v>
      </c>
      <c r="S375" s="166">
        <v>200</v>
      </c>
      <c r="T375" s="166" t="s">
        <v>356</v>
      </c>
      <c r="U375" s="166" t="s">
        <v>357</v>
      </c>
      <c r="V375" s="166" t="s">
        <v>358</v>
      </c>
      <c r="W375" s="166" t="s">
        <v>359</v>
      </c>
      <c r="X375" s="168">
        <v>2100000</v>
      </c>
      <c r="Y375" s="166" t="s">
        <v>357</v>
      </c>
      <c r="Z375" s="166" t="s">
        <v>360</v>
      </c>
      <c r="AA375" s="166"/>
      <c r="AB375" s="166"/>
      <c r="AC375" s="169" t="s">
        <v>360</v>
      </c>
    </row>
    <row r="376" spans="1:29" ht="17" thickBot="1">
      <c r="B376" s="413"/>
      <c r="C376" s="178">
        <v>256</v>
      </c>
      <c r="D376" s="178">
        <v>283</v>
      </c>
      <c r="E376" s="179">
        <v>43892</v>
      </c>
      <c r="F376" s="179">
        <v>44097</v>
      </c>
      <c r="G376" s="170" t="s">
        <v>5</v>
      </c>
      <c r="I376" s="170" t="s">
        <v>5</v>
      </c>
      <c r="N376" s="170" t="s">
        <v>351</v>
      </c>
      <c r="O376" s="170" t="s">
        <v>5</v>
      </c>
      <c r="P376" s="170" t="s">
        <v>5</v>
      </c>
      <c r="Q376" s="170" t="s">
        <v>5</v>
      </c>
      <c r="R376" s="170" t="s">
        <v>5</v>
      </c>
      <c r="S376" s="170">
        <v>250</v>
      </c>
      <c r="T376" s="170" t="s">
        <v>356</v>
      </c>
      <c r="U376" s="170" t="s">
        <v>357</v>
      </c>
      <c r="V376" s="170" t="s">
        <v>358</v>
      </c>
      <c r="W376" s="170" t="s">
        <v>359</v>
      </c>
      <c r="X376" s="181">
        <v>3000000</v>
      </c>
      <c r="Y376" s="170" t="s">
        <v>357</v>
      </c>
      <c r="Z376" s="170" t="s">
        <v>360</v>
      </c>
      <c r="AC376" s="182" t="s">
        <v>360</v>
      </c>
    </row>
    <row r="377" spans="1:29">
      <c r="A377" s="163"/>
      <c r="B377" s="415">
        <v>94</v>
      </c>
      <c r="C377" s="164">
        <v>353</v>
      </c>
      <c r="D377" s="164">
        <v>378</v>
      </c>
      <c r="E377" s="165">
        <v>44777</v>
      </c>
      <c r="F377" s="165">
        <v>44798</v>
      </c>
      <c r="G377" s="166" t="s">
        <v>148</v>
      </c>
      <c r="H377" s="167" t="s">
        <v>357</v>
      </c>
      <c r="I377" s="166" t="s">
        <v>743</v>
      </c>
      <c r="J377" s="166">
        <v>774162900</v>
      </c>
      <c r="K377" s="166">
        <v>786797415</v>
      </c>
      <c r="L377" s="185" t="s">
        <v>744</v>
      </c>
      <c r="M377" s="113" t="s">
        <v>350</v>
      </c>
      <c r="N377" s="166" t="s">
        <v>351</v>
      </c>
      <c r="O377" s="166" t="s">
        <v>352</v>
      </c>
      <c r="P377" s="166" t="s">
        <v>745</v>
      </c>
      <c r="Q377" s="166" t="s">
        <v>746</v>
      </c>
      <c r="R377" s="166" t="s">
        <v>747</v>
      </c>
      <c r="S377" s="166">
        <v>170</v>
      </c>
      <c r="T377" s="166" t="s">
        <v>356</v>
      </c>
      <c r="U377" s="166" t="s">
        <v>357</v>
      </c>
      <c r="V377" s="166" t="s">
        <v>358</v>
      </c>
      <c r="W377" s="166" t="s">
        <v>359</v>
      </c>
      <c r="X377" s="168">
        <v>1320000</v>
      </c>
      <c r="Y377" s="166" t="s">
        <v>357</v>
      </c>
      <c r="Z377" s="166" t="s">
        <v>360</v>
      </c>
      <c r="AA377" s="166"/>
      <c r="AB377" s="166"/>
      <c r="AC377" s="169" t="s">
        <v>360</v>
      </c>
    </row>
    <row r="378" spans="1:29">
      <c r="A378" s="196"/>
      <c r="B378" s="416"/>
      <c r="C378" s="178">
        <v>354</v>
      </c>
      <c r="D378" s="178">
        <v>379</v>
      </c>
      <c r="E378" s="179">
        <v>44777</v>
      </c>
      <c r="F378" s="179">
        <v>44798</v>
      </c>
      <c r="S378" s="170">
        <v>150</v>
      </c>
      <c r="T378" s="170" t="s">
        <v>356</v>
      </c>
      <c r="U378" s="170" t="s">
        <v>357</v>
      </c>
      <c r="V378" s="170" t="s">
        <v>358</v>
      </c>
      <c r="W378" s="170" t="s">
        <v>359</v>
      </c>
      <c r="X378" s="181">
        <v>1320000</v>
      </c>
      <c r="Y378" s="170" t="s">
        <v>357</v>
      </c>
      <c r="Z378" s="170" t="s">
        <v>360</v>
      </c>
      <c r="AC378" s="182" t="s">
        <v>360</v>
      </c>
    </row>
    <row r="379" spans="1:29">
      <c r="A379" s="196"/>
      <c r="B379" s="416"/>
      <c r="C379" s="178">
        <v>355</v>
      </c>
      <c r="D379" s="178">
        <v>380</v>
      </c>
      <c r="E379" s="179">
        <v>44777</v>
      </c>
      <c r="F379" s="179">
        <v>44798</v>
      </c>
      <c r="S379" s="170">
        <v>100</v>
      </c>
      <c r="T379" s="170" t="s">
        <v>356</v>
      </c>
      <c r="U379" s="170" t="s">
        <v>357</v>
      </c>
      <c r="V379" s="170" t="s">
        <v>358</v>
      </c>
      <c r="W379" s="170" t="s">
        <v>359</v>
      </c>
      <c r="X379" s="181">
        <v>1200000</v>
      </c>
      <c r="Y379" s="170" t="s">
        <v>357</v>
      </c>
      <c r="Z379" s="170" t="s">
        <v>360</v>
      </c>
      <c r="AC379" s="182" t="s">
        <v>360</v>
      </c>
    </row>
    <row r="380" spans="1:29" ht="17" thickBot="1">
      <c r="A380" s="171"/>
      <c r="B380" s="417"/>
      <c r="C380" s="172">
        <v>356</v>
      </c>
      <c r="D380" s="172">
        <v>381</v>
      </c>
      <c r="E380" s="173">
        <v>44777</v>
      </c>
      <c r="F380" s="173">
        <v>44798</v>
      </c>
      <c r="G380" s="174"/>
      <c r="H380" s="175"/>
      <c r="I380" s="174"/>
      <c r="J380" s="174"/>
      <c r="K380" s="174"/>
      <c r="L380" s="174"/>
      <c r="M380" s="134"/>
      <c r="N380" s="174"/>
      <c r="O380" s="174"/>
      <c r="P380" s="174"/>
      <c r="Q380" s="174"/>
      <c r="R380" s="174"/>
      <c r="S380" s="174">
        <v>50</v>
      </c>
      <c r="T380" s="174" t="s">
        <v>356</v>
      </c>
      <c r="U380" s="174" t="s">
        <v>357</v>
      </c>
      <c r="V380" s="174" t="s">
        <v>358</v>
      </c>
      <c r="W380" s="174" t="s">
        <v>359</v>
      </c>
      <c r="X380" s="176">
        <v>820000</v>
      </c>
      <c r="Y380" s="174" t="s">
        <v>357</v>
      </c>
      <c r="Z380" s="174" t="s">
        <v>360</v>
      </c>
      <c r="AA380" s="174"/>
      <c r="AB380" s="174"/>
      <c r="AC380" s="177" t="s">
        <v>360</v>
      </c>
    </row>
    <row r="381" spans="1:29">
      <c r="B381" s="413">
        <v>95</v>
      </c>
      <c r="C381" s="178">
        <v>279</v>
      </c>
      <c r="D381" s="178">
        <v>300</v>
      </c>
      <c r="E381" s="179">
        <v>44223</v>
      </c>
      <c r="F381" s="179">
        <v>44256</v>
      </c>
      <c r="G381" s="170" t="s">
        <v>149</v>
      </c>
      <c r="H381" s="180" t="s">
        <v>357</v>
      </c>
      <c r="I381" s="170" t="s">
        <v>748</v>
      </c>
      <c r="J381" s="170">
        <v>711655469</v>
      </c>
      <c r="K381" s="170">
        <v>752655469</v>
      </c>
      <c r="L381" s="193" t="s">
        <v>749</v>
      </c>
      <c r="M381" s="27" t="s">
        <v>350</v>
      </c>
      <c r="N381" s="170" t="s">
        <v>581</v>
      </c>
      <c r="O381" s="170" t="s">
        <v>380</v>
      </c>
      <c r="P381" s="170" t="s">
        <v>637</v>
      </c>
      <c r="Q381" s="170" t="s">
        <v>750</v>
      </c>
      <c r="R381" s="170" t="s">
        <v>751</v>
      </c>
      <c r="S381" s="170">
        <v>100</v>
      </c>
      <c r="T381" s="170" t="s">
        <v>356</v>
      </c>
      <c r="U381" s="170" t="s">
        <v>357</v>
      </c>
      <c r="V381" s="170" t="s">
        <v>358</v>
      </c>
      <c r="W381" s="170" t="s">
        <v>359</v>
      </c>
      <c r="X381" s="181">
        <v>1000000</v>
      </c>
      <c r="Y381" s="170" t="s">
        <v>357</v>
      </c>
      <c r="Z381" s="170" t="s">
        <v>360</v>
      </c>
      <c r="AC381" s="182" t="s">
        <v>360</v>
      </c>
    </row>
    <row r="382" spans="1:29">
      <c r="B382" s="413"/>
      <c r="C382" s="178">
        <v>280</v>
      </c>
      <c r="D382" s="178">
        <v>301</v>
      </c>
      <c r="E382" s="179">
        <v>44223</v>
      </c>
      <c r="F382" s="179">
        <v>44256</v>
      </c>
      <c r="G382" s="170" t="s">
        <v>5</v>
      </c>
      <c r="I382" s="170" t="s">
        <v>5</v>
      </c>
      <c r="N382" s="170" t="s">
        <v>5</v>
      </c>
      <c r="O382" s="170" t="s">
        <v>5</v>
      </c>
      <c r="P382" s="170" t="s">
        <v>5</v>
      </c>
      <c r="Q382" s="170" t="s">
        <v>5</v>
      </c>
      <c r="R382" s="170" t="s">
        <v>5</v>
      </c>
      <c r="S382" s="170">
        <v>150</v>
      </c>
      <c r="T382" s="170" t="s">
        <v>356</v>
      </c>
      <c r="U382" s="170" t="s">
        <v>357</v>
      </c>
      <c r="V382" s="170" t="s">
        <v>358</v>
      </c>
      <c r="W382" s="170" t="s">
        <v>359</v>
      </c>
      <c r="X382" s="181">
        <v>1100000</v>
      </c>
      <c r="Y382" s="170" t="s">
        <v>357</v>
      </c>
      <c r="Z382" s="170" t="s">
        <v>360</v>
      </c>
      <c r="AC382" s="182" t="s">
        <v>360</v>
      </c>
    </row>
    <row r="383" spans="1:29" ht="17" thickBot="1">
      <c r="B383" s="413"/>
      <c r="C383" s="178">
        <v>281</v>
      </c>
      <c r="D383" s="178">
        <v>302</v>
      </c>
      <c r="E383" s="179">
        <v>44223</v>
      </c>
      <c r="F383" s="179">
        <v>44256</v>
      </c>
      <c r="G383" s="170" t="s">
        <v>5</v>
      </c>
      <c r="I383" s="170" t="s">
        <v>5</v>
      </c>
      <c r="N383" s="170" t="s">
        <v>5</v>
      </c>
      <c r="O383" s="170" t="s">
        <v>5</v>
      </c>
      <c r="P383" s="170" t="s">
        <v>5</v>
      </c>
      <c r="Q383" s="170" t="s">
        <v>5</v>
      </c>
      <c r="R383" s="170" t="s">
        <v>5</v>
      </c>
      <c r="S383" s="170">
        <v>30</v>
      </c>
      <c r="T383" s="170" t="s">
        <v>356</v>
      </c>
      <c r="U383" s="170" t="s">
        <v>357</v>
      </c>
      <c r="V383" s="170" t="s">
        <v>358</v>
      </c>
      <c r="W383" s="170" t="s">
        <v>359</v>
      </c>
      <c r="X383" s="181">
        <v>630000</v>
      </c>
      <c r="Y383" s="170" t="s">
        <v>357</v>
      </c>
      <c r="Z383" s="170" t="s">
        <v>360</v>
      </c>
      <c r="AC383" s="182" t="s">
        <v>360</v>
      </c>
    </row>
    <row r="384" spans="1:29">
      <c r="B384" s="412">
        <v>96</v>
      </c>
      <c r="C384" s="164">
        <v>238</v>
      </c>
      <c r="D384" s="164">
        <v>261</v>
      </c>
      <c r="E384" s="165">
        <v>43839</v>
      </c>
      <c r="F384" s="165">
        <v>43860</v>
      </c>
      <c r="G384" s="166" t="s">
        <v>150</v>
      </c>
      <c r="H384" s="167" t="s">
        <v>348</v>
      </c>
      <c r="I384" s="166" t="s">
        <v>752</v>
      </c>
      <c r="J384" s="166">
        <v>757944833</v>
      </c>
      <c r="K384" s="166">
        <v>772887846</v>
      </c>
      <c r="L384" s="185" t="s">
        <v>753</v>
      </c>
      <c r="M384" s="113" t="s">
        <v>350</v>
      </c>
      <c r="N384" s="166" t="s">
        <v>362</v>
      </c>
      <c r="O384" s="166" t="s">
        <v>497</v>
      </c>
      <c r="P384" s="166" t="s">
        <v>439</v>
      </c>
      <c r="Q384" s="166" t="s">
        <v>754</v>
      </c>
      <c r="R384" s="166" t="s">
        <v>755</v>
      </c>
      <c r="S384" s="166">
        <v>150</v>
      </c>
      <c r="T384" s="166" t="s">
        <v>356</v>
      </c>
      <c r="U384" s="166" t="s">
        <v>357</v>
      </c>
      <c r="V384" s="166" t="s">
        <v>358</v>
      </c>
      <c r="W384" s="166" t="s">
        <v>359</v>
      </c>
      <c r="X384" s="168">
        <v>1650000</v>
      </c>
      <c r="Y384" s="166" t="s">
        <v>357</v>
      </c>
      <c r="Z384" s="166" t="s">
        <v>360</v>
      </c>
      <c r="AA384" s="166"/>
      <c r="AB384" s="166"/>
      <c r="AC384" s="169" t="s">
        <v>360</v>
      </c>
    </row>
    <row r="385" spans="2:29" ht="17" thickBot="1">
      <c r="B385" s="414"/>
      <c r="C385" s="172">
        <v>239</v>
      </c>
      <c r="D385" s="172">
        <v>262</v>
      </c>
      <c r="E385" s="173">
        <v>43839</v>
      </c>
      <c r="F385" s="173">
        <v>43860</v>
      </c>
      <c r="G385" s="174" t="s">
        <v>5</v>
      </c>
      <c r="H385" s="175"/>
      <c r="I385" s="174" t="s">
        <v>5</v>
      </c>
      <c r="J385" s="174"/>
      <c r="K385" s="174"/>
      <c r="L385" s="174"/>
      <c r="M385" s="134"/>
      <c r="N385" s="174" t="s">
        <v>5</v>
      </c>
      <c r="O385" s="174" t="s">
        <v>5</v>
      </c>
      <c r="P385" s="174" t="s">
        <v>5</v>
      </c>
      <c r="Q385" s="174" t="s">
        <v>5</v>
      </c>
      <c r="R385" s="174" t="s">
        <v>5</v>
      </c>
      <c r="S385" s="174">
        <v>50</v>
      </c>
      <c r="T385" s="174" t="s">
        <v>356</v>
      </c>
      <c r="U385" s="174" t="s">
        <v>357</v>
      </c>
      <c r="V385" s="174" t="s">
        <v>358</v>
      </c>
      <c r="W385" s="174" t="s">
        <v>359</v>
      </c>
      <c r="X385" s="176">
        <v>1020000</v>
      </c>
      <c r="Y385" s="174" t="s">
        <v>357</v>
      </c>
      <c r="Z385" s="174" t="s">
        <v>360</v>
      </c>
      <c r="AA385" s="174"/>
      <c r="AB385" s="174"/>
      <c r="AC385" s="177" t="s">
        <v>360</v>
      </c>
    </row>
    <row r="386" spans="2:29">
      <c r="B386" s="412">
        <v>97</v>
      </c>
      <c r="C386" s="164">
        <v>427</v>
      </c>
      <c r="D386" s="164">
        <v>450</v>
      </c>
      <c r="E386" s="165">
        <v>45161</v>
      </c>
      <c r="F386" s="165">
        <v>45181</v>
      </c>
      <c r="G386" s="166" t="s">
        <v>151</v>
      </c>
      <c r="H386" s="167" t="s">
        <v>357</v>
      </c>
      <c r="I386" s="166" t="s">
        <v>756</v>
      </c>
      <c r="J386" s="166">
        <v>782813825</v>
      </c>
      <c r="K386" s="166">
        <v>778176185</v>
      </c>
      <c r="L386" s="185" t="s">
        <v>757</v>
      </c>
      <c r="M386" s="113" t="s">
        <v>350</v>
      </c>
      <c r="N386" s="166" t="s">
        <v>351</v>
      </c>
      <c r="O386" s="166" t="s">
        <v>380</v>
      </c>
      <c r="P386" s="166" t="s">
        <v>758</v>
      </c>
      <c r="Q386" s="166" t="s">
        <v>759</v>
      </c>
      <c r="R386" s="166" t="s">
        <v>760</v>
      </c>
      <c r="S386" s="166">
        <v>100</v>
      </c>
      <c r="T386" s="166" t="s">
        <v>356</v>
      </c>
      <c r="U386" s="166" t="s">
        <v>357</v>
      </c>
      <c r="V386" s="166" t="s">
        <v>358</v>
      </c>
      <c r="W386" s="166" t="s">
        <v>359</v>
      </c>
      <c r="X386" s="168">
        <v>1150000</v>
      </c>
      <c r="Y386" s="166" t="s">
        <v>357</v>
      </c>
      <c r="Z386" s="166" t="s">
        <v>360</v>
      </c>
      <c r="AA386" s="166"/>
      <c r="AB386" s="166"/>
      <c r="AC386" s="169" t="s">
        <v>360</v>
      </c>
    </row>
    <row r="387" spans="2:29" ht="17" thickBot="1">
      <c r="B387" s="414"/>
      <c r="C387" s="172">
        <v>426</v>
      </c>
      <c r="D387" s="172">
        <v>451</v>
      </c>
      <c r="E387" s="173">
        <v>45161</v>
      </c>
      <c r="F387" s="173">
        <v>45181</v>
      </c>
      <c r="G387" s="174" t="s">
        <v>5</v>
      </c>
      <c r="H387" s="175"/>
      <c r="I387" s="174" t="s">
        <v>5</v>
      </c>
      <c r="J387" s="174"/>
      <c r="K387" s="174"/>
      <c r="L387" s="174"/>
      <c r="M387" s="134"/>
      <c r="N387" s="174" t="s">
        <v>5</v>
      </c>
      <c r="O387" s="174" t="s">
        <v>5</v>
      </c>
      <c r="P387" s="174" t="s">
        <v>5</v>
      </c>
      <c r="Q387" s="174" t="s">
        <v>5</v>
      </c>
      <c r="R387" s="174" t="s">
        <v>5</v>
      </c>
      <c r="S387" s="174">
        <v>50</v>
      </c>
      <c r="T387" s="174" t="s">
        <v>356</v>
      </c>
      <c r="U387" s="174" t="s">
        <v>357</v>
      </c>
      <c r="V387" s="174" t="s">
        <v>358</v>
      </c>
      <c r="W387" s="174" t="s">
        <v>359</v>
      </c>
      <c r="X387" s="176">
        <v>631500</v>
      </c>
      <c r="Y387" s="174" t="s">
        <v>357</v>
      </c>
      <c r="Z387" s="174" t="s">
        <v>360</v>
      </c>
      <c r="AA387" s="174"/>
      <c r="AB387" s="174"/>
      <c r="AC387" s="177" t="s">
        <v>360</v>
      </c>
    </row>
    <row r="388" spans="2:29">
      <c r="B388" s="413">
        <v>98</v>
      </c>
      <c r="C388" s="178">
        <v>527</v>
      </c>
      <c r="D388" s="178">
        <v>562</v>
      </c>
      <c r="E388" s="179">
        <v>45569</v>
      </c>
      <c r="F388" s="179">
        <v>45594</v>
      </c>
      <c r="G388" s="170" t="s">
        <v>1656</v>
      </c>
      <c r="H388" s="180" t="s">
        <v>348</v>
      </c>
      <c r="I388" s="170" t="s">
        <v>1657</v>
      </c>
      <c r="J388" s="170">
        <v>751468917</v>
      </c>
      <c r="K388" s="170">
        <v>778362553</v>
      </c>
      <c r="L388" s="193" t="s">
        <v>1658</v>
      </c>
      <c r="M388" s="27" t="s">
        <v>350</v>
      </c>
      <c r="N388" s="170" t="s">
        <v>362</v>
      </c>
      <c r="O388" s="170" t="s">
        <v>1659</v>
      </c>
      <c r="P388" s="170" t="s">
        <v>1660</v>
      </c>
      <c r="Q388" s="170" t="s">
        <v>1661</v>
      </c>
      <c r="R388" s="170" t="s">
        <v>1662</v>
      </c>
      <c r="S388" s="170">
        <v>50</v>
      </c>
      <c r="T388" s="170" t="s">
        <v>356</v>
      </c>
      <c r="U388" s="170" t="s">
        <v>357</v>
      </c>
      <c r="V388" s="170" t="s">
        <v>358</v>
      </c>
      <c r="W388" s="170" t="s">
        <v>359</v>
      </c>
      <c r="X388" s="181">
        <v>525000</v>
      </c>
      <c r="Y388" s="170" t="s">
        <v>357</v>
      </c>
      <c r="Z388" s="170" t="s">
        <v>360</v>
      </c>
      <c r="AC388" s="182" t="s">
        <v>360</v>
      </c>
    </row>
    <row r="389" spans="2:29">
      <c r="B389" s="413"/>
      <c r="C389" s="178">
        <v>528</v>
      </c>
      <c r="D389" s="178">
        <v>563</v>
      </c>
      <c r="E389" s="179">
        <v>45569</v>
      </c>
      <c r="F389" s="179">
        <v>45594</v>
      </c>
      <c r="G389" s="170" t="s">
        <v>5</v>
      </c>
      <c r="I389" s="170" t="s">
        <v>5</v>
      </c>
      <c r="N389" s="170" t="s">
        <v>5</v>
      </c>
      <c r="O389" s="170" t="s">
        <v>5</v>
      </c>
      <c r="P389" s="170" t="s">
        <v>5</v>
      </c>
      <c r="Q389" s="170" t="s">
        <v>5</v>
      </c>
      <c r="R389" s="170" t="s">
        <v>5</v>
      </c>
      <c r="S389" s="170">
        <v>150</v>
      </c>
      <c r="T389" s="170" t="s">
        <v>356</v>
      </c>
      <c r="U389" s="170" t="s">
        <v>357</v>
      </c>
      <c r="V389" s="170" t="s">
        <v>358</v>
      </c>
      <c r="W389" s="170" t="s">
        <v>359</v>
      </c>
      <c r="X389" s="181">
        <v>875000</v>
      </c>
      <c r="Y389" s="170" t="s">
        <v>357</v>
      </c>
      <c r="Z389" s="170" t="s">
        <v>360</v>
      </c>
      <c r="AC389" s="182" t="s">
        <v>360</v>
      </c>
    </row>
    <row r="390" spans="2:29" ht="17" thickBot="1">
      <c r="B390" s="413"/>
      <c r="C390" s="178">
        <v>529</v>
      </c>
      <c r="D390" s="178">
        <v>564</v>
      </c>
      <c r="E390" s="179">
        <v>45569</v>
      </c>
      <c r="F390" s="179">
        <v>45594</v>
      </c>
      <c r="G390" s="170" t="s">
        <v>5</v>
      </c>
      <c r="I390" s="170" t="s">
        <v>5</v>
      </c>
      <c r="N390" s="170" t="s">
        <v>5</v>
      </c>
      <c r="O390" s="170" t="s">
        <v>5</v>
      </c>
      <c r="P390" s="170" t="s">
        <v>5</v>
      </c>
      <c r="Q390" s="170" t="s">
        <v>5</v>
      </c>
      <c r="R390" s="170" t="s">
        <v>5</v>
      </c>
      <c r="S390" s="170">
        <v>300</v>
      </c>
      <c r="T390" s="170" t="s">
        <v>356</v>
      </c>
      <c r="U390" s="170" t="s">
        <v>357</v>
      </c>
      <c r="V390" s="170" t="s">
        <v>358</v>
      </c>
      <c r="W390" s="170" t="s">
        <v>359</v>
      </c>
      <c r="X390" s="181">
        <v>1715000</v>
      </c>
      <c r="Y390" s="170" t="s">
        <v>357</v>
      </c>
      <c r="Z390" s="170" t="s">
        <v>360</v>
      </c>
      <c r="AC390" s="182" t="s">
        <v>360</v>
      </c>
    </row>
    <row r="391" spans="2:29">
      <c r="B391" s="412">
        <v>99</v>
      </c>
      <c r="C391" s="164">
        <v>196</v>
      </c>
      <c r="D391" s="164">
        <v>208</v>
      </c>
      <c r="E391" s="165">
        <v>43357</v>
      </c>
      <c r="F391" s="165">
        <v>43360</v>
      </c>
      <c r="G391" s="166" t="s">
        <v>152</v>
      </c>
      <c r="H391" s="167" t="s">
        <v>348</v>
      </c>
      <c r="I391" s="166" t="s">
        <v>761</v>
      </c>
      <c r="J391" s="166">
        <v>772487661</v>
      </c>
      <c r="K391" s="166"/>
      <c r="L391" s="166"/>
      <c r="M391" s="113" t="s">
        <v>350</v>
      </c>
      <c r="N391" s="166" t="s">
        <v>362</v>
      </c>
      <c r="O391" s="166" t="s">
        <v>362</v>
      </c>
      <c r="P391" s="166" t="s">
        <v>363</v>
      </c>
      <c r="Q391" s="166" t="s">
        <v>363</v>
      </c>
      <c r="R391" s="166" t="s">
        <v>762</v>
      </c>
      <c r="S391" s="166">
        <v>30</v>
      </c>
      <c r="T391" s="166" t="s">
        <v>356</v>
      </c>
      <c r="U391" s="166" t="s">
        <v>357</v>
      </c>
      <c r="V391" s="166" t="s">
        <v>358</v>
      </c>
      <c r="W391" s="166" t="s">
        <v>359</v>
      </c>
      <c r="X391" s="168">
        <v>525000</v>
      </c>
      <c r="Y391" s="166" t="s">
        <v>357</v>
      </c>
      <c r="Z391" s="166" t="s">
        <v>360</v>
      </c>
      <c r="AA391" s="166"/>
      <c r="AB391" s="166"/>
      <c r="AC391" s="169" t="s">
        <v>360</v>
      </c>
    </row>
    <row r="392" spans="2:29">
      <c r="B392" s="413"/>
      <c r="C392" s="178">
        <v>197</v>
      </c>
      <c r="D392" s="178">
        <v>209</v>
      </c>
      <c r="E392" s="179">
        <v>43357</v>
      </c>
      <c r="F392" s="179">
        <v>43360</v>
      </c>
      <c r="G392" s="170" t="s">
        <v>5</v>
      </c>
      <c r="I392" s="170" t="s">
        <v>5</v>
      </c>
      <c r="N392" s="170" t="s">
        <v>5</v>
      </c>
      <c r="O392" s="170" t="s">
        <v>5</v>
      </c>
      <c r="P392" s="170" t="s">
        <v>5</v>
      </c>
      <c r="Q392" s="170" t="s">
        <v>5</v>
      </c>
      <c r="R392" s="170" t="s">
        <v>5</v>
      </c>
      <c r="S392" s="170">
        <v>50</v>
      </c>
      <c r="T392" s="170" t="s">
        <v>356</v>
      </c>
      <c r="U392" s="170" t="s">
        <v>357</v>
      </c>
      <c r="V392" s="170" t="s">
        <v>358</v>
      </c>
      <c r="W392" s="170" t="s">
        <v>359</v>
      </c>
      <c r="X392" s="181">
        <v>750000</v>
      </c>
      <c r="Y392" s="170" t="s">
        <v>357</v>
      </c>
      <c r="Z392" s="170" t="s">
        <v>360</v>
      </c>
      <c r="AC392" s="182" t="s">
        <v>360</v>
      </c>
    </row>
    <row r="393" spans="2:29" ht="17" thickBot="1">
      <c r="B393" s="414"/>
      <c r="C393" s="172">
        <v>207</v>
      </c>
      <c r="D393" s="172">
        <v>221</v>
      </c>
      <c r="E393" s="173">
        <v>43559</v>
      </c>
      <c r="F393" s="173">
        <v>43584</v>
      </c>
      <c r="G393" s="174" t="s">
        <v>5</v>
      </c>
      <c r="H393" s="175"/>
      <c r="I393" s="174" t="s">
        <v>5</v>
      </c>
      <c r="J393" s="174"/>
      <c r="K393" s="174"/>
      <c r="L393" s="174"/>
      <c r="M393" s="134"/>
      <c r="N393" s="174" t="s">
        <v>5</v>
      </c>
      <c r="O393" s="174" t="s">
        <v>5</v>
      </c>
      <c r="P393" s="174" t="s">
        <v>5</v>
      </c>
      <c r="Q393" s="174" t="s">
        <v>5</v>
      </c>
      <c r="R393" s="174" t="s">
        <v>5</v>
      </c>
      <c r="S393" s="174">
        <v>150</v>
      </c>
      <c r="T393" s="174" t="s">
        <v>356</v>
      </c>
      <c r="U393" s="174" t="s">
        <v>357</v>
      </c>
      <c r="V393" s="174" t="s">
        <v>358</v>
      </c>
      <c r="W393" s="174" t="s">
        <v>359</v>
      </c>
      <c r="X393" s="176">
        <v>1650000</v>
      </c>
      <c r="Y393" s="174" t="s">
        <v>357</v>
      </c>
      <c r="Z393" s="174" t="s">
        <v>375</v>
      </c>
      <c r="AA393" s="174"/>
      <c r="AB393" s="174"/>
      <c r="AC393" s="177" t="s">
        <v>360</v>
      </c>
    </row>
    <row r="394" spans="2:29">
      <c r="B394" s="412">
        <v>100</v>
      </c>
      <c r="C394" s="164">
        <v>417</v>
      </c>
      <c r="D394" s="164">
        <v>440</v>
      </c>
      <c r="E394" s="165">
        <v>45036</v>
      </c>
      <c r="F394" s="165">
        <v>45064</v>
      </c>
      <c r="G394" s="166" t="s">
        <v>763</v>
      </c>
      <c r="H394" s="167" t="s">
        <v>348</v>
      </c>
      <c r="I394" s="166" t="s">
        <v>764</v>
      </c>
      <c r="J394" s="166">
        <v>753327245</v>
      </c>
      <c r="K394" s="166">
        <v>785801386</v>
      </c>
      <c r="L394" s="185" t="s">
        <v>765</v>
      </c>
      <c r="M394" s="113" t="s">
        <v>350</v>
      </c>
      <c r="N394" s="166" t="s">
        <v>428</v>
      </c>
      <c r="O394" s="166" t="s">
        <v>430</v>
      </c>
      <c r="P394" s="166" t="s">
        <v>766</v>
      </c>
      <c r="Q394" s="166" t="s">
        <v>767</v>
      </c>
      <c r="R394" s="166" t="s">
        <v>768</v>
      </c>
      <c r="S394" s="166">
        <v>50</v>
      </c>
      <c r="T394" s="166" t="s">
        <v>356</v>
      </c>
      <c r="U394" s="166" t="s">
        <v>357</v>
      </c>
      <c r="V394" s="166" t="s">
        <v>358</v>
      </c>
      <c r="W394" s="166" t="s">
        <v>359</v>
      </c>
      <c r="X394" s="168">
        <v>900000</v>
      </c>
      <c r="Y394" s="166" t="s">
        <v>357</v>
      </c>
      <c r="Z394" s="166" t="s">
        <v>360</v>
      </c>
      <c r="AA394" s="166"/>
      <c r="AB394" s="166"/>
      <c r="AC394" s="169" t="s">
        <v>360</v>
      </c>
    </row>
    <row r="395" spans="2:29">
      <c r="B395" s="413"/>
      <c r="C395" s="178">
        <v>418</v>
      </c>
      <c r="D395" s="178">
        <v>441</v>
      </c>
      <c r="E395" s="179">
        <v>45036</v>
      </c>
      <c r="F395" s="179">
        <v>45064</v>
      </c>
      <c r="G395" s="170" t="s">
        <v>5</v>
      </c>
      <c r="I395" s="170" t="s">
        <v>5</v>
      </c>
      <c r="N395" s="170" t="s">
        <v>5</v>
      </c>
      <c r="O395" s="170" t="s">
        <v>5</v>
      </c>
      <c r="P395" s="170" t="s">
        <v>5</v>
      </c>
      <c r="Q395" s="170" t="s">
        <v>5</v>
      </c>
      <c r="S395" s="170">
        <v>150</v>
      </c>
      <c r="T395" s="170" t="s">
        <v>356</v>
      </c>
      <c r="U395" s="170" t="s">
        <v>357</v>
      </c>
      <c r="V395" s="170" t="s">
        <v>358</v>
      </c>
      <c r="W395" s="170" t="s">
        <v>359</v>
      </c>
      <c r="X395" s="181">
        <v>1500000</v>
      </c>
      <c r="Y395" s="170" t="s">
        <v>357</v>
      </c>
      <c r="Z395" s="170" t="s">
        <v>360</v>
      </c>
      <c r="AC395" s="182" t="s">
        <v>360</v>
      </c>
    </row>
    <row r="396" spans="2:29" ht="17" thickBot="1">
      <c r="B396" s="414"/>
      <c r="C396" s="172">
        <v>419</v>
      </c>
      <c r="D396" s="172">
        <v>442</v>
      </c>
      <c r="E396" s="173">
        <v>45036</v>
      </c>
      <c r="F396" s="173">
        <v>45064</v>
      </c>
      <c r="G396" s="174" t="s">
        <v>5</v>
      </c>
      <c r="H396" s="175"/>
      <c r="I396" s="174" t="s">
        <v>5</v>
      </c>
      <c r="J396" s="174"/>
      <c r="K396" s="174"/>
      <c r="L396" s="174"/>
      <c r="M396" s="134"/>
      <c r="N396" s="174" t="s">
        <v>5</v>
      </c>
      <c r="O396" s="174" t="s">
        <v>5</v>
      </c>
      <c r="P396" s="174" t="s">
        <v>5</v>
      </c>
      <c r="Q396" s="174" t="s">
        <v>5</v>
      </c>
      <c r="R396" s="174"/>
      <c r="S396" s="174">
        <v>200</v>
      </c>
      <c r="T396" s="174" t="s">
        <v>356</v>
      </c>
      <c r="U396" s="174" t="s">
        <v>357</v>
      </c>
      <c r="V396" s="174" t="s">
        <v>358</v>
      </c>
      <c r="W396" s="174" t="s">
        <v>359</v>
      </c>
      <c r="X396" s="176">
        <v>1800000</v>
      </c>
      <c r="Y396" s="174" t="s">
        <v>357</v>
      </c>
      <c r="Z396" s="174" t="s">
        <v>360</v>
      </c>
      <c r="AA396" s="174"/>
      <c r="AB396" s="174"/>
      <c r="AC396" s="177" t="s">
        <v>360</v>
      </c>
    </row>
    <row r="397" spans="2:29">
      <c r="B397" s="412">
        <v>101</v>
      </c>
      <c r="C397" s="164">
        <v>51</v>
      </c>
      <c r="D397" s="164">
        <v>65</v>
      </c>
      <c r="E397" s="165">
        <v>42501</v>
      </c>
      <c r="F397" s="165">
        <v>42552</v>
      </c>
      <c r="G397" s="166" t="s">
        <v>154</v>
      </c>
      <c r="H397" s="167" t="s">
        <v>348</v>
      </c>
      <c r="I397" s="166" t="s">
        <v>769</v>
      </c>
      <c r="J397" s="166">
        <v>782629435</v>
      </c>
      <c r="K397" s="166">
        <v>772395387</v>
      </c>
      <c r="L397" s="166"/>
      <c r="M397" s="113" t="s">
        <v>350</v>
      </c>
      <c r="N397" s="166" t="s">
        <v>362</v>
      </c>
      <c r="O397" s="166" t="s">
        <v>362</v>
      </c>
      <c r="P397" s="166" t="s">
        <v>770</v>
      </c>
      <c r="Q397" s="166" t="s">
        <v>771</v>
      </c>
      <c r="R397" s="166" t="s">
        <v>772</v>
      </c>
      <c r="S397" s="166">
        <v>100</v>
      </c>
      <c r="T397" s="166" t="s">
        <v>356</v>
      </c>
      <c r="U397" s="166" t="s">
        <v>357</v>
      </c>
      <c r="V397" s="166" t="s">
        <v>358</v>
      </c>
      <c r="W397" s="166" t="s">
        <v>359</v>
      </c>
      <c r="X397" s="168">
        <v>350000</v>
      </c>
      <c r="Y397" s="166" t="s">
        <v>357</v>
      </c>
      <c r="Z397" s="166" t="s">
        <v>360</v>
      </c>
      <c r="AA397" s="166"/>
      <c r="AB397" s="166"/>
      <c r="AC397" s="169" t="s">
        <v>365</v>
      </c>
    </row>
    <row r="398" spans="2:29">
      <c r="B398" s="413"/>
      <c r="C398" s="178">
        <v>104</v>
      </c>
      <c r="D398" s="178">
        <v>121</v>
      </c>
      <c r="E398" s="179">
        <v>42815</v>
      </c>
      <c r="F398" s="179">
        <v>42817</v>
      </c>
      <c r="G398" s="170" t="s">
        <v>5</v>
      </c>
      <c r="I398" s="170" t="s">
        <v>5</v>
      </c>
      <c r="N398" s="170" t="s">
        <v>5</v>
      </c>
      <c r="O398" s="170" t="s">
        <v>5</v>
      </c>
      <c r="P398" s="170" t="s">
        <v>5</v>
      </c>
      <c r="Q398" s="170" t="s">
        <v>5</v>
      </c>
      <c r="R398" s="170" t="s">
        <v>5</v>
      </c>
      <c r="S398" s="170">
        <v>30</v>
      </c>
      <c r="T398" s="170" t="s">
        <v>356</v>
      </c>
      <c r="U398" s="170" t="s">
        <v>357</v>
      </c>
      <c r="V398" s="170" t="s">
        <v>358</v>
      </c>
      <c r="W398" s="170" t="s">
        <v>359</v>
      </c>
      <c r="X398" s="181">
        <v>150000</v>
      </c>
      <c r="Y398" s="170" t="s">
        <v>357</v>
      </c>
      <c r="Z398" s="170" t="s">
        <v>360</v>
      </c>
      <c r="AC398" s="182" t="s">
        <v>360</v>
      </c>
    </row>
    <row r="399" spans="2:29" ht="17" thickBot="1">
      <c r="B399" s="414"/>
      <c r="C399" s="172">
        <v>263</v>
      </c>
      <c r="D399" s="172">
        <v>284</v>
      </c>
      <c r="E399" s="173">
        <v>43896</v>
      </c>
      <c r="F399" s="173">
        <v>43924</v>
      </c>
      <c r="G399" s="174" t="s">
        <v>5</v>
      </c>
      <c r="H399" s="175"/>
      <c r="I399" s="174" t="s">
        <v>5</v>
      </c>
      <c r="J399" s="174"/>
      <c r="K399" s="174"/>
      <c r="L399" s="174"/>
      <c r="M399" s="134"/>
      <c r="N399" s="174" t="s">
        <v>5</v>
      </c>
      <c r="O399" s="174" t="s">
        <v>5</v>
      </c>
      <c r="P399" s="174" t="s">
        <v>5</v>
      </c>
      <c r="Q399" s="174" t="s">
        <v>5</v>
      </c>
      <c r="R399" s="174" t="s">
        <v>5</v>
      </c>
      <c r="S399" s="174">
        <v>150</v>
      </c>
      <c r="T399" s="174" t="s">
        <v>356</v>
      </c>
      <c r="U399" s="174" t="s">
        <v>357</v>
      </c>
      <c r="V399" s="174" t="s">
        <v>358</v>
      </c>
      <c r="W399" s="174" t="s">
        <v>359</v>
      </c>
      <c r="X399" s="176">
        <v>1500000</v>
      </c>
      <c r="Y399" s="174" t="s">
        <v>357</v>
      </c>
      <c r="Z399" s="174" t="s">
        <v>360</v>
      </c>
      <c r="AA399" s="174"/>
      <c r="AB399" s="174"/>
      <c r="AC399" s="177" t="s">
        <v>360</v>
      </c>
    </row>
    <row r="400" spans="2:29">
      <c r="B400" s="412">
        <v>102</v>
      </c>
      <c r="C400" s="178">
        <v>149</v>
      </c>
      <c r="D400" s="178">
        <v>143</v>
      </c>
      <c r="E400" s="179">
        <v>42909</v>
      </c>
      <c r="F400" s="223">
        <v>42909</v>
      </c>
      <c r="G400" s="170" t="s">
        <v>155</v>
      </c>
      <c r="H400" s="180" t="s">
        <v>357</v>
      </c>
      <c r="I400" s="170" t="s">
        <v>773</v>
      </c>
      <c r="J400" s="170">
        <v>779453165</v>
      </c>
      <c r="K400" s="170">
        <v>752594760</v>
      </c>
      <c r="L400" s="193" t="s">
        <v>774</v>
      </c>
      <c r="M400" s="27" t="s">
        <v>350</v>
      </c>
      <c r="N400" s="170" t="s">
        <v>351</v>
      </c>
      <c r="O400" s="170" t="s">
        <v>352</v>
      </c>
      <c r="P400" s="170" t="s">
        <v>745</v>
      </c>
      <c r="Q400" s="170" t="s">
        <v>775</v>
      </c>
      <c r="R400" s="170" t="s">
        <v>776</v>
      </c>
      <c r="S400" s="170">
        <v>200</v>
      </c>
      <c r="T400" s="170" t="s">
        <v>356</v>
      </c>
      <c r="U400" s="170" t="s">
        <v>357</v>
      </c>
      <c r="V400" s="170" t="s">
        <v>358</v>
      </c>
      <c r="W400" s="170" t="s">
        <v>359</v>
      </c>
      <c r="X400" s="181">
        <v>1400000</v>
      </c>
      <c r="Y400" s="170" t="s">
        <v>357</v>
      </c>
      <c r="Z400" s="170" t="s">
        <v>365</v>
      </c>
      <c r="AC400" s="182" t="s">
        <v>360</v>
      </c>
    </row>
    <row r="401" spans="1:29">
      <c r="B401" s="413"/>
      <c r="C401" s="178">
        <v>150</v>
      </c>
      <c r="D401" s="178">
        <v>144</v>
      </c>
      <c r="E401" s="179">
        <v>42909</v>
      </c>
      <c r="F401" s="223">
        <v>42909</v>
      </c>
      <c r="G401" s="170" t="s">
        <v>5</v>
      </c>
      <c r="I401" s="170" t="s">
        <v>5</v>
      </c>
      <c r="N401" s="170" t="s">
        <v>5</v>
      </c>
      <c r="O401" s="170" t="s">
        <v>5</v>
      </c>
      <c r="P401" s="170" t="s">
        <v>5</v>
      </c>
      <c r="Q401" s="170" t="s">
        <v>5</v>
      </c>
      <c r="R401" s="170" t="s">
        <v>5</v>
      </c>
      <c r="S401" s="170">
        <v>100</v>
      </c>
      <c r="T401" s="170" t="s">
        <v>356</v>
      </c>
      <c r="U401" s="170" t="s">
        <v>357</v>
      </c>
      <c r="V401" s="170" t="s">
        <v>358</v>
      </c>
      <c r="W401" s="170" t="s">
        <v>359</v>
      </c>
      <c r="X401" s="181">
        <v>900000</v>
      </c>
      <c r="Y401" s="170" t="s">
        <v>357</v>
      </c>
      <c r="Z401" s="170" t="s">
        <v>365</v>
      </c>
      <c r="AC401" s="182" t="s">
        <v>360</v>
      </c>
    </row>
    <row r="402" spans="1:29">
      <c r="B402" s="413"/>
      <c r="C402" s="178">
        <v>115</v>
      </c>
      <c r="D402" s="178">
        <v>145</v>
      </c>
      <c r="E402" s="179">
        <v>42909</v>
      </c>
      <c r="F402" s="223">
        <v>42909</v>
      </c>
      <c r="G402" s="170" t="s">
        <v>5</v>
      </c>
      <c r="I402" s="170" t="s">
        <v>5</v>
      </c>
      <c r="N402" s="170" t="s">
        <v>5</v>
      </c>
      <c r="O402" s="170" t="s">
        <v>5</v>
      </c>
      <c r="P402" s="170" t="s">
        <v>5</v>
      </c>
      <c r="Q402" s="170" t="s">
        <v>5</v>
      </c>
      <c r="R402" s="170" t="s">
        <v>5</v>
      </c>
      <c r="S402" s="170">
        <v>50</v>
      </c>
      <c r="T402" s="170" t="s">
        <v>356</v>
      </c>
      <c r="U402" s="170" t="s">
        <v>357</v>
      </c>
      <c r="V402" s="170" t="s">
        <v>358</v>
      </c>
      <c r="W402" s="170" t="s">
        <v>359</v>
      </c>
      <c r="X402" s="181">
        <v>500000</v>
      </c>
      <c r="Y402" s="170" t="s">
        <v>357</v>
      </c>
      <c r="Z402" s="170" t="s">
        <v>365</v>
      </c>
      <c r="AC402" s="182" t="s">
        <v>360</v>
      </c>
    </row>
    <row r="403" spans="1:29" ht="17" thickBot="1">
      <c r="B403" s="413"/>
      <c r="C403" s="178">
        <v>367</v>
      </c>
      <c r="D403" s="178">
        <v>373</v>
      </c>
      <c r="E403" s="179">
        <v>44730</v>
      </c>
      <c r="F403" s="223">
        <v>44746</v>
      </c>
      <c r="S403" s="170">
        <v>230</v>
      </c>
      <c r="T403" s="170" t="s">
        <v>356</v>
      </c>
      <c r="U403" s="170" t="s">
        <v>357</v>
      </c>
      <c r="V403" s="170" t="s">
        <v>358</v>
      </c>
      <c r="W403" s="170" t="s">
        <v>359</v>
      </c>
      <c r="X403" s="181">
        <v>1680000</v>
      </c>
      <c r="Y403" s="170" t="s">
        <v>357</v>
      </c>
      <c r="Z403" s="170" t="s">
        <v>360</v>
      </c>
      <c r="AC403" s="182" t="s">
        <v>360</v>
      </c>
    </row>
    <row r="404" spans="1:29">
      <c r="B404" s="412">
        <v>103</v>
      </c>
      <c r="C404" s="164">
        <v>366</v>
      </c>
      <c r="D404" s="164">
        <v>397</v>
      </c>
      <c r="E404" s="165">
        <v>44834</v>
      </c>
      <c r="F404" s="224">
        <v>44835</v>
      </c>
      <c r="G404" s="166" t="s">
        <v>156</v>
      </c>
      <c r="H404" s="167" t="s">
        <v>357</v>
      </c>
      <c r="I404" s="166" t="s">
        <v>777</v>
      </c>
      <c r="J404" s="166">
        <v>783084001</v>
      </c>
      <c r="K404" s="166">
        <v>788347161</v>
      </c>
      <c r="L404" s="225" t="s">
        <v>778</v>
      </c>
      <c r="M404" s="113" t="s">
        <v>350</v>
      </c>
      <c r="N404" s="166" t="s">
        <v>351</v>
      </c>
      <c r="O404" s="166" t="s">
        <v>380</v>
      </c>
      <c r="P404" s="166" t="s">
        <v>779</v>
      </c>
      <c r="Q404" s="166" t="s">
        <v>780</v>
      </c>
      <c r="R404" s="166" t="s">
        <v>781</v>
      </c>
      <c r="S404" s="166">
        <v>65</v>
      </c>
      <c r="T404" s="166" t="s">
        <v>356</v>
      </c>
      <c r="U404" s="166" t="s">
        <v>357</v>
      </c>
      <c r="V404" s="166" t="s">
        <v>358</v>
      </c>
      <c r="W404" s="166" t="s">
        <v>359</v>
      </c>
      <c r="X404" s="168">
        <v>1450000</v>
      </c>
      <c r="Y404" s="166" t="s">
        <v>357</v>
      </c>
      <c r="Z404" s="166" t="s">
        <v>360</v>
      </c>
      <c r="AA404" s="166"/>
      <c r="AB404" s="166"/>
      <c r="AC404" s="169" t="s">
        <v>360</v>
      </c>
    </row>
    <row r="405" spans="1:29">
      <c r="B405" s="413"/>
      <c r="C405" s="178">
        <v>156</v>
      </c>
      <c r="D405" s="178">
        <v>398</v>
      </c>
      <c r="E405" s="179">
        <v>44834</v>
      </c>
      <c r="F405" s="223">
        <v>44835</v>
      </c>
      <c r="S405" s="170">
        <v>50</v>
      </c>
      <c r="T405" s="170" t="s">
        <v>356</v>
      </c>
      <c r="U405" s="170" t="s">
        <v>357</v>
      </c>
      <c r="V405" s="170" t="s">
        <v>358</v>
      </c>
      <c r="W405" s="170" t="s">
        <v>359</v>
      </c>
      <c r="X405" s="181">
        <v>900000</v>
      </c>
      <c r="Y405" s="170" t="s">
        <v>357</v>
      </c>
      <c r="Z405" s="170" t="s">
        <v>360</v>
      </c>
      <c r="AC405" s="182" t="s">
        <v>360</v>
      </c>
    </row>
    <row r="406" spans="1:29" ht="17" thickBot="1">
      <c r="B406" s="414"/>
      <c r="C406" s="172">
        <v>374</v>
      </c>
      <c r="D406" s="172">
        <v>399</v>
      </c>
      <c r="E406" s="173">
        <v>44834</v>
      </c>
      <c r="F406" s="226">
        <v>44835</v>
      </c>
      <c r="G406" s="174"/>
      <c r="H406" s="175"/>
      <c r="I406" s="174"/>
      <c r="J406" s="174"/>
      <c r="K406" s="174"/>
      <c r="L406" s="174"/>
      <c r="M406" s="134"/>
      <c r="N406" s="174"/>
      <c r="O406" s="174"/>
      <c r="P406" s="174"/>
      <c r="Q406" s="174"/>
      <c r="R406" s="174"/>
      <c r="S406" s="174">
        <v>120</v>
      </c>
      <c r="T406" s="174" t="s">
        <v>356</v>
      </c>
      <c r="U406" s="174" t="s">
        <v>357</v>
      </c>
      <c r="V406" s="174" t="s">
        <v>358</v>
      </c>
      <c r="W406" s="174" t="s">
        <v>359</v>
      </c>
      <c r="X406" s="176">
        <v>2400000</v>
      </c>
      <c r="Y406" s="174" t="s">
        <v>357</v>
      </c>
      <c r="Z406" s="174" t="s">
        <v>360</v>
      </c>
      <c r="AA406" s="174"/>
      <c r="AB406" s="174"/>
      <c r="AC406" s="177" t="s">
        <v>360</v>
      </c>
    </row>
    <row r="407" spans="1:29" ht="17" thickBot="1">
      <c r="B407" s="227">
        <v>104</v>
      </c>
      <c r="C407" s="172">
        <v>129</v>
      </c>
      <c r="D407" s="172">
        <v>235</v>
      </c>
      <c r="E407" s="173">
        <v>42455</v>
      </c>
      <c r="F407" s="173">
        <v>42455</v>
      </c>
      <c r="G407" s="174" t="s">
        <v>782</v>
      </c>
      <c r="H407" s="175" t="s">
        <v>348</v>
      </c>
      <c r="I407" s="174" t="s">
        <v>783</v>
      </c>
      <c r="J407" s="174">
        <v>712986867</v>
      </c>
      <c r="K407" s="174">
        <v>775312483</v>
      </c>
      <c r="L407" s="174"/>
      <c r="M407" s="134" t="s">
        <v>350</v>
      </c>
      <c r="N407" s="174" t="s">
        <v>362</v>
      </c>
      <c r="O407" s="174" t="s">
        <v>352</v>
      </c>
      <c r="P407" s="174" t="s">
        <v>439</v>
      </c>
      <c r="Q407" s="174" t="s">
        <v>512</v>
      </c>
      <c r="R407" s="174" t="s">
        <v>784</v>
      </c>
      <c r="S407" s="174">
        <v>50</v>
      </c>
      <c r="T407" s="174" t="s">
        <v>356</v>
      </c>
      <c r="U407" s="174" t="s">
        <v>357</v>
      </c>
      <c r="V407" s="174" t="s">
        <v>358</v>
      </c>
      <c r="W407" s="174" t="s">
        <v>359</v>
      </c>
      <c r="X407" s="176">
        <v>500000</v>
      </c>
      <c r="Y407" s="174" t="s">
        <v>357</v>
      </c>
      <c r="Z407" s="174" t="s">
        <v>365</v>
      </c>
      <c r="AA407" s="174"/>
      <c r="AB407" s="174"/>
      <c r="AC407" s="177" t="s">
        <v>365</v>
      </c>
    </row>
    <row r="408" spans="1:29">
      <c r="B408" s="413">
        <v>105</v>
      </c>
      <c r="C408" s="178">
        <v>166</v>
      </c>
      <c r="D408" s="178">
        <v>214</v>
      </c>
      <c r="E408" s="179">
        <v>43509</v>
      </c>
      <c r="F408" s="179">
        <v>43529</v>
      </c>
      <c r="G408" s="170" t="s">
        <v>158</v>
      </c>
      <c r="H408" s="180" t="s">
        <v>348</v>
      </c>
      <c r="I408" s="170" t="s">
        <v>785</v>
      </c>
      <c r="J408" s="170">
        <v>772611566</v>
      </c>
      <c r="L408" s="193" t="s">
        <v>786</v>
      </c>
      <c r="N408" s="170" t="s">
        <v>362</v>
      </c>
      <c r="O408" s="170" t="s">
        <v>497</v>
      </c>
      <c r="P408" s="170" t="s">
        <v>417</v>
      </c>
      <c r="Q408" s="170" t="s">
        <v>417</v>
      </c>
      <c r="R408" s="170" t="s">
        <v>787</v>
      </c>
      <c r="S408" s="170">
        <v>50</v>
      </c>
      <c r="T408" s="170" t="s">
        <v>356</v>
      </c>
      <c r="U408" s="170" t="s">
        <v>357</v>
      </c>
      <c r="V408" s="170" t="s">
        <v>358</v>
      </c>
      <c r="W408" s="170" t="s">
        <v>359</v>
      </c>
      <c r="X408" s="181">
        <v>1020000</v>
      </c>
      <c r="Y408" s="170" t="s">
        <v>357</v>
      </c>
      <c r="Z408" s="170" t="s">
        <v>360</v>
      </c>
      <c r="AC408" s="182" t="s">
        <v>360</v>
      </c>
    </row>
    <row r="409" spans="1:29">
      <c r="B409" s="413"/>
      <c r="C409" s="178">
        <v>167</v>
      </c>
      <c r="D409" s="178">
        <v>215</v>
      </c>
      <c r="E409" s="179">
        <v>43509</v>
      </c>
      <c r="F409" s="179">
        <v>43529</v>
      </c>
      <c r="G409" s="170" t="s">
        <v>5</v>
      </c>
      <c r="I409" s="170" t="s">
        <v>5</v>
      </c>
      <c r="N409" s="170" t="s">
        <v>5</v>
      </c>
      <c r="O409" s="170" t="s">
        <v>5</v>
      </c>
      <c r="P409" s="170" t="s">
        <v>5</v>
      </c>
      <c r="Q409" s="170" t="s">
        <v>5</v>
      </c>
      <c r="R409" s="170" t="s">
        <v>5</v>
      </c>
      <c r="S409" s="170">
        <v>50</v>
      </c>
      <c r="T409" s="170" t="s">
        <v>356</v>
      </c>
      <c r="U409" s="170" t="s">
        <v>357</v>
      </c>
      <c r="V409" s="170" t="s">
        <v>358</v>
      </c>
      <c r="W409" s="170" t="s">
        <v>359</v>
      </c>
      <c r="X409" s="181">
        <v>1020000</v>
      </c>
      <c r="Y409" s="170" t="s">
        <v>357</v>
      </c>
      <c r="Z409" s="170" t="s">
        <v>360</v>
      </c>
      <c r="AC409" s="182" t="s">
        <v>360</v>
      </c>
    </row>
    <row r="410" spans="1:29">
      <c r="B410" s="413"/>
      <c r="C410" s="178">
        <v>168</v>
      </c>
      <c r="D410" s="178">
        <v>216</v>
      </c>
      <c r="E410" s="179">
        <v>43509</v>
      </c>
      <c r="F410" s="179">
        <v>43529</v>
      </c>
      <c r="G410" s="170" t="s">
        <v>5</v>
      </c>
      <c r="I410" s="170" t="s">
        <v>5</v>
      </c>
      <c r="N410" s="170" t="s">
        <v>5</v>
      </c>
      <c r="O410" s="170" t="s">
        <v>5</v>
      </c>
      <c r="P410" s="170" t="s">
        <v>5</v>
      </c>
      <c r="Q410" s="170" t="s">
        <v>5</v>
      </c>
      <c r="R410" s="170" t="s">
        <v>5</v>
      </c>
      <c r="S410" s="170">
        <v>250</v>
      </c>
      <c r="T410" s="170" t="s">
        <v>356</v>
      </c>
      <c r="U410" s="170" t="s">
        <v>357</v>
      </c>
      <c r="V410" s="170" t="s">
        <v>358</v>
      </c>
      <c r="W410" s="170" t="s">
        <v>359</v>
      </c>
      <c r="X410" s="181">
        <v>3000000</v>
      </c>
      <c r="Y410" s="170" t="s">
        <v>357</v>
      </c>
      <c r="Z410" s="170" t="s">
        <v>360</v>
      </c>
      <c r="AC410" s="182" t="s">
        <v>360</v>
      </c>
    </row>
    <row r="411" spans="1:29" ht="17" thickBot="1">
      <c r="B411" s="413"/>
      <c r="C411" s="178">
        <v>470</v>
      </c>
      <c r="D411" s="178">
        <v>495</v>
      </c>
      <c r="E411" s="179">
        <v>45392</v>
      </c>
      <c r="F411" s="179">
        <v>45433</v>
      </c>
      <c r="G411" s="170" t="s">
        <v>5</v>
      </c>
      <c r="H411" s="170"/>
      <c r="M411" s="170"/>
      <c r="S411" s="170">
        <v>50</v>
      </c>
      <c r="T411" s="170" t="s">
        <v>356</v>
      </c>
      <c r="U411" s="170" t="s">
        <v>357</v>
      </c>
      <c r="V411" s="170" t="s">
        <v>358</v>
      </c>
      <c r="W411" s="170" t="s">
        <v>359</v>
      </c>
      <c r="X411" s="170">
        <v>490000</v>
      </c>
      <c r="Y411" s="170" t="s">
        <v>357</v>
      </c>
      <c r="Z411" s="170" t="s">
        <v>360</v>
      </c>
      <c r="AC411" s="170" t="s">
        <v>360</v>
      </c>
    </row>
    <row r="412" spans="1:29">
      <c r="A412" s="163"/>
      <c r="B412" s="412">
        <v>106</v>
      </c>
      <c r="C412" s="164">
        <v>326</v>
      </c>
      <c r="D412" s="164">
        <v>353</v>
      </c>
      <c r="E412" s="165">
        <v>44577</v>
      </c>
      <c r="F412" s="165">
        <v>44595</v>
      </c>
      <c r="G412" s="166" t="s">
        <v>159</v>
      </c>
      <c r="H412" s="167" t="s">
        <v>348</v>
      </c>
      <c r="I412" s="166" t="s">
        <v>5</v>
      </c>
      <c r="J412" s="166">
        <v>774582444</v>
      </c>
      <c r="K412" s="166">
        <v>772894889</v>
      </c>
      <c r="L412" s="185" t="s">
        <v>788</v>
      </c>
      <c r="M412" s="113" t="s">
        <v>350</v>
      </c>
      <c r="N412" s="166" t="s">
        <v>428</v>
      </c>
      <c r="O412" s="166" t="s">
        <v>789</v>
      </c>
      <c r="P412" s="166" t="s">
        <v>790</v>
      </c>
      <c r="Q412" s="166" t="s">
        <v>791</v>
      </c>
      <c r="R412" s="166" t="s">
        <v>792</v>
      </c>
      <c r="S412" s="166">
        <v>50</v>
      </c>
      <c r="T412" s="166" t="s">
        <v>356</v>
      </c>
      <c r="U412" s="166" t="s">
        <v>357</v>
      </c>
      <c r="V412" s="166" t="s">
        <v>358</v>
      </c>
      <c r="W412" s="166" t="s">
        <v>359</v>
      </c>
      <c r="X412" s="168">
        <v>1000000</v>
      </c>
      <c r="Y412" s="166" t="s">
        <v>357</v>
      </c>
      <c r="Z412" s="166" t="s">
        <v>360</v>
      </c>
      <c r="AA412" s="166"/>
      <c r="AB412" s="166"/>
      <c r="AC412" s="169" t="s">
        <v>360</v>
      </c>
    </row>
    <row r="413" spans="1:29" ht="17" thickBot="1">
      <c r="A413" s="196"/>
      <c r="B413" s="413"/>
      <c r="C413" s="178">
        <v>339</v>
      </c>
      <c r="D413" s="178">
        <v>354</v>
      </c>
      <c r="E413" s="179">
        <v>44577</v>
      </c>
      <c r="F413" s="179">
        <v>44595</v>
      </c>
      <c r="G413" s="170" t="s">
        <v>5</v>
      </c>
      <c r="I413" s="170" t="s">
        <v>5</v>
      </c>
      <c r="N413" s="170" t="s">
        <v>5</v>
      </c>
      <c r="O413" s="170" t="s">
        <v>5</v>
      </c>
      <c r="P413" s="170" t="s">
        <v>5</v>
      </c>
      <c r="Q413" s="170" t="s">
        <v>5</v>
      </c>
      <c r="R413" s="170" t="s">
        <v>5</v>
      </c>
      <c r="S413" s="170">
        <v>150</v>
      </c>
      <c r="T413" s="170" t="s">
        <v>356</v>
      </c>
      <c r="U413" s="170" t="s">
        <v>357</v>
      </c>
      <c r="V413" s="170" t="s">
        <v>358</v>
      </c>
      <c r="W413" s="170" t="s">
        <v>359</v>
      </c>
      <c r="X413" s="181">
        <v>1500000</v>
      </c>
      <c r="Y413" s="170" t="s">
        <v>357</v>
      </c>
      <c r="Z413" s="170" t="s">
        <v>360</v>
      </c>
      <c r="AC413" s="182" t="s">
        <v>360</v>
      </c>
    </row>
    <row r="414" spans="1:29">
      <c r="B414" s="412">
        <v>107</v>
      </c>
      <c r="C414" s="164">
        <v>249</v>
      </c>
      <c r="D414" s="164">
        <v>272</v>
      </c>
      <c r="E414" s="165">
        <v>43868</v>
      </c>
      <c r="F414" s="165">
        <v>43890</v>
      </c>
      <c r="G414" s="166" t="s">
        <v>160</v>
      </c>
      <c r="H414" s="167" t="s">
        <v>348</v>
      </c>
      <c r="I414" s="166" t="s">
        <v>793</v>
      </c>
      <c r="J414" s="166">
        <v>772609220</v>
      </c>
      <c r="K414" s="166">
        <v>702609220</v>
      </c>
      <c r="L414" s="166"/>
      <c r="M414" s="113" t="s">
        <v>350</v>
      </c>
      <c r="N414" s="166" t="s">
        <v>362</v>
      </c>
      <c r="O414" s="166" t="s">
        <v>660</v>
      </c>
      <c r="P414" s="166" t="s">
        <v>794</v>
      </c>
      <c r="Q414" s="166" t="s">
        <v>795</v>
      </c>
      <c r="R414" s="166" t="s">
        <v>796</v>
      </c>
      <c r="S414" s="166">
        <v>150</v>
      </c>
      <c r="T414" s="166" t="s">
        <v>356</v>
      </c>
      <c r="U414" s="166" t="s">
        <v>357</v>
      </c>
      <c r="V414" s="166" t="s">
        <v>358</v>
      </c>
      <c r="W414" s="166" t="s">
        <v>359</v>
      </c>
      <c r="X414" s="168">
        <v>1650000</v>
      </c>
      <c r="Y414" s="166" t="s">
        <v>357</v>
      </c>
      <c r="Z414" s="166" t="s">
        <v>360</v>
      </c>
      <c r="AA414" s="166"/>
      <c r="AB414" s="166"/>
      <c r="AC414" s="169" t="s">
        <v>360</v>
      </c>
    </row>
    <row r="415" spans="1:29">
      <c r="B415" s="413"/>
      <c r="C415" s="178">
        <v>250</v>
      </c>
      <c r="D415" s="178">
        <v>273</v>
      </c>
      <c r="E415" s="179">
        <v>43868</v>
      </c>
      <c r="F415" s="179">
        <v>43890</v>
      </c>
      <c r="G415" s="170" t="s">
        <v>5</v>
      </c>
      <c r="I415" s="170" t="s">
        <v>5</v>
      </c>
      <c r="N415" s="170" t="s">
        <v>5</v>
      </c>
      <c r="O415" s="170" t="s">
        <v>5</v>
      </c>
      <c r="P415" s="170" t="s">
        <v>5</v>
      </c>
      <c r="Q415" s="170" t="s">
        <v>5</v>
      </c>
      <c r="R415" s="170" t="s">
        <v>5</v>
      </c>
      <c r="S415" s="170">
        <v>400</v>
      </c>
      <c r="T415" s="170" t="s">
        <v>356</v>
      </c>
      <c r="U415" s="170" t="s">
        <v>357</v>
      </c>
      <c r="V415" s="170" t="s">
        <v>358</v>
      </c>
      <c r="W415" s="170" t="s">
        <v>359</v>
      </c>
      <c r="X415" s="181">
        <v>4500000</v>
      </c>
      <c r="Y415" s="170" t="s">
        <v>357</v>
      </c>
      <c r="Z415" s="170" t="s">
        <v>360</v>
      </c>
      <c r="AC415" s="182" t="s">
        <v>360</v>
      </c>
    </row>
    <row r="416" spans="1:29">
      <c r="B416" s="413"/>
      <c r="C416" s="178">
        <v>251</v>
      </c>
      <c r="D416" s="178">
        <v>274</v>
      </c>
      <c r="E416" s="179">
        <v>43868</v>
      </c>
      <c r="F416" s="179">
        <v>43890</v>
      </c>
      <c r="G416" s="170" t="s">
        <v>5</v>
      </c>
      <c r="I416" s="170" t="s">
        <v>5</v>
      </c>
      <c r="N416" s="170" t="s">
        <v>5</v>
      </c>
      <c r="O416" s="170" t="s">
        <v>5</v>
      </c>
      <c r="P416" s="170" t="s">
        <v>5</v>
      </c>
      <c r="Q416" s="170" t="s">
        <v>5</v>
      </c>
      <c r="R416" s="170" t="s">
        <v>5</v>
      </c>
      <c r="S416" s="170">
        <v>400</v>
      </c>
      <c r="T416" s="170" t="s">
        <v>356</v>
      </c>
      <c r="U416" s="170" t="s">
        <v>357</v>
      </c>
      <c r="V416" s="170" t="s">
        <v>358</v>
      </c>
      <c r="W416" s="170" t="s">
        <v>359</v>
      </c>
      <c r="X416" s="181">
        <v>4500000</v>
      </c>
      <c r="Y416" s="170" t="s">
        <v>357</v>
      </c>
      <c r="Z416" s="170" t="s">
        <v>360</v>
      </c>
      <c r="AC416" s="182" t="s">
        <v>360</v>
      </c>
    </row>
    <row r="417" spans="1:29">
      <c r="B417" s="413"/>
      <c r="C417" s="178">
        <v>262</v>
      </c>
      <c r="D417" s="178">
        <v>281</v>
      </c>
      <c r="E417" s="179">
        <v>43913</v>
      </c>
      <c r="F417" s="179">
        <v>43922</v>
      </c>
      <c r="S417" s="170">
        <v>50</v>
      </c>
      <c r="T417" s="170" t="s">
        <v>356</v>
      </c>
      <c r="U417" s="170" t="s">
        <v>357</v>
      </c>
      <c r="V417" s="170" t="s">
        <v>358</v>
      </c>
      <c r="W417" s="170" t="s">
        <v>359</v>
      </c>
      <c r="X417" s="181">
        <v>1020000</v>
      </c>
      <c r="Y417" s="170" t="s">
        <v>357</v>
      </c>
      <c r="Z417" s="170" t="s">
        <v>360</v>
      </c>
      <c r="AC417" s="182" t="s">
        <v>360</v>
      </c>
    </row>
    <row r="418" spans="1:29" ht="17" thickBot="1">
      <c r="B418" s="414"/>
      <c r="C418" s="172">
        <v>420</v>
      </c>
      <c r="D418" s="172">
        <v>443</v>
      </c>
      <c r="E418" s="173">
        <v>45089</v>
      </c>
      <c r="F418" s="173">
        <v>45113</v>
      </c>
      <c r="G418" s="174" t="s">
        <v>5</v>
      </c>
      <c r="H418" s="175"/>
      <c r="I418" s="174" t="s">
        <v>5</v>
      </c>
      <c r="J418" s="174"/>
      <c r="K418" s="174"/>
      <c r="L418" s="174"/>
      <c r="M418" s="134"/>
      <c r="N418" s="174" t="s">
        <v>5</v>
      </c>
      <c r="O418" s="174" t="s">
        <v>5</v>
      </c>
      <c r="P418" s="174" t="s">
        <v>5</v>
      </c>
      <c r="Q418" s="174" t="s">
        <v>5</v>
      </c>
      <c r="R418" s="174" t="s">
        <v>5</v>
      </c>
      <c r="S418" s="174">
        <v>50</v>
      </c>
      <c r="T418" s="174" t="s">
        <v>356</v>
      </c>
      <c r="U418" s="174" t="s">
        <v>357</v>
      </c>
      <c r="V418" s="174" t="s">
        <v>358</v>
      </c>
      <c r="W418" s="174" t="s">
        <v>359</v>
      </c>
      <c r="X418" s="176">
        <v>800000</v>
      </c>
      <c r="Y418" s="174" t="s">
        <v>357</v>
      </c>
      <c r="Z418" s="174" t="s">
        <v>360</v>
      </c>
      <c r="AA418" s="174"/>
      <c r="AB418" s="174"/>
      <c r="AC418" s="177" t="s">
        <v>360</v>
      </c>
    </row>
    <row r="419" spans="1:29">
      <c r="B419" s="413">
        <v>108</v>
      </c>
      <c r="C419" s="178">
        <v>214</v>
      </c>
      <c r="D419" s="178">
        <v>240</v>
      </c>
      <c r="E419" s="179">
        <v>43605</v>
      </c>
      <c r="F419" s="179">
        <v>43732</v>
      </c>
      <c r="G419" s="170" t="s">
        <v>161</v>
      </c>
      <c r="H419" s="180" t="s">
        <v>348</v>
      </c>
      <c r="I419" s="170" t="s">
        <v>797</v>
      </c>
      <c r="J419" s="170">
        <v>772428034</v>
      </c>
      <c r="K419" s="170">
        <v>758428034</v>
      </c>
      <c r="M419" s="27" t="s">
        <v>350</v>
      </c>
      <c r="N419" s="170" t="s">
        <v>362</v>
      </c>
      <c r="O419" s="170" t="s">
        <v>397</v>
      </c>
      <c r="P419" s="170" t="s">
        <v>798</v>
      </c>
      <c r="Q419" s="170" t="s">
        <v>799</v>
      </c>
      <c r="S419" s="170">
        <v>50</v>
      </c>
      <c r="T419" s="170" t="s">
        <v>356</v>
      </c>
      <c r="U419" s="170" t="s">
        <v>357</v>
      </c>
      <c r="V419" s="170" t="s">
        <v>358</v>
      </c>
      <c r="W419" s="170" t="s">
        <v>359</v>
      </c>
      <c r="X419" s="181">
        <v>1020000</v>
      </c>
      <c r="Y419" s="170" t="s">
        <v>357</v>
      </c>
      <c r="Z419" s="170" t="s">
        <v>360</v>
      </c>
      <c r="AC419" s="182" t="s">
        <v>360</v>
      </c>
    </row>
    <row r="420" spans="1:29">
      <c r="B420" s="413"/>
      <c r="C420" s="178">
        <v>215</v>
      </c>
      <c r="D420" s="178">
        <v>241</v>
      </c>
      <c r="E420" s="179">
        <v>43605</v>
      </c>
      <c r="F420" s="179">
        <v>43732</v>
      </c>
      <c r="G420" s="170" t="s">
        <v>5</v>
      </c>
      <c r="I420" s="170" t="s">
        <v>5</v>
      </c>
      <c r="N420" s="170" t="s">
        <v>5</v>
      </c>
      <c r="O420" s="170" t="s">
        <v>5</v>
      </c>
      <c r="P420" s="170" t="s">
        <v>5</v>
      </c>
      <c r="Q420" s="170" t="s">
        <v>5</v>
      </c>
      <c r="S420" s="170">
        <v>250</v>
      </c>
      <c r="T420" s="170" t="s">
        <v>356</v>
      </c>
      <c r="U420" s="170" t="s">
        <v>357</v>
      </c>
      <c r="V420" s="170" t="s">
        <v>358</v>
      </c>
      <c r="W420" s="170" t="s">
        <v>359</v>
      </c>
      <c r="X420" s="181">
        <v>3000000</v>
      </c>
      <c r="Y420" s="170" t="s">
        <v>357</v>
      </c>
      <c r="Z420" s="170" t="s">
        <v>360</v>
      </c>
      <c r="AC420" s="182" t="s">
        <v>360</v>
      </c>
    </row>
    <row r="421" spans="1:29" ht="17" thickBot="1">
      <c r="B421" s="413"/>
      <c r="C421" s="178">
        <v>216</v>
      </c>
      <c r="D421" s="178">
        <v>242</v>
      </c>
      <c r="E421" s="179">
        <v>43605</v>
      </c>
      <c r="F421" s="179">
        <v>43732</v>
      </c>
      <c r="G421" s="170" t="s">
        <v>5</v>
      </c>
      <c r="I421" s="170" t="s">
        <v>5</v>
      </c>
      <c r="N421" s="170" t="s">
        <v>5</v>
      </c>
      <c r="O421" s="170" t="s">
        <v>5</v>
      </c>
      <c r="P421" s="170" t="s">
        <v>5</v>
      </c>
      <c r="Q421" s="170" t="s">
        <v>5</v>
      </c>
      <c r="S421" s="170">
        <v>350</v>
      </c>
      <c r="T421" s="170" t="s">
        <v>356</v>
      </c>
      <c r="U421" s="170" t="s">
        <v>357</v>
      </c>
      <c r="V421" s="170" t="s">
        <v>358</v>
      </c>
      <c r="W421" s="170" t="s">
        <v>359</v>
      </c>
      <c r="X421" s="181">
        <v>3600000</v>
      </c>
      <c r="Y421" s="170" t="s">
        <v>357</v>
      </c>
      <c r="Z421" s="170" t="s">
        <v>360</v>
      </c>
      <c r="AC421" s="182" t="s">
        <v>360</v>
      </c>
    </row>
    <row r="422" spans="1:29">
      <c r="B422" s="412">
        <v>109</v>
      </c>
      <c r="C422" s="164">
        <v>438</v>
      </c>
      <c r="D422" s="164">
        <v>490</v>
      </c>
      <c r="E422" s="165">
        <v>45401</v>
      </c>
      <c r="F422" s="165">
        <v>45429</v>
      </c>
      <c r="G422" s="166" t="s">
        <v>1574</v>
      </c>
      <c r="H422" s="167" t="s">
        <v>348</v>
      </c>
      <c r="I422" s="166" t="s">
        <v>1580</v>
      </c>
      <c r="J422" s="166">
        <v>702801386</v>
      </c>
      <c r="K422" s="166">
        <v>785801386</v>
      </c>
      <c r="L422" s="185" t="s">
        <v>5</v>
      </c>
      <c r="M422" s="113" t="s">
        <v>350</v>
      </c>
      <c r="N422" s="166" t="s">
        <v>351</v>
      </c>
      <c r="O422" s="166" t="s">
        <v>352</v>
      </c>
      <c r="P422" s="166" t="s">
        <v>5</v>
      </c>
      <c r="Q422" s="166" t="s">
        <v>1581</v>
      </c>
      <c r="R422" s="166" t="s">
        <v>1582</v>
      </c>
      <c r="S422" s="166">
        <v>200</v>
      </c>
      <c r="T422" s="166" t="s">
        <v>356</v>
      </c>
      <c r="U422" s="166" t="s">
        <v>357</v>
      </c>
      <c r="V422" s="166" t="s">
        <v>358</v>
      </c>
      <c r="W422" s="166" t="s">
        <v>359</v>
      </c>
      <c r="X422" s="168">
        <v>920000</v>
      </c>
      <c r="Y422" s="166" t="s">
        <v>357</v>
      </c>
      <c r="Z422" s="166" t="s">
        <v>360</v>
      </c>
      <c r="AA422" s="166"/>
      <c r="AB422" s="166"/>
      <c r="AC422" s="169" t="s">
        <v>360</v>
      </c>
    </row>
    <row r="423" spans="1:29">
      <c r="B423" s="413"/>
      <c r="C423" s="178">
        <v>439</v>
      </c>
      <c r="D423" s="178">
        <v>491</v>
      </c>
      <c r="E423" s="179">
        <v>45401</v>
      </c>
      <c r="F423" s="179">
        <v>45429</v>
      </c>
      <c r="G423" s="170" t="s">
        <v>5</v>
      </c>
      <c r="I423" s="170" t="s">
        <v>5</v>
      </c>
      <c r="N423" s="170" t="s">
        <v>5</v>
      </c>
      <c r="O423" s="170" t="s">
        <v>5</v>
      </c>
      <c r="P423" s="170" t="s">
        <v>5</v>
      </c>
      <c r="Q423" s="170" t="s">
        <v>5</v>
      </c>
      <c r="R423" s="170" t="s">
        <v>5</v>
      </c>
      <c r="S423" s="170">
        <v>200</v>
      </c>
      <c r="T423" s="170" t="s">
        <v>356</v>
      </c>
      <c r="U423" s="170" t="s">
        <v>357</v>
      </c>
      <c r="V423" s="170" t="s">
        <v>358</v>
      </c>
      <c r="W423" s="170" t="s">
        <v>359</v>
      </c>
      <c r="X423" s="181">
        <v>920000</v>
      </c>
      <c r="Y423" s="170" t="s">
        <v>357</v>
      </c>
      <c r="Z423" s="170" t="s">
        <v>360</v>
      </c>
      <c r="AC423" s="182" t="s">
        <v>360</v>
      </c>
    </row>
    <row r="424" spans="1:29">
      <c r="B424" s="413"/>
      <c r="C424" s="178">
        <v>440</v>
      </c>
      <c r="D424" s="178">
        <v>492</v>
      </c>
      <c r="E424" s="179">
        <v>45401</v>
      </c>
      <c r="F424" s="179">
        <v>45429</v>
      </c>
      <c r="G424" s="170" t="s">
        <v>5</v>
      </c>
      <c r="I424" s="170" t="s">
        <v>5</v>
      </c>
      <c r="N424" s="170" t="s">
        <v>5</v>
      </c>
      <c r="O424" s="170" t="s">
        <v>5</v>
      </c>
      <c r="P424" s="170" t="s">
        <v>5</v>
      </c>
      <c r="Q424" s="170" t="s">
        <v>5</v>
      </c>
      <c r="R424" s="170" t="s">
        <v>5</v>
      </c>
      <c r="S424" s="170">
        <v>30</v>
      </c>
      <c r="T424" s="170" t="s">
        <v>356</v>
      </c>
      <c r="U424" s="170" t="s">
        <v>357</v>
      </c>
      <c r="V424" s="170" t="s">
        <v>358</v>
      </c>
      <c r="W424" s="170" t="s">
        <v>359</v>
      </c>
      <c r="X424" s="181">
        <v>416000</v>
      </c>
      <c r="Y424" s="170" t="s">
        <v>357</v>
      </c>
      <c r="Z424" s="170" t="s">
        <v>360</v>
      </c>
      <c r="AC424" s="182" t="s">
        <v>360</v>
      </c>
    </row>
    <row r="425" spans="1:29" ht="17" thickBot="1">
      <c r="B425" s="413"/>
      <c r="C425" s="178">
        <v>441</v>
      </c>
      <c r="D425" s="178">
        <v>493</v>
      </c>
      <c r="E425" s="179">
        <v>45401</v>
      </c>
      <c r="F425" s="179">
        <v>45429</v>
      </c>
      <c r="G425" s="170" t="s">
        <v>5</v>
      </c>
      <c r="I425" s="170" t="s">
        <v>5</v>
      </c>
      <c r="N425" s="170" t="s">
        <v>5</v>
      </c>
      <c r="O425" s="170" t="s">
        <v>5</v>
      </c>
      <c r="P425" s="170" t="s">
        <v>5</v>
      </c>
      <c r="Q425" s="170" t="s">
        <v>5</v>
      </c>
      <c r="R425" s="170" t="s">
        <v>5</v>
      </c>
      <c r="S425" s="170">
        <v>30</v>
      </c>
      <c r="T425" s="170" t="s">
        <v>356</v>
      </c>
      <c r="U425" s="170" t="s">
        <v>357</v>
      </c>
      <c r="V425" s="170" t="s">
        <v>358</v>
      </c>
      <c r="W425" s="170" t="s">
        <v>359</v>
      </c>
      <c r="X425" s="181">
        <v>416000</v>
      </c>
      <c r="Y425" s="170" t="s">
        <v>357</v>
      </c>
      <c r="Z425" s="170" t="s">
        <v>360</v>
      </c>
      <c r="AC425" s="182" t="s">
        <v>360</v>
      </c>
    </row>
    <row r="426" spans="1:29">
      <c r="A426" s="163"/>
      <c r="B426" s="412">
        <v>110</v>
      </c>
      <c r="C426" s="164">
        <v>170</v>
      </c>
      <c r="D426" s="164">
        <v>178</v>
      </c>
      <c r="E426" s="165">
        <v>43067</v>
      </c>
      <c r="F426" s="165">
        <v>43067</v>
      </c>
      <c r="G426" s="166" t="s">
        <v>800</v>
      </c>
      <c r="H426" s="167" t="s">
        <v>348</v>
      </c>
      <c r="I426" s="166" t="s">
        <v>801</v>
      </c>
      <c r="J426" s="166">
        <v>772424164</v>
      </c>
      <c r="K426" s="166"/>
      <c r="L426" s="185" t="s">
        <v>5</v>
      </c>
      <c r="M426" s="113" t="s">
        <v>350</v>
      </c>
      <c r="N426" s="166" t="s">
        <v>351</v>
      </c>
      <c r="O426" s="166" t="s">
        <v>587</v>
      </c>
      <c r="P426" s="166" t="s">
        <v>802</v>
      </c>
      <c r="Q426" s="166" t="s">
        <v>803</v>
      </c>
      <c r="R426" s="166" t="s">
        <v>804</v>
      </c>
      <c r="S426" s="166">
        <v>30</v>
      </c>
      <c r="T426" s="166" t="s">
        <v>356</v>
      </c>
      <c r="U426" s="166" t="s">
        <v>357</v>
      </c>
      <c r="V426" s="166" t="s">
        <v>358</v>
      </c>
      <c r="W426" s="166" t="s">
        <v>359</v>
      </c>
      <c r="X426" s="168">
        <v>525000</v>
      </c>
      <c r="Y426" s="166" t="s">
        <v>357</v>
      </c>
      <c r="Z426" s="166" t="s">
        <v>360</v>
      </c>
      <c r="AA426" s="166"/>
      <c r="AB426" s="166"/>
      <c r="AC426" s="169" t="s">
        <v>360</v>
      </c>
    </row>
    <row r="427" spans="1:29">
      <c r="A427" s="196"/>
      <c r="B427" s="413"/>
      <c r="C427" s="178">
        <v>171</v>
      </c>
      <c r="D427" s="178">
        <v>179</v>
      </c>
      <c r="E427" s="179">
        <v>43067</v>
      </c>
      <c r="F427" s="179">
        <v>43067</v>
      </c>
      <c r="G427" s="170" t="s">
        <v>5</v>
      </c>
      <c r="I427" s="170" t="s">
        <v>5</v>
      </c>
      <c r="N427" s="170" t="s">
        <v>5</v>
      </c>
      <c r="O427" s="170" t="s">
        <v>5</v>
      </c>
      <c r="P427" s="170" t="s">
        <v>5</v>
      </c>
      <c r="Q427" s="170" t="s">
        <v>5</v>
      </c>
      <c r="R427" s="170" t="s">
        <v>5</v>
      </c>
      <c r="S427" s="170">
        <v>30</v>
      </c>
      <c r="T427" s="170" t="s">
        <v>356</v>
      </c>
      <c r="U427" s="170" t="s">
        <v>357</v>
      </c>
      <c r="V427" s="170" t="s">
        <v>358</v>
      </c>
      <c r="W427" s="170" t="s">
        <v>359</v>
      </c>
      <c r="X427" s="181">
        <v>525000</v>
      </c>
      <c r="Y427" s="170" t="s">
        <v>357</v>
      </c>
      <c r="Z427" s="170" t="s">
        <v>360</v>
      </c>
      <c r="AC427" s="182" t="s">
        <v>360</v>
      </c>
    </row>
    <row r="428" spans="1:29" ht="17" thickBot="1">
      <c r="A428" s="171"/>
      <c r="B428" s="414"/>
      <c r="C428" s="172">
        <v>172</v>
      </c>
      <c r="D428" s="172">
        <v>180</v>
      </c>
      <c r="E428" s="173">
        <v>43067</v>
      </c>
      <c r="F428" s="173">
        <v>43067</v>
      </c>
      <c r="G428" s="174" t="s">
        <v>5</v>
      </c>
      <c r="H428" s="175"/>
      <c r="I428" s="174" t="s">
        <v>5</v>
      </c>
      <c r="J428" s="174"/>
      <c r="K428" s="174"/>
      <c r="L428" s="174"/>
      <c r="M428" s="134"/>
      <c r="N428" s="174" t="s">
        <v>5</v>
      </c>
      <c r="O428" s="174" t="s">
        <v>5</v>
      </c>
      <c r="P428" s="174" t="s">
        <v>5</v>
      </c>
      <c r="Q428" s="174" t="s">
        <v>5</v>
      </c>
      <c r="R428" s="174" t="s">
        <v>5</v>
      </c>
      <c r="S428" s="174">
        <v>50</v>
      </c>
      <c r="T428" s="174" t="s">
        <v>356</v>
      </c>
      <c r="U428" s="174" t="s">
        <v>357</v>
      </c>
      <c r="V428" s="174" t="s">
        <v>358</v>
      </c>
      <c r="W428" s="174" t="s">
        <v>359</v>
      </c>
      <c r="X428" s="176">
        <v>750000</v>
      </c>
      <c r="Y428" s="174" t="s">
        <v>357</v>
      </c>
      <c r="Z428" s="174" t="s">
        <v>360</v>
      </c>
      <c r="AA428" s="174"/>
      <c r="AB428" s="174"/>
      <c r="AC428" s="177" t="s">
        <v>360</v>
      </c>
    </row>
    <row r="429" spans="1:29">
      <c r="B429" s="412">
        <v>111</v>
      </c>
      <c r="C429" s="164">
        <v>224</v>
      </c>
      <c r="D429" s="164">
        <v>247</v>
      </c>
      <c r="E429" s="165">
        <v>43694</v>
      </c>
      <c r="F429" s="165">
        <v>43722</v>
      </c>
      <c r="G429" s="166" t="s">
        <v>163</v>
      </c>
      <c r="H429" s="167" t="s">
        <v>348</v>
      </c>
      <c r="I429" s="166" t="s">
        <v>805</v>
      </c>
      <c r="J429" s="166">
        <v>701543418</v>
      </c>
      <c r="K429" s="166">
        <v>774243418</v>
      </c>
      <c r="L429" s="166"/>
      <c r="M429" s="113" t="s">
        <v>350</v>
      </c>
      <c r="N429" s="166" t="s">
        <v>351</v>
      </c>
      <c r="O429" s="166" t="s">
        <v>352</v>
      </c>
      <c r="P429" s="166" t="s">
        <v>623</v>
      </c>
      <c r="Q429" s="166" t="s">
        <v>806</v>
      </c>
      <c r="R429" s="166"/>
      <c r="S429" s="166">
        <v>50</v>
      </c>
      <c r="T429" s="166" t="s">
        <v>356</v>
      </c>
      <c r="U429" s="166" t="s">
        <v>357</v>
      </c>
      <c r="V429" s="166" t="s">
        <v>358</v>
      </c>
      <c r="W429" s="166" t="s">
        <v>359</v>
      </c>
      <c r="X429" s="168">
        <v>1020000</v>
      </c>
      <c r="Y429" s="166" t="s">
        <v>357</v>
      </c>
      <c r="Z429" s="166" t="s">
        <v>360</v>
      </c>
      <c r="AA429" s="166"/>
      <c r="AB429" s="166"/>
      <c r="AC429" s="169" t="s">
        <v>360</v>
      </c>
    </row>
    <row r="430" spans="1:29">
      <c r="B430" s="413"/>
      <c r="C430" s="178">
        <v>225</v>
      </c>
      <c r="D430" s="178">
        <v>248</v>
      </c>
      <c r="E430" s="179">
        <v>43694</v>
      </c>
      <c r="F430" s="179">
        <v>43722</v>
      </c>
      <c r="G430" s="170" t="s">
        <v>5</v>
      </c>
      <c r="I430" s="170" t="s">
        <v>5</v>
      </c>
      <c r="N430" s="170" t="s">
        <v>5</v>
      </c>
      <c r="O430" s="170" t="s">
        <v>5</v>
      </c>
      <c r="P430" s="170" t="s">
        <v>5</v>
      </c>
      <c r="Q430" s="170" t="s">
        <v>5</v>
      </c>
      <c r="S430" s="170">
        <v>150</v>
      </c>
      <c r="T430" s="170" t="s">
        <v>356</v>
      </c>
      <c r="U430" s="170" t="s">
        <v>357</v>
      </c>
      <c r="V430" s="170" t="s">
        <v>358</v>
      </c>
      <c r="W430" s="170" t="s">
        <v>359</v>
      </c>
      <c r="X430" s="181">
        <v>1650000</v>
      </c>
      <c r="Y430" s="170" t="s">
        <v>357</v>
      </c>
      <c r="Z430" s="170" t="s">
        <v>360</v>
      </c>
      <c r="AC430" s="182" t="s">
        <v>360</v>
      </c>
    </row>
    <row r="431" spans="1:29" ht="17" thickBot="1">
      <c r="B431" s="414"/>
      <c r="C431" s="172">
        <v>226</v>
      </c>
      <c r="D431" s="172">
        <v>249</v>
      </c>
      <c r="E431" s="173">
        <v>43694</v>
      </c>
      <c r="F431" s="173">
        <v>43722</v>
      </c>
      <c r="G431" s="174" t="s">
        <v>5</v>
      </c>
      <c r="H431" s="175"/>
      <c r="I431" s="174" t="s">
        <v>5</v>
      </c>
      <c r="J431" s="174"/>
      <c r="K431" s="174"/>
      <c r="L431" s="174"/>
      <c r="M431" s="134"/>
      <c r="N431" s="174" t="s">
        <v>5</v>
      </c>
      <c r="O431" s="174" t="s">
        <v>5</v>
      </c>
      <c r="P431" s="174" t="s">
        <v>5</v>
      </c>
      <c r="Q431" s="174" t="s">
        <v>5</v>
      </c>
      <c r="R431" s="174"/>
      <c r="S431" s="174">
        <v>200</v>
      </c>
      <c r="T431" s="174" t="s">
        <v>356</v>
      </c>
      <c r="U431" s="174" t="s">
        <v>357</v>
      </c>
      <c r="V431" s="174" t="s">
        <v>358</v>
      </c>
      <c r="W431" s="174" t="s">
        <v>359</v>
      </c>
      <c r="X431" s="176">
        <v>2100000</v>
      </c>
      <c r="Y431" s="174" t="s">
        <v>357</v>
      </c>
      <c r="Z431" s="174" t="s">
        <v>360</v>
      </c>
      <c r="AA431" s="174"/>
      <c r="AB431" s="174"/>
      <c r="AC431" s="177" t="s">
        <v>360</v>
      </c>
    </row>
    <row r="432" spans="1:29">
      <c r="A432" s="163"/>
      <c r="B432" s="412">
        <v>112</v>
      </c>
      <c r="C432" s="164">
        <v>316</v>
      </c>
      <c r="D432" s="164">
        <v>337</v>
      </c>
      <c r="E432" s="165">
        <v>44316</v>
      </c>
      <c r="F432" s="165">
        <v>44351</v>
      </c>
      <c r="G432" s="166" t="s">
        <v>164</v>
      </c>
      <c r="H432" s="167" t="s">
        <v>357</v>
      </c>
      <c r="I432" s="166" t="s">
        <v>1600</v>
      </c>
      <c r="J432" s="166">
        <v>772309404</v>
      </c>
      <c r="K432" s="166"/>
      <c r="L432" s="185" t="s">
        <v>807</v>
      </c>
      <c r="M432" s="113" t="s">
        <v>350</v>
      </c>
      <c r="N432" s="166" t="s">
        <v>351</v>
      </c>
      <c r="O432" s="166" t="s">
        <v>367</v>
      </c>
      <c r="P432" s="166" t="s">
        <v>367</v>
      </c>
      <c r="Q432" s="166" t="s">
        <v>808</v>
      </c>
      <c r="R432" s="166" t="s">
        <v>809</v>
      </c>
      <c r="S432" s="166">
        <v>150</v>
      </c>
      <c r="T432" s="166" t="s">
        <v>356</v>
      </c>
      <c r="U432" s="166" t="s">
        <v>357</v>
      </c>
      <c r="V432" s="166" t="s">
        <v>358</v>
      </c>
      <c r="W432" s="166" t="s">
        <v>359</v>
      </c>
      <c r="X432" s="168">
        <v>1100000</v>
      </c>
      <c r="Y432" s="166" t="s">
        <v>357</v>
      </c>
      <c r="Z432" s="166" t="s">
        <v>360</v>
      </c>
      <c r="AA432" s="166"/>
      <c r="AB432" s="166"/>
      <c r="AC432" s="169" t="s">
        <v>360</v>
      </c>
    </row>
    <row r="433" spans="1:29">
      <c r="A433" s="196"/>
      <c r="B433" s="413"/>
      <c r="C433" s="178">
        <v>315</v>
      </c>
      <c r="D433" s="178">
        <v>336</v>
      </c>
      <c r="E433" s="179">
        <v>44316</v>
      </c>
      <c r="F433" s="179">
        <v>44351</v>
      </c>
      <c r="G433" s="170" t="s">
        <v>5</v>
      </c>
      <c r="I433" s="170" t="s">
        <v>5</v>
      </c>
      <c r="N433" s="170" t="s">
        <v>5</v>
      </c>
      <c r="O433" s="170" t="s">
        <v>5</v>
      </c>
      <c r="P433" s="170" t="s">
        <v>5</v>
      </c>
      <c r="Q433" s="170" t="s">
        <v>5</v>
      </c>
      <c r="R433" s="170" t="s">
        <v>5</v>
      </c>
      <c r="S433" s="170">
        <v>250</v>
      </c>
      <c r="T433" s="170" t="s">
        <v>356</v>
      </c>
      <c r="U433" s="170" t="s">
        <v>357</v>
      </c>
      <c r="V433" s="170" t="s">
        <v>358</v>
      </c>
      <c r="W433" s="170" t="s">
        <v>359</v>
      </c>
      <c r="X433" s="181">
        <v>2000000</v>
      </c>
      <c r="Y433" s="170" t="s">
        <v>357</v>
      </c>
      <c r="Z433" s="170" t="s">
        <v>360</v>
      </c>
      <c r="AC433" s="182" t="s">
        <v>360</v>
      </c>
    </row>
    <row r="434" spans="1:29">
      <c r="A434" s="196"/>
      <c r="B434" s="413"/>
      <c r="C434" s="178">
        <v>314</v>
      </c>
      <c r="D434" s="178">
        <v>335</v>
      </c>
      <c r="E434" s="179">
        <v>44316</v>
      </c>
      <c r="F434" s="179">
        <v>44351</v>
      </c>
      <c r="G434" s="170" t="s">
        <v>5</v>
      </c>
      <c r="I434" s="170" t="s">
        <v>5</v>
      </c>
      <c r="N434" s="170" t="s">
        <v>5</v>
      </c>
      <c r="O434" s="170" t="s">
        <v>5</v>
      </c>
      <c r="P434" s="170" t="s">
        <v>5</v>
      </c>
      <c r="Q434" s="170" t="s">
        <v>5</v>
      </c>
      <c r="R434" s="170" t="s">
        <v>5</v>
      </c>
      <c r="S434" s="170">
        <v>350</v>
      </c>
      <c r="T434" s="170" t="s">
        <v>356</v>
      </c>
      <c r="U434" s="170" t="s">
        <v>357</v>
      </c>
      <c r="V434" s="170" t="s">
        <v>358</v>
      </c>
      <c r="W434" s="170" t="s">
        <v>359</v>
      </c>
      <c r="X434" s="181">
        <v>2400000</v>
      </c>
      <c r="Y434" s="170" t="s">
        <v>357</v>
      </c>
      <c r="Z434" s="170" t="s">
        <v>360</v>
      </c>
      <c r="AC434" s="182" t="s">
        <v>360</v>
      </c>
    </row>
    <row r="435" spans="1:29">
      <c r="A435" s="196"/>
      <c r="B435" s="413"/>
      <c r="C435" s="178">
        <v>329</v>
      </c>
      <c r="D435" s="178">
        <v>355</v>
      </c>
      <c r="E435" s="179">
        <v>44602</v>
      </c>
      <c r="F435" s="179">
        <v>44621</v>
      </c>
      <c r="G435" s="170" t="s">
        <v>5</v>
      </c>
      <c r="I435" s="170" t="s">
        <v>5</v>
      </c>
      <c r="N435" s="170" t="s">
        <v>5</v>
      </c>
      <c r="O435" s="170" t="s">
        <v>5</v>
      </c>
      <c r="P435" s="170" t="s">
        <v>5</v>
      </c>
      <c r="Q435" s="170" t="s">
        <v>5</v>
      </c>
      <c r="R435" s="170" t="s">
        <v>5</v>
      </c>
      <c r="S435" s="170">
        <v>200</v>
      </c>
      <c r="T435" s="170" t="s">
        <v>356</v>
      </c>
      <c r="U435" s="170" t="s">
        <v>357</v>
      </c>
      <c r="V435" s="170" t="s">
        <v>358</v>
      </c>
      <c r="W435" s="170" t="s">
        <v>359</v>
      </c>
      <c r="X435" s="181">
        <v>1500000</v>
      </c>
      <c r="Y435" s="170" t="s">
        <v>357</v>
      </c>
      <c r="Z435" s="170" t="s">
        <v>360</v>
      </c>
      <c r="AC435" s="182" t="s">
        <v>360</v>
      </c>
    </row>
    <row r="436" spans="1:29">
      <c r="A436" s="196"/>
      <c r="B436" s="413"/>
      <c r="C436" s="178">
        <v>130</v>
      </c>
      <c r="D436" s="178">
        <v>376</v>
      </c>
      <c r="E436" s="179">
        <v>44746</v>
      </c>
      <c r="F436" s="179">
        <v>44766</v>
      </c>
      <c r="S436" s="170">
        <v>100</v>
      </c>
      <c r="T436" s="170" t="s">
        <v>356</v>
      </c>
      <c r="U436" s="170" t="s">
        <v>357</v>
      </c>
      <c r="V436" s="170" t="s">
        <v>358</v>
      </c>
      <c r="W436" s="170" t="s">
        <v>359</v>
      </c>
      <c r="X436" s="181">
        <v>1200000</v>
      </c>
      <c r="Y436" s="170" t="s">
        <v>357</v>
      </c>
      <c r="Z436" s="170" t="s">
        <v>360</v>
      </c>
      <c r="AC436" s="328" t="s">
        <v>360</v>
      </c>
    </row>
    <row r="437" spans="1:29" ht="17" thickBot="1">
      <c r="A437" s="171"/>
      <c r="B437" s="413"/>
      <c r="C437" s="178">
        <v>159</v>
      </c>
      <c r="D437" s="178">
        <v>377</v>
      </c>
      <c r="E437" s="179">
        <v>44746</v>
      </c>
      <c r="F437" s="179">
        <v>44766</v>
      </c>
      <c r="G437" s="170" t="s">
        <v>5</v>
      </c>
      <c r="I437" s="170" t="s">
        <v>5</v>
      </c>
      <c r="N437" s="170" t="s">
        <v>5</v>
      </c>
      <c r="O437" s="170" t="s">
        <v>5</v>
      </c>
      <c r="P437" s="170" t="s">
        <v>5</v>
      </c>
      <c r="Q437" s="170" t="s">
        <v>5</v>
      </c>
      <c r="R437" s="170" t="s">
        <v>5</v>
      </c>
      <c r="S437" s="170">
        <v>30</v>
      </c>
      <c r="T437" s="170" t="s">
        <v>356</v>
      </c>
      <c r="U437" s="170" t="s">
        <v>357</v>
      </c>
      <c r="V437" s="170" t="s">
        <v>358</v>
      </c>
      <c r="W437" s="170" t="s">
        <v>359</v>
      </c>
      <c r="X437" s="181">
        <v>820000</v>
      </c>
      <c r="Y437" s="170" t="s">
        <v>357</v>
      </c>
      <c r="Z437" s="170" t="s">
        <v>360</v>
      </c>
      <c r="AC437" s="328" t="s">
        <v>360</v>
      </c>
    </row>
    <row r="438" spans="1:29" ht="17" thickBot="1">
      <c r="A438" s="196"/>
      <c r="B438" s="414"/>
      <c r="C438" s="172">
        <v>460</v>
      </c>
      <c r="D438" s="172">
        <v>494</v>
      </c>
      <c r="E438" s="173">
        <v>45401</v>
      </c>
      <c r="F438" s="173">
        <v>45436</v>
      </c>
      <c r="G438" s="174" t="s">
        <v>5</v>
      </c>
      <c r="H438" s="175"/>
      <c r="I438" s="174" t="s">
        <v>5</v>
      </c>
      <c r="J438" s="174"/>
      <c r="K438" s="174"/>
      <c r="L438" s="174"/>
      <c r="M438" s="134"/>
      <c r="N438" s="174" t="s">
        <v>5</v>
      </c>
      <c r="O438" s="174" t="s">
        <v>5</v>
      </c>
      <c r="P438" s="174" t="s">
        <v>5</v>
      </c>
      <c r="Q438" s="174" t="s">
        <v>5</v>
      </c>
      <c r="R438" s="174" t="s">
        <v>5</v>
      </c>
      <c r="S438" s="174">
        <v>200</v>
      </c>
      <c r="T438" s="174" t="s">
        <v>356</v>
      </c>
      <c r="U438" s="174" t="s">
        <v>357</v>
      </c>
      <c r="V438" s="174" t="s">
        <v>358</v>
      </c>
      <c r="W438" s="174" t="s">
        <v>359</v>
      </c>
      <c r="X438" s="176">
        <v>1085000</v>
      </c>
      <c r="Y438" s="174" t="s">
        <v>357</v>
      </c>
      <c r="Z438" s="174" t="s">
        <v>360</v>
      </c>
      <c r="AA438" s="174"/>
      <c r="AB438" s="174"/>
      <c r="AC438" s="177" t="s">
        <v>360</v>
      </c>
    </row>
    <row r="439" spans="1:29">
      <c r="A439" s="163"/>
      <c r="B439" s="412">
        <v>113</v>
      </c>
      <c r="C439" s="164">
        <v>322</v>
      </c>
      <c r="D439" s="164">
        <v>348</v>
      </c>
      <c r="E439" s="165">
        <v>44566</v>
      </c>
      <c r="F439" s="165">
        <v>44591</v>
      </c>
      <c r="G439" s="166" t="s">
        <v>810</v>
      </c>
      <c r="H439" s="167" t="s">
        <v>357</v>
      </c>
      <c r="I439" s="166" t="s">
        <v>811</v>
      </c>
      <c r="J439" s="166">
        <v>704119004</v>
      </c>
      <c r="K439" s="166">
        <v>773503954</v>
      </c>
      <c r="L439" s="185" t="s">
        <v>812</v>
      </c>
      <c r="M439" s="113" t="s">
        <v>350</v>
      </c>
      <c r="N439" s="166" t="s">
        <v>351</v>
      </c>
      <c r="O439" s="166" t="s">
        <v>380</v>
      </c>
      <c r="P439" s="166" t="s">
        <v>664</v>
      </c>
      <c r="Q439" s="166" t="s">
        <v>813</v>
      </c>
      <c r="R439" s="166" t="s">
        <v>814</v>
      </c>
      <c r="S439" s="166">
        <v>200</v>
      </c>
      <c r="T439" s="166" t="s">
        <v>356</v>
      </c>
      <c r="U439" s="166" t="s">
        <v>357</v>
      </c>
      <c r="V439" s="166" t="s">
        <v>358</v>
      </c>
      <c r="W439" s="166" t="s">
        <v>359</v>
      </c>
      <c r="X439" s="168">
        <v>2100000</v>
      </c>
      <c r="Y439" s="166" t="s">
        <v>357</v>
      </c>
      <c r="Z439" s="166" t="s">
        <v>360</v>
      </c>
      <c r="AA439" s="166"/>
      <c r="AB439" s="166"/>
      <c r="AC439" s="169" t="s">
        <v>360</v>
      </c>
    </row>
    <row r="440" spans="1:29">
      <c r="A440" s="196"/>
      <c r="B440" s="413"/>
      <c r="C440" s="178">
        <v>323</v>
      </c>
      <c r="D440" s="178">
        <v>349</v>
      </c>
      <c r="E440" s="179">
        <v>44566</v>
      </c>
      <c r="F440" s="179">
        <v>44591</v>
      </c>
      <c r="G440" s="170" t="s">
        <v>5</v>
      </c>
      <c r="I440" s="170" t="s">
        <v>5</v>
      </c>
      <c r="N440" s="170" t="s">
        <v>5</v>
      </c>
      <c r="O440" s="170" t="s">
        <v>5</v>
      </c>
      <c r="P440" s="170" t="s">
        <v>5</v>
      </c>
      <c r="Q440" s="170" t="s">
        <v>5</v>
      </c>
      <c r="R440" s="170" t="s">
        <v>5</v>
      </c>
      <c r="S440" s="170">
        <v>100</v>
      </c>
      <c r="T440" s="170" t="s">
        <v>356</v>
      </c>
      <c r="U440" s="170" t="s">
        <v>357</v>
      </c>
      <c r="V440" s="170" t="s">
        <v>358</v>
      </c>
      <c r="W440" s="170" t="s">
        <v>359</v>
      </c>
      <c r="X440" s="181">
        <v>1500000</v>
      </c>
      <c r="Y440" s="170" t="s">
        <v>357</v>
      </c>
      <c r="Z440" s="170" t="s">
        <v>360</v>
      </c>
      <c r="AC440" s="182" t="s">
        <v>360</v>
      </c>
    </row>
    <row r="441" spans="1:29">
      <c r="A441" s="196"/>
      <c r="B441" s="413"/>
      <c r="C441" s="178">
        <v>324</v>
      </c>
      <c r="D441" s="178">
        <v>350</v>
      </c>
      <c r="E441" s="179">
        <v>44566</v>
      </c>
      <c r="F441" s="179">
        <v>44591</v>
      </c>
      <c r="G441" s="170" t="s">
        <v>5</v>
      </c>
      <c r="I441" s="170" t="s">
        <v>5</v>
      </c>
      <c r="N441" s="170" t="s">
        <v>5</v>
      </c>
      <c r="O441" s="170" t="s">
        <v>5</v>
      </c>
      <c r="P441" s="170" t="s">
        <v>5</v>
      </c>
      <c r="Q441" s="170" t="s">
        <v>5</v>
      </c>
      <c r="R441" s="170" t="s">
        <v>5</v>
      </c>
      <c r="S441" s="170">
        <v>100</v>
      </c>
      <c r="T441" s="170" t="s">
        <v>356</v>
      </c>
      <c r="U441" s="170" t="s">
        <v>357</v>
      </c>
      <c r="V441" s="170" t="s">
        <v>358</v>
      </c>
      <c r="W441" s="170" t="s">
        <v>359</v>
      </c>
      <c r="X441" s="181">
        <v>1500000</v>
      </c>
      <c r="Y441" s="170" t="s">
        <v>357</v>
      </c>
      <c r="Z441" s="170" t="s">
        <v>360</v>
      </c>
      <c r="AC441" s="182" t="s">
        <v>360</v>
      </c>
    </row>
    <row r="442" spans="1:29" ht="17" thickBot="1">
      <c r="A442" s="196"/>
      <c r="B442" s="413"/>
      <c r="C442" s="178">
        <v>325</v>
      </c>
      <c r="D442" s="178">
        <v>351</v>
      </c>
      <c r="E442" s="179">
        <v>44566</v>
      </c>
      <c r="F442" s="179">
        <v>44591</v>
      </c>
      <c r="G442" s="170" t="s">
        <v>5</v>
      </c>
      <c r="I442" s="170" t="s">
        <v>5</v>
      </c>
      <c r="N442" s="170" t="s">
        <v>5</v>
      </c>
      <c r="O442" s="170" t="s">
        <v>5</v>
      </c>
      <c r="P442" s="170" t="s">
        <v>5</v>
      </c>
      <c r="Q442" s="170" t="s">
        <v>5</v>
      </c>
      <c r="R442" s="170" t="s">
        <v>5</v>
      </c>
      <c r="S442" s="170">
        <v>50</v>
      </c>
      <c r="T442" s="170" t="s">
        <v>356</v>
      </c>
      <c r="U442" s="170" t="s">
        <v>357</v>
      </c>
      <c r="V442" s="170" t="s">
        <v>358</v>
      </c>
      <c r="W442" s="170" t="s">
        <v>359</v>
      </c>
      <c r="X442" s="181">
        <v>1000000</v>
      </c>
      <c r="Y442" s="170" t="s">
        <v>357</v>
      </c>
      <c r="Z442" s="170" t="s">
        <v>360</v>
      </c>
      <c r="AC442" s="182" t="s">
        <v>360</v>
      </c>
    </row>
    <row r="443" spans="1:29">
      <c r="B443" s="412">
        <v>114</v>
      </c>
      <c r="C443" s="164">
        <v>389</v>
      </c>
      <c r="D443" s="164">
        <v>408</v>
      </c>
      <c r="E443" s="165">
        <v>44886</v>
      </c>
      <c r="F443" s="165">
        <v>44899</v>
      </c>
      <c r="G443" s="166" t="s">
        <v>166</v>
      </c>
      <c r="H443" s="167" t="s">
        <v>348</v>
      </c>
      <c r="I443" s="166" t="s">
        <v>815</v>
      </c>
      <c r="J443" s="166">
        <v>704887839</v>
      </c>
      <c r="K443" s="166">
        <v>780868202</v>
      </c>
      <c r="L443" s="185" t="s">
        <v>816</v>
      </c>
      <c r="M443" s="113" t="s">
        <v>350</v>
      </c>
      <c r="N443" s="166" t="s">
        <v>468</v>
      </c>
      <c r="O443" s="166" t="s">
        <v>817</v>
      </c>
      <c r="P443" s="166" t="s">
        <v>817</v>
      </c>
      <c r="Q443" s="166" t="s">
        <v>817</v>
      </c>
      <c r="R443" s="166" t="s">
        <v>818</v>
      </c>
      <c r="S443" s="166">
        <v>50</v>
      </c>
      <c r="T443" s="166" t="s">
        <v>356</v>
      </c>
      <c r="U443" s="166" t="s">
        <v>357</v>
      </c>
      <c r="V443" s="166" t="s">
        <v>358</v>
      </c>
      <c r="W443" s="166" t="s">
        <v>359</v>
      </c>
      <c r="X443" s="168">
        <v>900000</v>
      </c>
      <c r="Y443" s="166" t="s">
        <v>357</v>
      </c>
      <c r="Z443" s="166" t="s">
        <v>360</v>
      </c>
      <c r="AA443" s="166"/>
      <c r="AB443" s="166"/>
      <c r="AC443" s="169" t="s">
        <v>360</v>
      </c>
    </row>
    <row r="444" spans="1:29">
      <c r="B444" s="413"/>
      <c r="C444" s="178">
        <v>390</v>
      </c>
      <c r="D444" s="178">
        <v>409</v>
      </c>
      <c r="E444" s="179">
        <v>44886</v>
      </c>
      <c r="F444" s="179">
        <v>44899</v>
      </c>
      <c r="G444" s="170" t="s">
        <v>5</v>
      </c>
      <c r="I444" s="170" t="s">
        <v>5</v>
      </c>
      <c r="N444" s="170" t="s">
        <v>5</v>
      </c>
      <c r="O444" s="170" t="s">
        <v>5</v>
      </c>
      <c r="P444" s="170" t="s">
        <v>5</v>
      </c>
      <c r="Q444" s="170" t="s">
        <v>5</v>
      </c>
      <c r="S444" s="170">
        <v>100</v>
      </c>
      <c r="T444" s="170" t="s">
        <v>356</v>
      </c>
      <c r="U444" s="170" t="s">
        <v>357</v>
      </c>
      <c r="V444" s="170" t="s">
        <v>358</v>
      </c>
      <c r="W444" s="170" t="s">
        <v>359</v>
      </c>
      <c r="X444" s="181">
        <v>1400000</v>
      </c>
      <c r="Y444" s="170" t="s">
        <v>357</v>
      </c>
      <c r="Z444" s="170" t="s">
        <v>360</v>
      </c>
      <c r="AC444" s="182" t="s">
        <v>360</v>
      </c>
    </row>
    <row r="445" spans="1:29" ht="17" thickBot="1">
      <c r="B445" s="414"/>
      <c r="C445" s="172">
        <v>391</v>
      </c>
      <c r="D445" s="172">
        <v>410</v>
      </c>
      <c r="E445" s="173">
        <v>44886</v>
      </c>
      <c r="F445" s="173">
        <v>44899</v>
      </c>
      <c r="G445" s="174" t="s">
        <v>5</v>
      </c>
      <c r="H445" s="175"/>
      <c r="I445" s="174" t="s">
        <v>5</v>
      </c>
      <c r="J445" s="174"/>
      <c r="K445" s="174"/>
      <c r="L445" s="174"/>
      <c r="M445" s="134"/>
      <c r="N445" s="174" t="s">
        <v>5</v>
      </c>
      <c r="O445" s="174" t="s">
        <v>5</v>
      </c>
      <c r="P445" s="174" t="s">
        <v>5</v>
      </c>
      <c r="Q445" s="174" t="s">
        <v>5</v>
      </c>
      <c r="R445" s="174"/>
      <c r="S445" s="174">
        <v>250</v>
      </c>
      <c r="T445" s="174" t="s">
        <v>356</v>
      </c>
      <c r="U445" s="174" t="s">
        <v>357</v>
      </c>
      <c r="V445" s="174" t="s">
        <v>358</v>
      </c>
      <c r="W445" s="174" t="s">
        <v>359</v>
      </c>
      <c r="X445" s="176">
        <v>2600000</v>
      </c>
      <c r="Y445" s="174" t="s">
        <v>357</v>
      </c>
      <c r="Z445" s="174" t="s">
        <v>360</v>
      </c>
      <c r="AA445" s="174"/>
      <c r="AB445" s="174"/>
      <c r="AC445" s="177" t="s">
        <v>360</v>
      </c>
    </row>
    <row r="446" spans="1:29">
      <c r="A446" s="163"/>
      <c r="B446" s="412">
        <v>115</v>
      </c>
      <c r="C446" s="164">
        <v>319</v>
      </c>
      <c r="D446" s="164">
        <v>343</v>
      </c>
      <c r="E446" s="165">
        <v>44438</v>
      </c>
      <c r="F446" s="165">
        <v>44581</v>
      </c>
      <c r="G446" s="166" t="s">
        <v>167</v>
      </c>
      <c r="H446" s="167" t="s">
        <v>348</v>
      </c>
      <c r="I446" s="166" t="s">
        <v>819</v>
      </c>
      <c r="J446" s="166">
        <v>772511806</v>
      </c>
      <c r="K446" s="166"/>
      <c r="L446" s="185" t="s">
        <v>820</v>
      </c>
      <c r="M446" s="113" t="s">
        <v>350</v>
      </c>
      <c r="N446" s="166" t="s">
        <v>362</v>
      </c>
      <c r="O446" s="166" t="s">
        <v>821</v>
      </c>
      <c r="P446" s="166" t="s">
        <v>822</v>
      </c>
      <c r="Q446" s="166" t="s">
        <v>823</v>
      </c>
      <c r="R446" s="166" t="s">
        <v>824</v>
      </c>
      <c r="S446" s="166">
        <v>500</v>
      </c>
      <c r="T446" s="166" t="s">
        <v>356</v>
      </c>
      <c r="U446" s="166" t="s">
        <v>357</v>
      </c>
      <c r="V446" s="166" t="s">
        <v>358</v>
      </c>
      <c r="W446" s="166" t="s">
        <v>359</v>
      </c>
      <c r="X446" s="168">
        <v>4700000</v>
      </c>
      <c r="Y446" s="166" t="s">
        <v>357</v>
      </c>
      <c r="Z446" s="166" t="s">
        <v>360</v>
      </c>
      <c r="AA446" s="166"/>
      <c r="AB446" s="166"/>
      <c r="AC446" s="169" t="s">
        <v>360</v>
      </c>
    </row>
    <row r="447" spans="1:29">
      <c r="A447" s="196"/>
      <c r="B447" s="413"/>
      <c r="C447" s="178">
        <v>317</v>
      </c>
      <c r="D447" s="178">
        <v>344</v>
      </c>
      <c r="E447" s="179">
        <v>44438</v>
      </c>
      <c r="F447" s="179">
        <v>44581</v>
      </c>
      <c r="G447" s="170" t="s">
        <v>5</v>
      </c>
      <c r="I447" s="170" t="s">
        <v>5</v>
      </c>
      <c r="N447" s="170" t="s">
        <v>5</v>
      </c>
      <c r="O447" s="170" t="s">
        <v>5</v>
      </c>
      <c r="P447" s="170" t="s">
        <v>5</v>
      </c>
      <c r="Q447" s="170" t="s">
        <v>5</v>
      </c>
      <c r="R447" s="170" t="s">
        <v>5</v>
      </c>
      <c r="S447" s="170">
        <v>300</v>
      </c>
      <c r="T447" s="170" t="s">
        <v>356</v>
      </c>
      <c r="U447" s="170" t="s">
        <v>357</v>
      </c>
      <c r="V447" s="170" t="s">
        <v>358</v>
      </c>
      <c r="W447" s="170" t="s">
        <v>359</v>
      </c>
      <c r="X447" s="181">
        <v>3450000</v>
      </c>
      <c r="Y447" s="170" t="s">
        <v>357</v>
      </c>
      <c r="Z447" s="170" t="s">
        <v>360</v>
      </c>
      <c r="AC447" s="182" t="s">
        <v>360</v>
      </c>
    </row>
    <row r="448" spans="1:29">
      <c r="A448" s="196"/>
      <c r="B448" s="413"/>
      <c r="C448" s="178">
        <v>318</v>
      </c>
      <c r="D448" s="178">
        <v>345</v>
      </c>
      <c r="E448" s="179">
        <v>44438</v>
      </c>
      <c r="F448" s="179">
        <v>44581</v>
      </c>
      <c r="G448" s="170" t="s">
        <v>5</v>
      </c>
      <c r="I448" s="170" t="s">
        <v>5</v>
      </c>
      <c r="N448" s="170" t="s">
        <v>5</v>
      </c>
      <c r="O448" s="170" t="s">
        <v>5</v>
      </c>
      <c r="P448" s="170" t="s">
        <v>5</v>
      </c>
      <c r="Q448" s="170" t="s">
        <v>5</v>
      </c>
      <c r="R448" s="170" t="s">
        <v>5</v>
      </c>
      <c r="S448" s="170">
        <v>300</v>
      </c>
      <c r="T448" s="170" t="s">
        <v>356</v>
      </c>
      <c r="U448" s="170" t="s">
        <v>357</v>
      </c>
      <c r="V448" s="170" t="s">
        <v>358</v>
      </c>
      <c r="W448" s="170" t="s">
        <v>359</v>
      </c>
      <c r="X448" s="181">
        <v>3450000</v>
      </c>
      <c r="Y448" s="170" t="s">
        <v>357</v>
      </c>
      <c r="Z448" s="170" t="s">
        <v>360</v>
      </c>
      <c r="AC448" s="182" t="s">
        <v>360</v>
      </c>
    </row>
    <row r="449" spans="1:29">
      <c r="A449" s="196"/>
      <c r="B449" s="413"/>
      <c r="C449" s="178">
        <v>320</v>
      </c>
      <c r="D449" s="178">
        <v>346</v>
      </c>
      <c r="E449" s="179">
        <v>44438</v>
      </c>
      <c r="F449" s="179">
        <v>44581</v>
      </c>
      <c r="G449" s="170" t="s">
        <v>5</v>
      </c>
      <c r="I449" s="170" t="s">
        <v>5</v>
      </c>
      <c r="N449" s="170" t="s">
        <v>5</v>
      </c>
      <c r="O449" s="170" t="s">
        <v>5</v>
      </c>
      <c r="P449" s="170" t="s">
        <v>5</v>
      </c>
      <c r="Q449" s="170" t="s">
        <v>5</v>
      </c>
      <c r="R449" s="170" t="s">
        <v>5</v>
      </c>
      <c r="S449" s="170">
        <v>100</v>
      </c>
      <c r="T449" s="170" t="s">
        <v>356</v>
      </c>
      <c r="U449" s="170" t="s">
        <v>357</v>
      </c>
      <c r="V449" s="170" t="s">
        <v>358</v>
      </c>
      <c r="W449" s="170" t="s">
        <v>359</v>
      </c>
      <c r="X449" s="181">
        <v>1500000</v>
      </c>
      <c r="Y449" s="170" t="s">
        <v>357</v>
      </c>
      <c r="Z449" s="170" t="s">
        <v>360</v>
      </c>
      <c r="AC449" s="182" t="s">
        <v>360</v>
      </c>
    </row>
    <row r="450" spans="1:29" ht="17" thickBot="1">
      <c r="A450" s="171"/>
      <c r="B450" s="413"/>
      <c r="C450" s="178">
        <v>321</v>
      </c>
      <c r="D450" s="178">
        <v>347</v>
      </c>
      <c r="E450" s="179">
        <v>44438</v>
      </c>
      <c r="F450" s="179">
        <v>44581</v>
      </c>
      <c r="G450" s="170" t="s">
        <v>5</v>
      </c>
      <c r="I450" s="170" t="s">
        <v>5</v>
      </c>
      <c r="N450" s="170" t="s">
        <v>5</v>
      </c>
      <c r="O450" s="170" t="s">
        <v>5</v>
      </c>
      <c r="P450" s="170" t="s">
        <v>5</v>
      </c>
      <c r="Q450" s="170" t="s">
        <v>5</v>
      </c>
      <c r="R450" s="170" t="s">
        <v>5</v>
      </c>
      <c r="S450" s="170">
        <v>100</v>
      </c>
      <c r="T450" s="170" t="s">
        <v>356</v>
      </c>
      <c r="U450" s="170" t="s">
        <v>357</v>
      </c>
      <c r="V450" s="170" t="s">
        <v>358</v>
      </c>
      <c r="W450" s="170" t="s">
        <v>359</v>
      </c>
      <c r="X450" s="181">
        <v>1500000</v>
      </c>
      <c r="Y450" s="170" t="s">
        <v>357</v>
      </c>
      <c r="Z450" s="170" t="s">
        <v>360</v>
      </c>
      <c r="AC450" s="182" t="s">
        <v>360</v>
      </c>
    </row>
    <row r="451" spans="1:29">
      <c r="B451" s="413"/>
      <c r="C451" s="178">
        <v>363</v>
      </c>
      <c r="D451" s="178">
        <v>374</v>
      </c>
      <c r="E451" s="179">
        <v>44691</v>
      </c>
      <c r="F451" s="179">
        <v>44756</v>
      </c>
      <c r="S451" s="170">
        <v>600</v>
      </c>
      <c r="T451" s="170" t="s">
        <v>356</v>
      </c>
      <c r="U451" s="170" t="s">
        <v>357</v>
      </c>
      <c r="V451" s="170" t="s">
        <v>358</v>
      </c>
      <c r="W451" s="170" t="s">
        <v>359</v>
      </c>
      <c r="X451" s="181">
        <v>4700000</v>
      </c>
      <c r="Y451" s="170" t="s">
        <v>357</v>
      </c>
      <c r="Z451" s="170" t="s">
        <v>360</v>
      </c>
      <c r="AC451" s="182" t="s">
        <v>360</v>
      </c>
    </row>
    <row r="452" spans="1:29" ht="17" thickBot="1">
      <c r="B452" s="414"/>
      <c r="C452" s="172">
        <v>364</v>
      </c>
      <c r="D452" s="172">
        <v>375</v>
      </c>
      <c r="E452" s="173">
        <v>44691</v>
      </c>
      <c r="F452" s="173">
        <v>44756</v>
      </c>
      <c r="G452" s="174"/>
      <c r="H452" s="175"/>
      <c r="I452" s="174"/>
      <c r="J452" s="174"/>
      <c r="K452" s="174"/>
      <c r="L452" s="174"/>
      <c r="M452" s="134"/>
      <c r="N452" s="174"/>
      <c r="O452" s="174"/>
      <c r="P452" s="174"/>
      <c r="Q452" s="174"/>
      <c r="R452" s="174"/>
      <c r="S452" s="174">
        <v>400</v>
      </c>
      <c r="T452" s="174" t="s">
        <v>356</v>
      </c>
      <c r="U452" s="174" t="s">
        <v>357</v>
      </c>
      <c r="V452" s="174" t="s">
        <v>358</v>
      </c>
      <c r="W452" s="174" t="s">
        <v>359</v>
      </c>
      <c r="X452" s="176">
        <v>3450000</v>
      </c>
      <c r="Y452" s="174" t="s">
        <v>357</v>
      </c>
      <c r="Z452" s="174" t="s">
        <v>360</v>
      </c>
      <c r="AA452" s="174"/>
      <c r="AB452" s="174"/>
      <c r="AC452" s="177" t="s">
        <v>360</v>
      </c>
    </row>
    <row r="453" spans="1:29">
      <c r="B453" s="180"/>
      <c r="C453" s="178"/>
      <c r="D453" s="178"/>
      <c r="X453" s="181"/>
    </row>
    <row r="454" spans="1:29">
      <c r="C454" s="178"/>
      <c r="D454" s="178"/>
      <c r="E454" s="178"/>
      <c r="F454" s="178"/>
      <c r="X454" s="228"/>
    </row>
    <row r="455" spans="1:29">
      <c r="C455" s="178"/>
      <c r="D455" s="178"/>
      <c r="E455" s="178"/>
      <c r="F455" s="178"/>
      <c r="X455" s="228"/>
    </row>
    <row r="456" spans="1:29">
      <c r="C456" s="178"/>
      <c r="D456" s="178"/>
      <c r="E456" s="178"/>
      <c r="F456" s="178"/>
      <c r="X456" s="228"/>
    </row>
    <row r="457" spans="1:29">
      <c r="C457" s="178"/>
      <c r="D457" s="178"/>
      <c r="E457" s="178"/>
      <c r="F457" s="178"/>
      <c r="X457" s="228"/>
    </row>
    <row r="458" spans="1:29">
      <c r="C458" s="178"/>
      <c r="D458" s="178"/>
      <c r="E458" s="178"/>
      <c r="F458" s="178"/>
      <c r="X458" s="228"/>
    </row>
    <row r="459" spans="1:29">
      <c r="C459" s="178"/>
      <c r="D459" s="178"/>
      <c r="E459" s="178"/>
      <c r="F459" s="178"/>
      <c r="X459" s="228"/>
    </row>
    <row r="460" spans="1:29">
      <c r="C460" s="178"/>
      <c r="D460" s="178"/>
      <c r="E460" s="178"/>
      <c r="F460" s="178"/>
      <c r="X460" s="228"/>
    </row>
    <row r="461" spans="1:29">
      <c r="C461" s="178"/>
      <c r="D461" s="178"/>
      <c r="E461" s="178"/>
      <c r="F461" s="178"/>
      <c r="X461" s="228"/>
    </row>
    <row r="462" spans="1:29">
      <c r="C462" s="178"/>
      <c r="D462" s="178"/>
      <c r="E462" s="178"/>
      <c r="F462" s="178"/>
      <c r="X462" s="228"/>
    </row>
    <row r="463" spans="1:29">
      <c r="C463" s="178"/>
      <c r="D463" s="178"/>
      <c r="E463" s="178"/>
      <c r="F463" s="178"/>
      <c r="X463" s="228"/>
    </row>
    <row r="464" spans="1:29">
      <c r="C464" s="178"/>
      <c r="D464" s="178"/>
      <c r="E464" s="178"/>
      <c r="F464" s="178"/>
      <c r="X464" s="228"/>
    </row>
    <row r="465" spans="3:24">
      <c r="C465" s="178"/>
      <c r="D465" s="178"/>
      <c r="E465" s="178"/>
      <c r="F465" s="178"/>
      <c r="X465" s="228"/>
    </row>
    <row r="466" spans="3:24">
      <c r="C466" s="178"/>
      <c r="D466" s="178"/>
      <c r="E466" s="178"/>
      <c r="F466" s="178"/>
      <c r="X466" s="228"/>
    </row>
    <row r="467" spans="3:24">
      <c r="C467" s="178"/>
      <c r="D467" s="178"/>
      <c r="E467" s="178"/>
      <c r="F467" s="178"/>
      <c r="X467" s="228"/>
    </row>
    <row r="468" spans="3:24">
      <c r="C468" s="178"/>
      <c r="D468" s="178"/>
      <c r="E468" s="178"/>
      <c r="F468" s="178"/>
      <c r="X468" s="228"/>
    </row>
    <row r="469" spans="3:24">
      <c r="C469" s="178"/>
      <c r="D469" s="178"/>
      <c r="E469" s="178"/>
      <c r="F469" s="178"/>
      <c r="X469" s="228"/>
    </row>
    <row r="470" spans="3:24">
      <c r="C470" s="178"/>
      <c r="D470" s="178"/>
      <c r="E470" s="178"/>
      <c r="F470" s="178"/>
      <c r="X470" s="228"/>
    </row>
    <row r="471" spans="3:24">
      <c r="C471" s="178"/>
      <c r="D471" s="178"/>
      <c r="E471" s="178"/>
      <c r="F471" s="178"/>
      <c r="X471" s="228"/>
    </row>
    <row r="472" spans="3:24">
      <c r="C472" s="178"/>
      <c r="D472" s="178"/>
      <c r="E472" s="178"/>
      <c r="F472" s="178"/>
      <c r="X472" s="228"/>
    </row>
    <row r="473" spans="3:24">
      <c r="C473" s="178"/>
      <c r="D473" s="178"/>
      <c r="E473" s="178"/>
      <c r="F473" s="178"/>
      <c r="X473" s="228"/>
    </row>
    <row r="474" spans="3:24">
      <c r="C474" s="178"/>
      <c r="D474" s="178"/>
      <c r="E474" s="178"/>
      <c r="F474" s="178"/>
      <c r="X474" s="228"/>
    </row>
    <row r="475" spans="3:24">
      <c r="C475" s="178"/>
      <c r="D475" s="178"/>
      <c r="E475" s="178"/>
      <c r="F475" s="178"/>
      <c r="X475" s="228"/>
    </row>
    <row r="476" spans="3:24">
      <c r="C476" s="178"/>
      <c r="D476" s="178"/>
      <c r="E476" s="178"/>
      <c r="F476" s="178"/>
      <c r="X476" s="228"/>
    </row>
    <row r="477" spans="3:24">
      <c r="C477" s="178"/>
      <c r="D477" s="178"/>
      <c r="E477" s="178"/>
      <c r="F477" s="178"/>
      <c r="X477" s="228"/>
    </row>
    <row r="478" spans="3:24">
      <c r="C478" s="178"/>
      <c r="D478" s="178"/>
      <c r="E478" s="178"/>
      <c r="F478" s="178"/>
      <c r="X478" s="228"/>
    </row>
    <row r="479" spans="3:24">
      <c r="C479" s="178"/>
      <c r="D479" s="178"/>
      <c r="E479" s="178"/>
      <c r="F479" s="178"/>
      <c r="X479" s="228"/>
    </row>
    <row r="480" spans="3:24">
      <c r="C480" s="178"/>
      <c r="D480" s="178"/>
      <c r="E480" s="178"/>
      <c r="F480" s="178"/>
      <c r="X480" s="228"/>
    </row>
    <row r="481" spans="3:24">
      <c r="C481" s="178"/>
      <c r="D481" s="178"/>
      <c r="E481" s="178"/>
      <c r="F481" s="178"/>
      <c r="X481" s="228"/>
    </row>
    <row r="482" spans="3:24">
      <c r="C482" s="178"/>
      <c r="D482" s="178"/>
      <c r="E482" s="178"/>
      <c r="F482" s="178"/>
      <c r="X482" s="228"/>
    </row>
    <row r="483" spans="3:24">
      <c r="C483" s="178"/>
      <c r="D483" s="178"/>
      <c r="E483" s="178"/>
      <c r="F483" s="178"/>
      <c r="X483" s="228"/>
    </row>
    <row r="484" spans="3:24">
      <c r="C484" s="178"/>
      <c r="D484" s="178"/>
      <c r="E484" s="178"/>
      <c r="F484" s="178"/>
      <c r="X484" s="228"/>
    </row>
    <row r="485" spans="3:24">
      <c r="C485" s="178"/>
      <c r="D485" s="178"/>
      <c r="E485" s="178"/>
      <c r="F485" s="178"/>
      <c r="X485" s="228"/>
    </row>
    <row r="486" spans="3:24">
      <c r="C486" s="178"/>
      <c r="D486" s="178"/>
      <c r="E486" s="178"/>
      <c r="F486" s="178"/>
      <c r="X486" s="228"/>
    </row>
    <row r="487" spans="3:24">
      <c r="C487" s="178"/>
      <c r="D487" s="178"/>
      <c r="E487" s="178"/>
      <c r="F487" s="178"/>
      <c r="X487" s="228"/>
    </row>
    <row r="488" spans="3:24">
      <c r="C488" s="178"/>
      <c r="D488" s="178"/>
      <c r="E488" s="178"/>
      <c r="F488" s="178"/>
      <c r="X488" s="228"/>
    </row>
    <row r="489" spans="3:24">
      <c r="C489" s="178"/>
      <c r="D489" s="178"/>
      <c r="E489" s="178"/>
      <c r="F489" s="178"/>
      <c r="X489" s="228"/>
    </row>
    <row r="490" spans="3:24">
      <c r="C490" s="178"/>
      <c r="D490" s="178"/>
      <c r="E490" s="178"/>
      <c r="F490" s="178"/>
      <c r="X490" s="228"/>
    </row>
    <row r="491" spans="3:24">
      <c r="C491" s="178"/>
      <c r="D491" s="178"/>
      <c r="E491" s="178"/>
      <c r="F491" s="178"/>
      <c r="X491" s="228"/>
    </row>
    <row r="492" spans="3:24">
      <c r="C492" s="178"/>
      <c r="D492" s="178"/>
      <c r="E492" s="178"/>
      <c r="F492" s="178"/>
      <c r="X492" s="228"/>
    </row>
    <row r="493" spans="3:24">
      <c r="C493" s="178"/>
      <c r="D493" s="178"/>
      <c r="E493" s="178"/>
      <c r="F493" s="178"/>
      <c r="X493" s="228"/>
    </row>
    <row r="494" spans="3:24">
      <c r="C494" s="178"/>
      <c r="D494" s="178"/>
      <c r="E494" s="178"/>
      <c r="F494" s="178"/>
      <c r="X494" s="228"/>
    </row>
    <row r="495" spans="3:24">
      <c r="C495" s="178"/>
      <c r="D495" s="178"/>
      <c r="E495" s="178"/>
      <c r="F495" s="178"/>
      <c r="X495" s="228"/>
    </row>
    <row r="496" spans="3:24">
      <c r="C496" s="178"/>
      <c r="D496" s="178"/>
      <c r="E496" s="178"/>
      <c r="F496" s="178"/>
      <c r="X496" s="228"/>
    </row>
    <row r="497" spans="3:24">
      <c r="C497" s="178"/>
      <c r="D497" s="178"/>
      <c r="E497" s="178"/>
      <c r="F497" s="178"/>
      <c r="X497" s="228"/>
    </row>
    <row r="498" spans="3:24">
      <c r="C498" s="178"/>
      <c r="D498" s="178"/>
      <c r="E498" s="178"/>
      <c r="F498" s="178"/>
      <c r="X498" s="228"/>
    </row>
    <row r="499" spans="3:24">
      <c r="C499" s="178"/>
      <c r="D499" s="178"/>
      <c r="E499" s="178"/>
      <c r="F499" s="178"/>
      <c r="X499" s="228"/>
    </row>
    <row r="500" spans="3:24">
      <c r="C500" s="178"/>
      <c r="D500" s="178"/>
      <c r="E500" s="178"/>
      <c r="F500" s="178"/>
      <c r="X500" s="228"/>
    </row>
    <row r="501" spans="3:24">
      <c r="C501" s="178"/>
      <c r="D501" s="178"/>
      <c r="E501" s="178"/>
      <c r="F501" s="178"/>
      <c r="X501" s="228"/>
    </row>
    <row r="502" spans="3:24">
      <c r="C502" s="178"/>
      <c r="D502" s="178"/>
      <c r="E502" s="178"/>
      <c r="F502" s="178"/>
      <c r="X502" s="228"/>
    </row>
    <row r="503" spans="3:24">
      <c r="C503" s="178"/>
      <c r="D503" s="178"/>
      <c r="E503" s="178"/>
      <c r="F503" s="178"/>
      <c r="X503" s="228"/>
    </row>
    <row r="504" spans="3:24">
      <c r="C504" s="178"/>
      <c r="D504" s="178"/>
      <c r="E504" s="178"/>
      <c r="F504" s="178"/>
      <c r="X504" s="228"/>
    </row>
    <row r="505" spans="3:24">
      <c r="C505" s="178"/>
      <c r="D505" s="178"/>
      <c r="E505" s="178"/>
      <c r="F505" s="178"/>
      <c r="X505" s="228"/>
    </row>
    <row r="506" spans="3:24">
      <c r="C506" s="178"/>
      <c r="D506" s="178"/>
      <c r="E506" s="178"/>
      <c r="F506" s="178"/>
      <c r="X506" s="228"/>
    </row>
    <row r="507" spans="3:24">
      <c r="C507" s="178"/>
      <c r="D507" s="178"/>
      <c r="E507" s="178"/>
      <c r="F507" s="178"/>
      <c r="X507" s="228"/>
    </row>
    <row r="508" spans="3:24">
      <c r="C508" s="178"/>
      <c r="D508" s="178"/>
      <c r="E508" s="178"/>
      <c r="F508" s="178"/>
      <c r="X508" s="228"/>
    </row>
    <row r="509" spans="3:24">
      <c r="C509" s="178"/>
      <c r="D509" s="178"/>
      <c r="E509" s="178"/>
      <c r="F509" s="178"/>
      <c r="X509" s="228"/>
    </row>
    <row r="510" spans="3:24">
      <c r="C510" s="178"/>
      <c r="D510" s="178"/>
      <c r="E510" s="178"/>
      <c r="F510" s="178"/>
      <c r="X510" s="228"/>
    </row>
    <row r="511" spans="3:24">
      <c r="C511" s="178"/>
      <c r="D511" s="178"/>
      <c r="E511" s="178"/>
      <c r="F511" s="178"/>
      <c r="X511" s="228"/>
    </row>
    <row r="512" spans="3:24">
      <c r="C512" s="178"/>
      <c r="D512" s="178"/>
      <c r="E512" s="178"/>
      <c r="F512" s="178"/>
      <c r="X512" s="228"/>
    </row>
    <row r="513" spans="3:24">
      <c r="C513" s="178"/>
      <c r="D513" s="178"/>
      <c r="E513" s="178"/>
      <c r="F513" s="178"/>
      <c r="X513" s="228"/>
    </row>
    <row r="514" spans="3:24">
      <c r="C514" s="178"/>
      <c r="D514" s="178"/>
      <c r="E514" s="178"/>
      <c r="F514" s="178"/>
      <c r="X514" s="228"/>
    </row>
    <row r="515" spans="3:24">
      <c r="C515" s="178"/>
      <c r="D515" s="178"/>
      <c r="E515" s="178"/>
      <c r="F515" s="178"/>
      <c r="X515" s="228"/>
    </row>
    <row r="516" spans="3:24">
      <c r="C516" s="178"/>
      <c r="D516" s="178"/>
      <c r="E516" s="178"/>
      <c r="F516" s="178"/>
      <c r="X516" s="228"/>
    </row>
    <row r="517" spans="3:24">
      <c r="C517" s="178"/>
      <c r="D517" s="178"/>
      <c r="E517" s="178"/>
      <c r="F517" s="178"/>
      <c r="X517" s="228"/>
    </row>
    <row r="518" spans="3:24">
      <c r="C518" s="178"/>
      <c r="D518" s="178"/>
      <c r="E518" s="178"/>
      <c r="F518" s="178"/>
      <c r="X518" s="228"/>
    </row>
    <row r="519" spans="3:24">
      <c r="C519" s="178"/>
      <c r="D519" s="178"/>
      <c r="E519" s="178"/>
      <c r="F519" s="178"/>
      <c r="X519" s="228"/>
    </row>
    <row r="520" spans="3:24">
      <c r="C520" s="178"/>
      <c r="D520" s="178"/>
      <c r="E520" s="178"/>
      <c r="F520" s="178"/>
      <c r="X520" s="228"/>
    </row>
    <row r="521" spans="3:24">
      <c r="C521" s="178"/>
      <c r="D521" s="178"/>
      <c r="E521" s="178"/>
      <c r="F521" s="178"/>
      <c r="X521" s="228"/>
    </row>
    <row r="522" spans="3:24">
      <c r="C522" s="178"/>
      <c r="D522" s="178"/>
      <c r="E522" s="178"/>
      <c r="F522" s="178"/>
      <c r="X522" s="228"/>
    </row>
    <row r="523" spans="3:24">
      <c r="C523" s="178"/>
      <c r="D523" s="178"/>
      <c r="E523" s="178"/>
      <c r="F523" s="178"/>
      <c r="X523" s="228"/>
    </row>
    <row r="524" spans="3:24">
      <c r="C524" s="178"/>
      <c r="D524" s="178"/>
      <c r="E524" s="178"/>
      <c r="F524" s="178"/>
      <c r="X524" s="228"/>
    </row>
    <row r="525" spans="3:24">
      <c r="C525" s="178"/>
      <c r="D525" s="178"/>
      <c r="E525" s="178"/>
      <c r="F525" s="178"/>
      <c r="X525" s="228"/>
    </row>
    <row r="526" spans="3:24">
      <c r="C526" s="178"/>
      <c r="D526" s="178"/>
      <c r="E526" s="178"/>
      <c r="F526" s="178"/>
      <c r="X526" s="228"/>
    </row>
    <row r="527" spans="3:24">
      <c r="C527" s="178"/>
      <c r="D527" s="178"/>
      <c r="E527" s="178"/>
      <c r="F527" s="178"/>
      <c r="X527" s="228"/>
    </row>
    <row r="528" spans="3:24">
      <c r="C528" s="178"/>
      <c r="D528" s="178"/>
      <c r="E528" s="178"/>
      <c r="F528" s="178"/>
      <c r="X528" s="228"/>
    </row>
    <row r="529" spans="3:24">
      <c r="C529" s="178"/>
      <c r="D529" s="178"/>
      <c r="E529" s="178"/>
      <c r="F529" s="178"/>
      <c r="X529" s="228"/>
    </row>
    <row r="530" spans="3:24">
      <c r="C530" s="178"/>
      <c r="D530" s="178"/>
      <c r="E530" s="178"/>
      <c r="F530" s="178"/>
      <c r="X530" s="228"/>
    </row>
    <row r="531" spans="3:24">
      <c r="C531" s="178"/>
      <c r="D531" s="178"/>
      <c r="E531" s="178"/>
      <c r="F531" s="178"/>
      <c r="X531" s="228"/>
    </row>
    <row r="532" spans="3:24">
      <c r="C532" s="178"/>
      <c r="D532" s="178"/>
      <c r="E532" s="178"/>
      <c r="F532" s="178"/>
      <c r="X532" s="228"/>
    </row>
    <row r="533" spans="3:24">
      <c r="C533" s="178"/>
      <c r="D533" s="178"/>
      <c r="E533" s="178"/>
      <c r="F533" s="178"/>
      <c r="X533" s="228"/>
    </row>
    <row r="534" spans="3:24">
      <c r="C534" s="178"/>
      <c r="D534" s="178"/>
      <c r="E534" s="178"/>
      <c r="F534" s="178"/>
      <c r="X534" s="228"/>
    </row>
    <row r="535" spans="3:24">
      <c r="C535" s="178"/>
      <c r="D535" s="178"/>
      <c r="E535" s="178"/>
      <c r="F535" s="178"/>
      <c r="X535" s="228"/>
    </row>
    <row r="536" spans="3:24">
      <c r="C536" s="178"/>
      <c r="D536" s="178"/>
      <c r="E536" s="178"/>
      <c r="F536" s="178"/>
      <c r="X536" s="228"/>
    </row>
    <row r="537" spans="3:24">
      <c r="C537" s="178"/>
      <c r="D537" s="178"/>
      <c r="E537" s="178"/>
      <c r="F537" s="178"/>
      <c r="X537" s="228"/>
    </row>
    <row r="538" spans="3:24">
      <c r="C538" s="178"/>
      <c r="D538" s="178"/>
      <c r="E538" s="178"/>
      <c r="F538" s="178"/>
      <c r="X538" s="228"/>
    </row>
    <row r="539" spans="3:24">
      <c r="C539" s="178"/>
      <c r="D539" s="178"/>
      <c r="E539" s="178"/>
      <c r="F539" s="178"/>
      <c r="X539" s="228"/>
    </row>
    <row r="540" spans="3:24">
      <c r="C540" s="178"/>
      <c r="D540" s="178"/>
      <c r="E540" s="178"/>
      <c r="F540" s="178"/>
      <c r="X540" s="228"/>
    </row>
    <row r="541" spans="3:24">
      <c r="C541" s="178"/>
      <c r="D541" s="178"/>
      <c r="E541" s="178"/>
      <c r="F541" s="178"/>
      <c r="X541" s="228"/>
    </row>
    <row r="542" spans="3:24">
      <c r="C542" s="178"/>
      <c r="D542" s="178"/>
      <c r="E542" s="178"/>
      <c r="F542" s="178"/>
      <c r="X542" s="228"/>
    </row>
    <row r="543" spans="3:24">
      <c r="C543" s="178"/>
      <c r="D543" s="178"/>
      <c r="E543" s="178"/>
      <c r="F543" s="178"/>
      <c r="X543" s="228"/>
    </row>
    <row r="544" spans="3:24">
      <c r="C544" s="178"/>
      <c r="D544" s="178"/>
      <c r="E544" s="178"/>
      <c r="F544" s="178"/>
      <c r="X544" s="228"/>
    </row>
    <row r="545" spans="3:24">
      <c r="C545" s="178"/>
      <c r="D545" s="178"/>
      <c r="E545" s="178"/>
      <c r="F545" s="178"/>
      <c r="X545" s="228"/>
    </row>
    <row r="546" spans="3:24">
      <c r="C546" s="178"/>
      <c r="D546" s="178"/>
      <c r="E546" s="178"/>
      <c r="F546" s="178"/>
      <c r="X546" s="228"/>
    </row>
    <row r="547" spans="3:24">
      <c r="C547" s="178"/>
      <c r="D547" s="178"/>
      <c r="E547" s="178"/>
      <c r="F547" s="178"/>
      <c r="X547" s="228"/>
    </row>
    <row r="548" spans="3:24">
      <c r="C548" s="178"/>
      <c r="D548" s="178"/>
      <c r="E548" s="178"/>
      <c r="F548" s="178"/>
      <c r="X548" s="228"/>
    </row>
    <row r="549" spans="3:24">
      <c r="C549" s="178"/>
      <c r="D549" s="178"/>
      <c r="E549" s="178"/>
      <c r="F549" s="178"/>
      <c r="X549" s="228"/>
    </row>
    <row r="550" spans="3:24">
      <c r="C550" s="178"/>
      <c r="D550" s="178"/>
      <c r="E550" s="178"/>
      <c r="F550" s="178"/>
      <c r="X550" s="228"/>
    </row>
    <row r="551" spans="3:24">
      <c r="C551" s="178"/>
      <c r="D551" s="178"/>
      <c r="E551" s="178"/>
      <c r="F551" s="178"/>
      <c r="X551" s="228"/>
    </row>
    <row r="552" spans="3:24">
      <c r="C552" s="178"/>
      <c r="D552" s="178"/>
      <c r="E552" s="178"/>
      <c r="F552" s="178"/>
      <c r="X552" s="228"/>
    </row>
    <row r="553" spans="3:24">
      <c r="C553" s="178"/>
      <c r="D553" s="178"/>
      <c r="E553" s="178"/>
      <c r="F553" s="178"/>
      <c r="X553" s="228"/>
    </row>
    <row r="554" spans="3:24">
      <c r="C554" s="178"/>
      <c r="D554" s="178"/>
      <c r="E554" s="178"/>
      <c r="F554" s="178"/>
      <c r="X554" s="228"/>
    </row>
    <row r="555" spans="3:24">
      <c r="C555" s="178"/>
      <c r="D555" s="178"/>
      <c r="E555" s="178"/>
      <c r="F555" s="178"/>
      <c r="X555" s="228"/>
    </row>
    <row r="556" spans="3:24">
      <c r="C556" s="178"/>
      <c r="D556" s="178"/>
      <c r="E556" s="178"/>
      <c r="F556" s="178"/>
      <c r="X556" s="228"/>
    </row>
    <row r="557" spans="3:24">
      <c r="C557" s="178"/>
      <c r="D557" s="178"/>
      <c r="E557" s="178"/>
      <c r="F557" s="178"/>
      <c r="X557" s="228"/>
    </row>
    <row r="558" spans="3:24">
      <c r="C558" s="178"/>
      <c r="D558" s="178"/>
      <c r="E558" s="178"/>
      <c r="F558" s="178"/>
      <c r="X558" s="228"/>
    </row>
    <row r="559" spans="3:24">
      <c r="C559" s="178"/>
      <c r="D559" s="178"/>
      <c r="E559" s="178"/>
      <c r="F559" s="178"/>
      <c r="X559" s="228"/>
    </row>
    <row r="560" spans="3:24">
      <c r="C560" s="178"/>
      <c r="D560" s="178"/>
      <c r="E560" s="178"/>
      <c r="F560" s="178"/>
      <c r="X560" s="228"/>
    </row>
    <row r="561" spans="3:24">
      <c r="C561" s="178"/>
      <c r="D561" s="178"/>
      <c r="E561" s="178"/>
      <c r="F561" s="178"/>
      <c r="X561" s="228"/>
    </row>
    <row r="562" spans="3:24">
      <c r="C562" s="178"/>
      <c r="D562" s="178"/>
      <c r="E562" s="178"/>
      <c r="F562" s="178"/>
      <c r="X562" s="228"/>
    </row>
    <row r="563" spans="3:24">
      <c r="C563" s="178"/>
      <c r="D563" s="178"/>
      <c r="E563" s="178"/>
      <c r="F563" s="178"/>
      <c r="X563" s="228"/>
    </row>
    <row r="564" spans="3:24">
      <c r="C564" s="178"/>
      <c r="D564" s="178"/>
      <c r="E564" s="178"/>
      <c r="F564" s="178"/>
      <c r="X564" s="228"/>
    </row>
    <row r="565" spans="3:24">
      <c r="C565" s="178"/>
      <c r="D565" s="178"/>
      <c r="E565" s="178"/>
      <c r="F565" s="178"/>
      <c r="X565" s="228"/>
    </row>
    <row r="566" spans="3:24">
      <c r="C566" s="178"/>
      <c r="D566" s="178"/>
      <c r="E566" s="178"/>
      <c r="F566" s="178"/>
      <c r="X566" s="228"/>
    </row>
    <row r="567" spans="3:24">
      <c r="C567" s="178"/>
      <c r="D567" s="178"/>
      <c r="E567" s="178"/>
      <c r="F567" s="178"/>
      <c r="X567" s="228"/>
    </row>
    <row r="568" spans="3:24">
      <c r="C568" s="178"/>
      <c r="D568" s="178"/>
      <c r="E568" s="178"/>
      <c r="F568" s="178"/>
      <c r="X568" s="228"/>
    </row>
    <row r="569" spans="3:24">
      <c r="C569" s="178"/>
      <c r="D569" s="178"/>
      <c r="E569" s="178"/>
      <c r="F569" s="178"/>
      <c r="X569" s="228"/>
    </row>
    <row r="570" spans="3:24">
      <c r="C570" s="178"/>
      <c r="D570" s="178"/>
      <c r="E570" s="178"/>
      <c r="F570" s="178"/>
      <c r="X570" s="228"/>
    </row>
    <row r="571" spans="3:24">
      <c r="C571" s="178"/>
      <c r="D571" s="178"/>
      <c r="E571" s="178"/>
      <c r="F571" s="178"/>
      <c r="X571" s="228"/>
    </row>
    <row r="572" spans="3:24">
      <c r="C572" s="178"/>
      <c r="D572" s="178"/>
      <c r="E572" s="178"/>
      <c r="F572" s="178"/>
      <c r="X572" s="228"/>
    </row>
    <row r="573" spans="3:24">
      <c r="C573" s="178"/>
      <c r="D573" s="178"/>
      <c r="E573" s="178"/>
      <c r="F573" s="178"/>
      <c r="X573" s="228"/>
    </row>
    <row r="1048575" spans="3:24">
      <c r="C1048575" s="178"/>
      <c r="D1048575" s="178"/>
      <c r="E1048575" s="179" t="s">
        <v>5</v>
      </c>
      <c r="F1048575" s="178"/>
      <c r="H1048575" s="170"/>
      <c r="X1048575" s="170"/>
    </row>
  </sheetData>
  <mergeCells count="113">
    <mergeCell ref="B53:B56"/>
    <mergeCell ref="B57:B59"/>
    <mergeCell ref="B60:B61"/>
    <mergeCell ref="B62:B65"/>
    <mergeCell ref="B71:B73"/>
    <mergeCell ref="B74:B78"/>
    <mergeCell ref="B79:B84"/>
    <mergeCell ref="B48:B52"/>
    <mergeCell ref="B2:B3"/>
    <mergeCell ref="B4:B7"/>
    <mergeCell ref="B8:B10"/>
    <mergeCell ref="B11:B15"/>
    <mergeCell ref="B16:B19"/>
    <mergeCell ref="B20:B23"/>
    <mergeCell ref="B27:B30"/>
    <mergeCell ref="B34:B36"/>
    <mergeCell ref="B37:B40"/>
    <mergeCell ref="B41:B43"/>
    <mergeCell ref="B31:B33"/>
    <mergeCell ref="B44:B47"/>
    <mergeCell ref="B24:B26"/>
    <mergeCell ref="B94:B98"/>
    <mergeCell ref="B99:B103"/>
    <mergeCell ref="B104:B107"/>
    <mergeCell ref="B85:B93"/>
    <mergeCell ref="B66:B68"/>
    <mergeCell ref="B69:B70"/>
    <mergeCell ref="B108:B109"/>
    <mergeCell ref="B169:B171"/>
    <mergeCell ref="B113:B116"/>
    <mergeCell ref="B120:B123"/>
    <mergeCell ref="B131:B133"/>
    <mergeCell ref="B134:B136"/>
    <mergeCell ref="B137:B140"/>
    <mergeCell ref="B141:B143"/>
    <mergeCell ref="B144:B148"/>
    <mergeCell ref="B149:B154"/>
    <mergeCell ref="B155:B163"/>
    <mergeCell ref="B166:B168"/>
    <mergeCell ref="B164:B165"/>
    <mergeCell ref="B110:B112"/>
    <mergeCell ref="B117:B119"/>
    <mergeCell ref="B124:B130"/>
    <mergeCell ref="B172:B174"/>
    <mergeCell ref="B179:B182"/>
    <mergeCell ref="B183:B185"/>
    <mergeCell ref="B186:B188"/>
    <mergeCell ref="B189:B191"/>
    <mergeCell ref="B206:B208"/>
    <mergeCell ref="B248:B251"/>
    <mergeCell ref="B252:B254"/>
    <mergeCell ref="B198:B205"/>
    <mergeCell ref="B192:B197"/>
    <mergeCell ref="B209:B218"/>
    <mergeCell ref="B219:B225"/>
    <mergeCell ref="B175:B178"/>
    <mergeCell ref="B226:B247"/>
    <mergeCell ref="B303:B306"/>
    <mergeCell ref="B255:B258"/>
    <mergeCell ref="B273:B277"/>
    <mergeCell ref="B278:B280"/>
    <mergeCell ref="B281:B285"/>
    <mergeCell ref="B286:B290"/>
    <mergeCell ref="B298:B302"/>
    <mergeCell ref="B259:B261"/>
    <mergeCell ref="B262:B264"/>
    <mergeCell ref="B265:B269"/>
    <mergeCell ref="B270:B272"/>
    <mergeCell ref="B291:B294"/>
    <mergeCell ref="B295:B297"/>
    <mergeCell ref="B422:B425"/>
    <mergeCell ref="B439:B442"/>
    <mergeCell ref="B446:B452"/>
    <mergeCell ref="B412:B413"/>
    <mergeCell ref="B414:B418"/>
    <mergeCell ref="B419:B421"/>
    <mergeCell ref="B426:B428"/>
    <mergeCell ref="B429:B431"/>
    <mergeCell ref="B443:B445"/>
    <mergeCell ref="B432:B438"/>
    <mergeCell ref="B408:B411"/>
    <mergeCell ref="B361:B362"/>
    <mergeCell ref="B368:B369"/>
    <mergeCell ref="B375:B376"/>
    <mergeCell ref="B377:B380"/>
    <mergeCell ref="B381:B383"/>
    <mergeCell ref="B384:B385"/>
    <mergeCell ref="B391:B393"/>
    <mergeCell ref="B397:B399"/>
    <mergeCell ref="B400:B403"/>
    <mergeCell ref="B404:B406"/>
    <mergeCell ref="B363:B367"/>
    <mergeCell ref="B394:B396"/>
    <mergeCell ref="B370:B372"/>
    <mergeCell ref="B386:B387"/>
    <mergeCell ref="B373:B374"/>
    <mergeCell ref="B388:B390"/>
    <mergeCell ref="B358:B359"/>
    <mergeCell ref="B307:B310"/>
    <mergeCell ref="B311:B313"/>
    <mergeCell ref="B322:B327"/>
    <mergeCell ref="B328:B330"/>
    <mergeCell ref="B331:B333"/>
    <mergeCell ref="B334:B335"/>
    <mergeCell ref="B336:B337"/>
    <mergeCell ref="B338:B340"/>
    <mergeCell ref="B341:B345"/>
    <mergeCell ref="B348:B349"/>
    <mergeCell ref="B353:B357"/>
    <mergeCell ref="B314:B318"/>
    <mergeCell ref="B346:B347"/>
    <mergeCell ref="B319:B321"/>
    <mergeCell ref="B350:B352"/>
  </mergeCells>
  <conditionalFormatting sqref="C1">
    <cfRule type="cellIs" dxfId="3" priority="1" operator="between">
      <formula>700000000</formula>
      <formula>799999999</formula>
    </cfRule>
    <cfRule type="duplicateValues" dxfId="2" priority="2"/>
    <cfRule type="duplicateValues" dxfId="1" priority="3"/>
    <cfRule type="duplicateValues" dxfId="0" priority="4"/>
  </conditionalFormatting>
  <hyperlinks>
    <hyperlink ref="L248" r:id="rId1" xr:uid="{00000000-0004-0000-0400-000000000000}"/>
    <hyperlink ref="L16" r:id="rId2" xr:uid="{00000000-0004-0000-0400-000001000000}"/>
    <hyperlink ref="L48" r:id="rId3" xr:uid="{00000000-0004-0000-0400-000002000000}"/>
    <hyperlink ref="L155" r:id="rId4" xr:uid="{00000000-0004-0000-0400-000003000000}"/>
    <hyperlink ref="L60" r:id="rId5" xr:uid="{00000000-0004-0000-0400-000004000000}"/>
    <hyperlink ref="L79" r:id="rId6" xr:uid="{00000000-0004-0000-0400-000005000000}"/>
    <hyperlink ref="L20" r:id="rId7" xr:uid="{00000000-0004-0000-0400-000006000000}"/>
    <hyperlink ref="L166" r:id="rId8" xr:uid="{00000000-0004-0000-0400-000007000000}"/>
    <hyperlink ref="L298" r:id="rId9" xr:uid="{00000000-0004-0000-0400-000008000000}"/>
    <hyperlink ref="L307" r:id="rId10" xr:uid="{00000000-0004-0000-0400-000009000000}"/>
    <hyperlink ref="L27" r:id="rId11" xr:uid="{00000000-0004-0000-0400-00000A000000}"/>
    <hyperlink ref="L149" r:id="rId12" xr:uid="{00000000-0004-0000-0400-00000B000000}"/>
    <hyperlink ref="L74" r:id="rId13" xr:uid="{00000000-0004-0000-0400-00000C000000}"/>
    <hyperlink ref="L265" r:id="rId14" xr:uid="{00000000-0004-0000-0400-00000D000000}"/>
    <hyperlink ref="L400" r:id="rId15" xr:uid="{00000000-0004-0000-0400-00000E000000}"/>
    <hyperlink ref="L53" r:id="rId16" xr:uid="{00000000-0004-0000-0400-00000F000000}"/>
    <hyperlink ref="L273" r:id="rId17" xr:uid="{00000000-0004-0000-0400-000010000000}"/>
    <hyperlink ref="L34" r:id="rId18" xr:uid="{00000000-0004-0000-0400-000011000000}"/>
    <hyperlink ref="L358" r:id="rId19" xr:uid="{00000000-0004-0000-0400-000012000000}"/>
    <hyperlink ref="L286" r:id="rId20" xr:uid="{00000000-0004-0000-0400-000013000000}"/>
    <hyperlink ref="L408" r:id="rId21" xr:uid="{00000000-0004-0000-0400-000014000000}"/>
    <hyperlink ref="L384" r:id="rId22" xr:uid="{00000000-0004-0000-0400-000015000000}"/>
    <hyperlink ref="L262" r:id="rId23" xr:uid="{00000000-0004-0000-0400-000017000000}"/>
    <hyperlink ref="L381" r:id="rId24" xr:uid="{00000000-0004-0000-0400-000018000000}"/>
    <hyperlink ref="L183" r:id="rId25" xr:uid="{00000000-0004-0000-0400-000019000000}"/>
    <hyperlink ref="L169" r:id="rId26" xr:uid="{00000000-0004-0000-0400-00001A000000}"/>
    <hyperlink ref="L270" r:id="rId27" xr:uid="{00000000-0004-0000-0400-00001B000000}"/>
    <hyperlink ref="L179" r:id="rId28" xr:uid="{00000000-0004-0000-0400-00001C000000}"/>
    <hyperlink ref="L259" r:id="rId29" xr:uid="{00000000-0004-0000-0400-00001D000000}"/>
    <hyperlink ref="L360" r:id="rId30" xr:uid="{00000000-0004-0000-0400-00001E000000}"/>
    <hyperlink ref="L281" r:id="rId31" xr:uid="{00000000-0004-0000-0400-00001F000000}"/>
    <hyperlink ref="L37" r:id="rId32" xr:uid="{00000000-0004-0000-0400-000020000000}"/>
    <hyperlink ref="L94" r:id="rId33" xr:uid="{00000000-0004-0000-0400-000021000000}"/>
    <hyperlink ref="L104" r:id="rId34" xr:uid="{00000000-0004-0000-0400-000022000000}"/>
    <hyperlink ref="L110" r:id="rId35" xr:uid="{00000000-0004-0000-0400-000023000000}"/>
    <hyperlink ref="L113" r:id="rId36" xr:uid="{00000000-0004-0000-0400-000024000000}"/>
    <hyperlink ref="L131" r:id="rId37" xr:uid="{00000000-0004-0000-0400-000025000000}"/>
    <hyperlink ref="L137" r:id="rId38" xr:uid="{00000000-0004-0000-0400-000026000000}"/>
    <hyperlink ref="L144" r:id="rId39" xr:uid="{00000000-0004-0000-0400-000027000000}"/>
    <hyperlink ref="L186" r:id="rId40" xr:uid="{00000000-0004-0000-0400-000028000000}"/>
    <hyperlink ref="L192" r:id="rId41" xr:uid="{00000000-0004-0000-0400-000029000000}"/>
    <hyperlink ref="L322" r:id="rId42" xr:uid="{00000000-0004-0000-0400-00002A000000}"/>
    <hyperlink ref="L331" r:id="rId43" xr:uid="{00000000-0004-0000-0400-00002B000000}"/>
    <hyperlink ref="L334" r:id="rId44" xr:uid="{00000000-0004-0000-0400-00002C000000}"/>
    <hyperlink ref="L412" r:id="rId45" xr:uid="{00000000-0004-0000-0400-00002D000000}"/>
    <hyperlink ref="L426" r:id="rId46" display="kiswaprimaryschool@yahoo.com" xr:uid="{00000000-0004-0000-0400-00002E000000}"/>
    <hyperlink ref="L432" r:id="rId47" xr:uid="{00000000-0004-0000-0400-00002F000000}"/>
    <hyperlink ref="L439" r:id="rId48" xr:uid="{00000000-0004-0000-0400-000030000000}"/>
    <hyperlink ref="L446" r:id="rId49" xr:uid="{00000000-0004-0000-0400-000031000000}"/>
    <hyperlink ref="L172" r:id="rId50" xr:uid="{00000000-0004-0000-0400-000032000000}"/>
    <hyperlink ref="L311" r:id="rId51" xr:uid="{00000000-0004-0000-0400-000033000000}"/>
    <hyperlink ref="L377" r:id="rId52" xr:uid="{00000000-0004-0000-0400-000034000000}"/>
    <hyperlink ref="L404" r:id="rId53" xr:uid="{00000000-0004-0000-0400-000037000000}"/>
    <hyperlink ref="L328" r:id="rId54" xr:uid="{00000000-0004-0000-0400-000038000000}"/>
    <hyperlink ref="L443" r:id="rId55" xr:uid="{00000000-0004-0000-0400-000039000000}"/>
    <hyperlink ref="L363" r:id="rId56" xr:uid="{00000000-0004-0000-0400-00003A000000}"/>
    <hyperlink ref="L164" r:id="rId57" xr:uid="{00000000-0004-0000-0400-00003B000000}"/>
    <hyperlink ref="L198" r:id="rId58" xr:uid="{00000000-0004-0000-0400-00003C000000}"/>
    <hyperlink ref="L31" r:id="rId59" xr:uid="{00000000-0004-0000-0400-00003D000000}"/>
    <hyperlink ref="L303" r:id="rId60" xr:uid="{00000000-0004-0000-0400-00003E000000}"/>
    <hyperlink ref="L394" r:id="rId61" xr:uid="{00000000-0004-0000-0400-000041000000}"/>
    <hyperlink ref="L85" r:id="rId62" xr:uid="{02B93ED8-0DC4-4945-B809-BF19CD039ED2}"/>
    <hyperlink ref="L370" r:id="rId63" xr:uid="{80E3823F-CFDE-0040-A895-D92E2D0FB7BC}"/>
    <hyperlink ref="L346" r:id="rId64" display="Khaaron2000@yahoo.com" xr:uid="{06060BD3-94C4-C448-9AD2-1E82B5819ADB}"/>
    <hyperlink ref="L386" r:id="rId65" xr:uid="{7AE33B50-E3E7-1C4F-97B8-4B635C025FFF}"/>
    <hyperlink ref="L44" r:id="rId66" xr:uid="{2804587B-D000-2641-A3B8-2197C1A763B2}"/>
    <hyperlink ref="L314" r:id="rId67" xr:uid="{8A507B7D-3D0B-144D-B8A2-2444B9328E99}"/>
    <hyperlink ref="L24" r:id="rId68" xr:uid="{9F513547-36B4-F547-800C-A5765BFC62A4}"/>
    <hyperlink ref="L69" r:id="rId69" xr:uid="{CBD98D47-C2FE-BD4B-8103-25889E62308E}"/>
    <hyperlink ref="L291" r:id="rId70" xr:uid="{A5B66D10-7D3E-014E-98A1-3CDD11AC3CB5}"/>
    <hyperlink ref="L422" r:id="rId71" display="namirembe_infants@yahoo.com" xr:uid="{054D7563-823A-F24A-A76E-9488A614F211}"/>
    <hyperlink ref="L108" r:id="rId72" xr:uid="{01655CD8-C81C-4340-A9B4-6131DEF6B305}"/>
    <hyperlink ref="L209" r:id="rId73" xr:uid="{04C5A738-1CE0-264A-94D3-6EB3019E314F}"/>
    <hyperlink ref="L319" r:id="rId74" display="IANKAWEESI@GMAIL.COM" xr:uid="{19EC8176-95BF-E842-B149-925218655AA2}"/>
    <hyperlink ref="L219" r:id="rId75" xr:uid="{76122880-CA06-694C-8FB2-304845FC0FF5}"/>
    <hyperlink ref="L350" r:id="rId76" display="Skbudhugo@gmail.com" xr:uid="{8D29590B-1CFF-AA4C-9B0A-CB6E18C23A30}"/>
    <hyperlink ref="L117" r:id="rId77" xr:uid="{CA4C1937-4F98-6A49-AA54-0BC9859ED283}"/>
    <hyperlink ref="L295" r:id="rId78" display="danssemakatte@gmail.com" xr:uid="{DFD2B595-5908-D647-801B-315EF91CAA95}"/>
    <hyperlink ref="L373" r:id="rId79" xr:uid="{E898CD51-154E-7146-98D8-8DFE0D9C1DC7}"/>
    <hyperlink ref="L175" r:id="rId80" xr:uid="{0D71C725-19B6-AC4C-8784-28D7FDB4104C}"/>
    <hyperlink ref="L124" r:id="rId81" xr:uid="{30336460-FD7D-824D-AFD1-4289B0BEC564}"/>
    <hyperlink ref="L226" r:id="rId82" xr:uid="{ED3F02EE-43AF-E543-BBFC-CF33CD63D1D5}"/>
    <hyperlink ref="L388" r:id="rId83" xr:uid="{AE388EED-2636-A44E-AB48-0DBC0694F07D}"/>
  </hyperlinks>
  <pageMargins left="0.2" right="0.2" top="0.25" bottom="0.25" header="0.05" footer="0.05"/>
  <pageSetup paperSize="9" scale="10" fitToHeight="10" orientation="landscape" horizontalDpi="0" verticalDpi="0"/>
  <legacyDrawing r:id="rId8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18"/>
  <sheetViews>
    <sheetView topLeftCell="A8" zoomScale="156" zoomScaleNormal="85" workbookViewId="0">
      <selection activeCell="C18" sqref="C18"/>
    </sheetView>
  </sheetViews>
  <sheetFormatPr baseColWidth="10" defaultColWidth="11" defaultRowHeight="16"/>
  <cols>
    <col min="1" max="1" width="25.1640625" customWidth="1"/>
    <col min="2" max="2" width="39.33203125" customWidth="1"/>
    <col min="3" max="3" width="19.6640625" customWidth="1"/>
    <col min="4" max="4" width="16.1640625" customWidth="1"/>
    <col min="5" max="5" width="15.6640625" customWidth="1"/>
  </cols>
  <sheetData>
    <row r="2" spans="1:5" ht="17">
      <c r="D2" s="12"/>
      <c r="E2" s="12" t="s">
        <v>5</v>
      </c>
    </row>
    <row r="3" spans="1:5">
      <c r="D3" t="s">
        <v>5</v>
      </c>
      <c r="E3" t="s">
        <v>5</v>
      </c>
    </row>
    <row r="4" spans="1:5" ht="17" thickBot="1"/>
    <row r="5" spans="1:5" ht="18">
      <c r="A5" s="230" t="s">
        <v>825</v>
      </c>
      <c r="B5" s="231" t="s">
        <v>826</v>
      </c>
      <c r="C5" s="232">
        <v>180</v>
      </c>
    </row>
    <row r="6" spans="1:5">
      <c r="A6" s="233" t="s">
        <v>827</v>
      </c>
      <c r="B6" s="234" t="s">
        <v>828</v>
      </c>
      <c r="C6" s="235">
        <v>4.333333E-3</v>
      </c>
    </row>
    <row r="7" spans="1:5">
      <c r="A7" s="233" t="s">
        <v>829</v>
      </c>
      <c r="B7" s="234" t="s">
        <v>830</v>
      </c>
      <c r="C7" s="235">
        <f>C5/C6</f>
        <v>41538.464733728055</v>
      </c>
    </row>
    <row r="8" spans="1:5" ht="17" thickBot="1">
      <c r="A8" s="236" t="s">
        <v>831</v>
      </c>
      <c r="B8" s="234"/>
      <c r="C8" s="237">
        <f>C7/'Basic Parameters'!E14</f>
        <v>164326.86624825015</v>
      </c>
    </row>
    <row r="9" spans="1:5" ht="17" thickBot="1">
      <c r="A9" s="236" t="s">
        <v>832</v>
      </c>
      <c r="B9" s="238"/>
      <c r="C9" s="239">
        <f>C7/'Basic Parameters'!E15</f>
        <v>328653.73249650031</v>
      </c>
    </row>
    <row r="12" spans="1:5">
      <c r="A12" t="s">
        <v>833</v>
      </c>
      <c r="C12" s="123">
        <f>SUM(C8/'Ny Information Update'!F332)</f>
        <v>547.8484512064914</v>
      </c>
    </row>
    <row r="13" spans="1:5">
      <c r="A13" t="s">
        <v>834</v>
      </c>
      <c r="C13" s="123">
        <f>SUM(C9/'Ny Information Update'!G332)</f>
        <v>434.64656181944122</v>
      </c>
    </row>
    <row r="14" spans="1:5">
      <c r="A14" s="420" t="s">
        <v>835</v>
      </c>
      <c r="B14" s="420"/>
      <c r="C14" s="123">
        <f>(C12*D16)+(C13*D17)</f>
        <v>479.18501010287076</v>
      </c>
    </row>
    <row r="16" spans="1:5">
      <c r="A16" s="240" t="s">
        <v>836</v>
      </c>
      <c r="B16" s="241"/>
      <c r="C16" s="241">
        <v>72</v>
      </c>
      <c r="D16" s="242">
        <f>C16/C18</f>
        <v>0.39344262295081966</v>
      </c>
    </row>
    <row r="17" spans="1:4">
      <c r="A17" s="243" t="s">
        <v>837</v>
      </c>
      <c r="C17">
        <v>111</v>
      </c>
      <c r="D17" s="244">
        <f>C17/C18</f>
        <v>0.60655737704918034</v>
      </c>
    </row>
    <row r="18" spans="1:4">
      <c r="A18" s="245"/>
      <c r="B18" s="246"/>
      <c r="C18" s="246">
        <f>C16+C17</f>
        <v>183</v>
      </c>
      <c r="D18" s="247"/>
    </row>
  </sheetData>
  <mergeCells count="1">
    <mergeCell ref="A14:B14"/>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R32"/>
  <sheetViews>
    <sheetView topLeftCell="B12" zoomScaleNormal="70" workbookViewId="0">
      <selection activeCell="E19" sqref="E19"/>
    </sheetView>
  </sheetViews>
  <sheetFormatPr baseColWidth="10" defaultColWidth="8.83203125" defaultRowHeight="14"/>
  <cols>
    <col min="1" max="1" width="8.83203125" style="248"/>
    <col min="2" max="2" width="50.83203125" style="248" customWidth="1"/>
    <col min="3" max="3" width="21.83203125" style="248" customWidth="1"/>
    <col min="4" max="4" width="20.33203125" style="248" customWidth="1"/>
    <col min="5" max="5" width="29" style="248" customWidth="1"/>
    <col min="6" max="6" width="24.83203125" style="248" customWidth="1"/>
    <col min="7" max="7" width="11.5" style="248" customWidth="1"/>
    <col min="8" max="9" width="15.1640625" style="248" customWidth="1"/>
    <col min="10" max="10" width="16.1640625" style="248" customWidth="1"/>
    <col min="11" max="11" width="17.83203125" style="248" customWidth="1"/>
    <col min="12" max="16384" width="8.83203125" style="248"/>
  </cols>
  <sheetData>
    <row r="3" spans="2:10" ht="15" thickBot="1"/>
    <row r="4" spans="2:10" ht="17" thickBot="1">
      <c r="B4" s="249" t="s">
        <v>838</v>
      </c>
      <c r="C4" s="250" t="s">
        <v>839</v>
      </c>
      <c r="D4" s="251"/>
      <c r="E4" s="251" t="s">
        <v>840</v>
      </c>
      <c r="F4" s="426" t="s">
        <v>841</v>
      </c>
      <c r="G4" s="427"/>
      <c r="H4" s="427"/>
      <c r="I4" s="427"/>
      <c r="J4" s="428"/>
    </row>
    <row r="5" spans="2:10" ht="16">
      <c r="B5" s="429" t="s">
        <v>842</v>
      </c>
      <c r="C5" s="432" t="s">
        <v>843</v>
      </c>
      <c r="D5" s="252"/>
      <c r="E5" s="435" t="s">
        <v>844</v>
      </c>
      <c r="F5" s="438" t="s">
        <v>845</v>
      </c>
      <c r="G5" s="439"/>
      <c r="H5" s="439"/>
      <c r="I5" s="439"/>
      <c r="J5" s="440"/>
    </row>
    <row r="6" spans="2:10" ht="16">
      <c r="B6" s="430"/>
      <c r="C6" s="433"/>
      <c r="D6" s="253"/>
      <c r="E6" s="436"/>
      <c r="F6" s="441"/>
      <c r="G6" s="442"/>
      <c r="H6" s="442"/>
      <c r="I6" s="442"/>
      <c r="J6" s="443"/>
    </row>
    <row r="7" spans="2:10" ht="17" thickBot="1">
      <c r="B7" s="431"/>
      <c r="C7" s="434"/>
      <c r="D7" s="254"/>
      <c r="E7" s="437"/>
      <c r="F7" s="444"/>
      <c r="G7" s="445"/>
      <c r="H7" s="445"/>
      <c r="I7" s="445"/>
      <c r="J7" s="446"/>
    </row>
    <row r="10" spans="2:10" ht="20">
      <c r="B10" s="90" t="s">
        <v>846</v>
      </c>
      <c r="C10" s="255" t="s">
        <v>19</v>
      </c>
      <c r="D10" s="255"/>
      <c r="E10" s="256">
        <f>'Basic Parameters'!$E$16</f>
        <v>0.40200000000000002</v>
      </c>
      <c r="F10" s="257" t="s">
        <v>33</v>
      </c>
    </row>
    <row r="11" spans="2:10" ht="20">
      <c r="B11" s="258" t="s">
        <v>847</v>
      </c>
      <c r="C11" s="255" t="s">
        <v>19</v>
      </c>
      <c r="D11" s="255"/>
      <c r="E11" s="256">
        <f>'Basic Parameters'!$E$17</f>
        <v>0.20100000000000001</v>
      </c>
      <c r="F11" s="259" t="s">
        <v>33</v>
      </c>
    </row>
    <row r="12" spans="2:10" ht="19">
      <c r="B12" s="41"/>
      <c r="C12" s="41"/>
      <c r="D12" s="41"/>
      <c r="E12" s="41"/>
      <c r="F12" s="41"/>
    </row>
    <row r="13" spans="2:10" ht="19">
      <c r="B13" s="41"/>
      <c r="C13" s="41"/>
      <c r="D13" s="41"/>
      <c r="E13" s="41"/>
      <c r="F13" s="41"/>
    </row>
    <row r="14" spans="2:10" ht="20">
      <c r="B14" s="421" t="s">
        <v>848</v>
      </c>
      <c r="C14" s="255" t="s">
        <v>32</v>
      </c>
      <c r="D14" s="255"/>
      <c r="E14" s="260">
        <f>'Basic Parameters'!$E$14</f>
        <v>0.25277951002227173</v>
      </c>
      <c r="F14" s="257" t="s">
        <v>33</v>
      </c>
    </row>
    <row r="15" spans="2:10" ht="20">
      <c r="B15" s="422"/>
      <c r="C15" s="255" t="s">
        <v>35</v>
      </c>
      <c r="D15" s="255"/>
      <c r="E15" s="260">
        <f>'Basic Parameters'!$E$15</f>
        <v>0.12638975501113586</v>
      </c>
      <c r="F15" s="259" t="s">
        <v>33</v>
      </c>
    </row>
    <row r="16" spans="2:10" ht="19">
      <c r="B16" s="41"/>
      <c r="C16" s="41"/>
      <c r="D16" s="41"/>
      <c r="E16" s="41"/>
      <c r="F16" s="41"/>
    </row>
    <row r="17" spans="2:18" ht="19">
      <c r="B17" s="41"/>
      <c r="C17" s="41"/>
      <c r="D17" s="41"/>
      <c r="E17" s="261"/>
      <c r="F17" s="41"/>
    </row>
    <row r="18" spans="2:18" ht="19">
      <c r="B18" s="41"/>
      <c r="C18" s="41"/>
      <c r="D18" s="41"/>
      <c r="E18" s="261"/>
      <c r="F18" s="41"/>
    </row>
    <row r="19" spans="2:18" ht="19">
      <c r="B19" s="262" t="s">
        <v>849</v>
      </c>
      <c r="C19" s="263" t="s">
        <v>32</v>
      </c>
      <c r="D19" s="263" t="s">
        <v>1626</v>
      </c>
      <c r="E19" s="264">
        <f>E14*2800</f>
        <v>707.7826280623608</v>
      </c>
      <c r="F19" s="265" t="s">
        <v>850</v>
      </c>
      <c r="G19" s="266"/>
    </row>
    <row r="20" spans="2:18" ht="19">
      <c r="B20" s="267"/>
      <c r="C20" s="263" t="s">
        <v>851</v>
      </c>
      <c r="D20" s="263" t="s">
        <v>104</v>
      </c>
      <c r="E20" s="264">
        <f>E15*2842</f>
        <v>359.19968374164813</v>
      </c>
      <c r="F20" s="265" t="s">
        <v>850</v>
      </c>
      <c r="G20" s="268"/>
    </row>
    <row r="23" spans="2:18" ht="19">
      <c r="B23" s="41"/>
      <c r="C23" s="41"/>
      <c r="D23" s="423" t="s">
        <v>32</v>
      </c>
      <c r="E23" s="424"/>
      <c r="F23" s="424"/>
      <c r="G23" s="425"/>
      <c r="I23" s="423" t="s">
        <v>851</v>
      </c>
      <c r="J23" s="424"/>
      <c r="K23" s="424"/>
      <c r="L23" s="425"/>
      <c r="O23" s="423" t="s">
        <v>852</v>
      </c>
      <c r="P23" s="424"/>
      <c r="Q23" s="424"/>
      <c r="R23" s="425"/>
    </row>
    <row r="24" spans="2:18" ht="19">
      <c r="B24" s="41" t="s">
        <v>853</v>
      </c>
      <c r="C24" s="41"/>
      <c r="D24" s="269">
        <v>4</v>
      </c>
      <c r="E24" s="261">
        <v>3</v>
      </c>
      <c r="F24" s="261">
        <v>2</v>
      </c>
      <c r="G24" s="270">
        <v>1</v>
      </c>
      <c r="I24" s="271">
        <v>4</v>
      </c>
      <c r="J24" s="261">
        <v>3</v>
      </c>
      <c r="K24" s="261">
        <v>2</v>
      </c>
      <c r="L24" s="270">
        <v>1</v>
      </c>
      <c r="O24" s="272">
        <v>4</v>
      </c>
      <c r="P24" s="273">
        <v>3</v>
      </c>
      <c r="Q24" s="273">
        <v>2</v>
      </c>
      <c r="R24" s="274">
        <v>1</v>
      </c>
    </row>
    <row r="25" spans="2:18" ht="40">
      <c r="B25" s="275" t="s">
        <v>854</v>
      </c>
      <c r="C25" s="275" t="s">
        <v>855</v>
      </c>
      <c r="D25" s="276">
        <f>E19/4</f>
        <v>176.9456570155902</v>
      </c>
      <c r="E25" s="277">
        <f>E19/E24</f>
        <v>235.92754268745361</v>
      </c>
      <c r="F25" s="277">
        <f>E19/F24</f>
        <v>353.8913140311804</v>
      </c>
      <c r="G25" s="278">
        <f>E19/G24</f>
        <v>707.7826280623608</v>
      </c>
      <c r="I25" s="276">
        <f>E20/I24</f>
        <v>89.799920935412032</v>
      </c>
      <c r="J25" s="277">
        <f>E20/$J24</f>
        <v>119.73322791388271</v>
      </c>
      <c r="K25" s="277">
        <f>E20/K24</f>
        <v>179.59984187082406</v>
      </c>
      <c r="L25" s="278">
        <f>E20/L24</f>
        <v>359.19968374164813</v>
      </c>
      <c r="O25" s="272"/>
      <c r="P25" s="273"/>
      <c r="Q25" s="273"/>
      <c r="R25" s="274"/>
    </row>
    <row r="26" spans="2:18" ht="19">
      <c r="B26" s="41" t="s">
        <v>856</v>
      </c>
      <c r="C26" s="41" t="s">
        <v>857</v>
      </c>
      <c r="D26" s="279">
        <f>'Basic Parameters'!$E$9</f>
        <v>1.5599999999999999E-2</v>
      </c>
      <c r="E26" s="280">
        <f>'Basic Parameters'!$E$9</f>
        <v>1.5599999999999999E-2</v>
      </c>
      <c r="F26" s="280">
        <f>'Basic Parameters'!$E$9</f>
        <v>1.5599999999999999E-2</v>
      </c>
      <c r="G26" s="281">
        <f>'Basic Parameters'!$E$9</f>
        <v>1.5599999999999999E-2</v>
      </c>
      <c r="I26" s="279">
        <f>'Basic Parameters'!$E$9</f>
        <v>1.5599999999999999E-2</v>
      </c>
      <c r="J26" s="280">
        <f>'Basic Parameters'!$E$9</f>
        <v>1.5599999999999999E-2</v>
      </c>
      <c r="K26" s="280">
        <f>'Basic Parameters'!$E$9</f>
        <v>1.5599999999999999E-2</v>
      </c>
      <c r="L26" s="281">
        <f>'Basic Parameters'!$E$9</f>
        <v>1.5599999999999999E-2</v>
      </c>
      <c r="O26" s="272"/>
      <c r="P26" s="273"/>
      <c r="Q26" s="273"/>
      <c r="R26" s="274"/>
    </row>
    <row r="27" spans="2:18" ht="19">
      <c r="B27" s="41" t="s">
        <v>858</v>
      </c>
      <c r="C27" s="41" t="s">
        <v>859</v>
      </c>
      <c r="D27" s="276">
        <f>D25*D26</f>
        <v>2.7603522494432071</v>
      </c>
      <c r="E27" s="277">
        <f>E25*E26</f>
        <v>3.6804696659242762</v>
      </c>
      <c r="F27" s="277">
        <f>F25*F26</f>
        <v>5.5207044988864142</v>
      </c>
      <c r="G27" s="278">
        <f>G25*G26</f>
        <v>11.041408997772828</v>
      </c>
      <c r="I27" s="276">
        <f>I25*I26</f>
        <v>1.4008787665924276</v>
      </c>
      <c r="J27" s="277">
        <f>J25*J26</f>
        <v>1.8678383554565703</v>
      </c>
      <c r="K27" s="277">
        <f>K25*K26</f>
        <v>2.8017575331848552</v>
      </c>
      <c r="L27" s="278">
        <f>L25*L26</f>
        <v>5.6035150663697104</v>
      </c>
      <c r="O27" s="272"/>
      <c r="P27" s="273"/>
      <c r="Q27" s="273"/>
      <c r="R27" s="274"/>
    </row>
    <row r="28" spans="2:18" ht="19">
      <c r="B28" s="41" t="s">
        <v>860</v>
      </c>
      <c r="C28" s="41" t="s">
        <v>861</v>
      </c>
      <c r="D28" s="276">
        <v>0.27777770000000002</v>
      </c>
      <c r="E28" s="277">
        <v>0.27777770000000002</v>
      </c>
      <c r="F28" s="277">
        <v>0.27777770000000002</v>
      </c>
      <c r="G28" s="278">
        <v>0.27777770000000002</v>
      </c>
      <c r="I28" s="276">
        <v>0.27777776999999998</v>
      </c>
      <c r="J28" s="277">
        <v>0.27777776999999998</v>
      </c>
      <c r="K28" s="277">
        <v>0.27777776999999998</v>
      </c>
      <c r="L28" s="278">
        <v>0.27777776999999998</v>
      </c>
      <c r="O28" s="272"/>
      <c r="P28" s="273"/>
      <c r="Q28" s="273"/>
      <c r="R28" s="274"/>
    </row>
    <row r="29" spans="2:18" ht="19">
      <c r="B29" s="282" t="s">
        <v>862</v>
      </c>
      <c r="C29" s="282" t="s">
        <v>863</v>
      </c>
      <c r="D29" s="283">
        <f>D27*D28</f>
        <v>0.76676429904016041</v>
      </c>
      <c r="E29" s="284">
        <f>E27*E28</f>
        <v>1.0223523987202139</v>
      </c>
      <c r="F29" s="284">
        <f>F27*F28</f>
        <v>1.5335285980803208</v>
      </c>
      <c r="G29" s="285">
        <f>G27*G28</f>
        <v>3.0670571961606417</v>
      </c>
      <c r="H29" s="286"/>
      <c r="I29" s="283">
        <f>I27*I28</f>
        <v>0.38913297982439499</v>
      </c>
      <c r="J29" s="284">
        <f>J27*J28</f>
        <v>0.51884397309919339</v>
      </c>
      <c r="K29" s="284">
        <f>K27*K28</f>
        <v>0.77826595964878997</v>
      </c>
      <c r="L29" s="285">
        <f>L27*L28</f>
        <v>1.5565319192975799</v>
      </c>
      <c r="M29" s="287"/>
      <c r="N29" s="287"/>
      <c r="O29" s="283">
        <f>AVERAGE(D29,I29)</f>
        <v>0.5779486394322777</v>
      </c>
      <c r="P29" s="284">
        <f>AVERAGE(E29,J29)</f>
        <v>0.77059818590970364</v>
      </c>
      <c r="Q29" s="284">
        <f>AVERAGE(F29,K29)</f>
        <v>1.1558972788645554</v>
      </c>
      <c r="R29" s="285">
        <f>AVERAGE(G29,L29)</f>
        <v>2.3117945577291108</v>
      </c>
    </row>
    <row r="30" spans="2:18" ht="19">
      <c r="B30" s="282" t="s">
        <v>864</v>
      </c>
      <c r="D30" s="288" t="s">
        <v>357</v>
      </c>
      <c r="E30" s="289" t="s">
        <v>357</v>
      </c>
      <c r="F30" s="289" t="s">
        <v>357</v>
      </c>
      <c r="G30" s="290" t="s">
        <v>357</v>
      </c>
      <c r="I30" s="288" t="s">
        <v>357</v>
      </c>
      <c r="J30" s="289" t="s">
        <v>357</v>
      </c>
      <c r="K30" s="289" t="s">
        <v>357</v>
      </c>
      <c r="L30" s="290" t="s">
        <v>357</v>
      </c>
      <c r="O30" s="291" t="s">
        <v>357</v>
      </c>
      <c r="P30" s="289" t="s">
        <v>357</v>
      </c>
      <c r="Q30" s="289" t="s">
        <v>357</v>
      </c>
      <c r="R30" s="290" t="s">
        <v>357</v>
      </c>
    </row>
    <row r="31" spans="2:18" ht="19">
      <c r="B31" s="282"/>
      <c r="C31" s="282"/>
      <c r="D31" s="282"/>
    </row>
    <row r="32" spans="2:18" ht="180">
      <c r="B32" s="292" t="s">
        <v>865</v>
      </c>
    </row>
  </sheetData>
  <mergeCells count="11">
    <mergeCell ref="B14:B15"/>
    <mergeCell ref="D23:G23"/>
    <mergeCell ref="I23:L23"/>
    <mergeCell ref="O23:R23"/>
    <mergeCell ref="F4:J4"/>
    <mergeCell ref="B5:B7"/>
    <mergeCell ref="C5:C7"/>
    <mergeCell ref="E5:E7"/>
    <mergeCell ref="F5:J5"/>
    <mergeCell ref="F6:J6"/>
    <mergeCell ref="F7:J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153"/>
  <sheetViews>
    <sheetView zoomScale="85" zoomScaleNormal="85" workbookViewId="0">
      <pane ySplit="1" topLeftCell="A2" activePane="bottomLeft" state="frozen"/>
      <selection activeCell="B1" sqref="B1"/>
      <selection pane="bottomLeft" activeCell="B305" sqref="B305"/>
    </sheetView>
  </sheetViews>
  <sheetFormatPr baseColWidth="10" defaultColWidth="8.83203125" defaultRowHeight="12"/>
  <cols>
    <col min="1" max="1" width="10.5" style="336" bestFit="1" customWidth="1"/>
    <col min="2" max="2" width="31.6640625" style="337" customWidth="1"/>
    <col min="3" max="3" width="8.83203125" style="337"/>
    <col min="4" max="4" width="14.83203125" style="337" customWidth="1"/>
    <col min="5" max="5" width="10.83203125" style="339" customWidth="1"/>
    <col min="6" max="7" width="8.83203125" style="339"/>
    <col min="8" max="8" width="8.83203125" style="337"/>
    <col min="9" max="9" width="41" style="337" customWidth="1"/>
    <col min="10" max="10" width="10" style="339" customWidth="1"/>
    <col min="11" max="11" width="10.1640625" style="339" customWidth="1"/>
    <col min="12" max="16384" width="8.83203125" style="337"/>
  </cols>
  <sheetData>
    <row r="1" spans="1:11" s="338" customFormat="1" ht="36" customHeight="1">
      <c r="A1" s="343" t="s">
        <v>952</v>
      </c>
      <c r="B1" s="344" t="s">
        <v>169</v>
      </c>
      <c r="C1" s="345" t="s">
        <v>953</v>
      </c>
      <c r="D1" s="345" t="s">
        <v>954</v>
      </c>
      <c r="E1" s="344" t="s">
        <v>955</v>
      </c>
      <c r="F1" s="344" t="s">
        <v>1772</v>
      </c>
      <c r="G1" s="344" t="s">
        <v>1773</v>
      </c>
      <c r="H1" s="345" t="s">
        <v>1774</v>
      </c>
      <c r="I1" s="345" t="s">
        <v>958</v>
      </c>
      <c r="J1" s="344" t="s">
        <v>956</v>
      </c>
      <c r="K1" s="344" t="s">
        <v>957</v>
      </c>
    </row>
    <row r="2" spans="1:11">
      <c r="A2" s="340">
        <v>45429</v>
      </c>
      <c r="B2" s="341" t="s">
        <v>66</v>
      </c>
      <c r="C2" s="341" t="s">
        <v>964</v>
      </c>
      <c r="D2" s="341" t="s">
        <v>1775</v>
      </c>
      <c r="E2" s="342" t="s">
        <v>960</v>
      </c>
      <c r="F2" s="342" t="s">
        <v>961</v>
      </c>
      <c r="G2" s="342">
        <v>50</v>
      </c>
      <c r="H2" s="341" t="s">
        <v>965</v>
      </c>
      <c r="I2" s="341" t="s">
        <v>1776</v>
      </c>
      <c r="J2" s="342" t="s">
        <v>357</v>
      </c>
      <c r="K2" s="342" t="s">
        <v>348</v>
      </c>
    </row>
    <row r="3" spans="1:11">
      <c r="A3" s="340">
        <v>45429</v>
      </c>
      <c r="B3" s="341" t="s">
        <v>66</v>
      </c>
      <c r="C3" s="341" t="s">
        <v>964</v>
      </c>
      <c r="D3" s="341" t="s">
        <v>1775</v>
      </c>
      <c r="E3" s="342" t="s">
        <v>960</v>
      </c>
      <c r="F3" s="342" t="s">
        <v>963</v>
      </c>
      <c r="G3" s="342">
        <v>200</v>
      </c>
      <c r="H3" s="341" t="s">
        <v>962</v>
      </c>
      <c r="I3" s="341"/>
      <c r="J3" s="342" t="s">
        <v>357</v>
      </c>
      <c r="K3" s="342" t="s">
        <v>348</v>
      </c>
    </row>
    <row r="4" spans="1:11">
      <c r="A4" s="340">
        <v>45560</v>
      </c>
      <c r="B4" s="341" t="s">
        <v>66</v>
      </c>
      <c r="C4" s="341" t="s">
        <v>964</v>
      </c>
      <c r="D4" s="341" t="s">
        <v>968</v>
      </c>
      <c r="E4" s="342" t="s">
        <v>960</v>
      </c>
      <c r="F4" s="342" t="s">
        <v>961</v>
      </c>
      <c r="G4" s="342">
        <v>50</v>
      </c>
      <c r="H4" s="341" t="s">
        <v>962</v>
      </c>
      <c r="I4" s="341"/>
      <c r="J4" s="342" t="s">
        <v>357</v>
      </c>
      <c r="K4" s="342" t="s">
        <v>348</v>
      </c>
    </row>
    <row r="5" spans="1:11">
      <c r="A5" s="340">
        <v>45560</v>
      </c>
      <c r="B5" s="341" t="s">
        <v>66</v>
      </c>
      <c r="C5" s="341" t="s">
        <v>964</v>
      </c>
      <c r="D5" s="341" t="s">
        <v>968</v>
      </c>
      <c r="E5" s="342" t="s">
        <v>960</v>
      </c>
      <c r="F5" s="342" t="s">
        <v>963</v>
      </c>
      <c r="G5" s="342">
        <v>200</v>
      </c>
      <c r="H5" s="341" t="s">
        <v>962</v>
      </c>
      <c r="I5" s="341"/>
      <c r="J5" s="342" t="s">
        <v>357</v>
      </c>
      <c r="K5" s="342" t="s">
        <v>348</v>
      </c>
    </row>
    <row r="6" spans="1:11">
      <c r="A6" s="340">
        <v>45638</v>
      </c>
      <c r="B6" s="341" t="s">
        <v>66</v>
      </c>
      <c r="C6" s="341" t="s">
        <v>964</v>
      </c>
      <c r="D6" s="341" t="s">
        <v>1777</v>
      </c>
      <c r="E6" s="342" t="s">
        <v>960</v>
      </c>
      <c r="F6" s="342" t="s">
        <v>963</v>
      </c>
      <c r="G6" s="342">
        <v>200</v>
      </c>
      <c r="H6" s="341" t="s">
        <v>962</v>
      </c>
      <c r="I6" s="341"/>
      <c r="J6" s="342" t="s">
        <v>357</v>
      </c>
      <c r="K6" s="342" t="s">
        <v>348</v>
      </c>
    </row>
    <row r="7" spans="1:11">
      <c r="A7" s="340">
        <v>45638</v>
      </c>
      <c r="B7" s="341" t="s">
        <v>66</v>
      </c>
      <c r="C7" s="341" t="s">
        <v>964</v>
      </c>
      <c r="D7" s="341" t="s">
        <v>1777</v>
      </c>
      <c r="E7" s="342" t="s">
        <v>960</v>
      </c>
      <c r="F7" s="342" t="s">
        <v>961</v>
      </c>
      <c r="G7" s="342">
        <v>50</v>
      </c>
      <c r="H7" s="341" t="s">
        <v>962</v>
      </c>
      <c r="I7" s="341"/>
      <c r="J7" s="342" t="s">
        <v>357</v>
      </c>
      <c r="K7" s="342" t="s">
        <v>348</v>
      </c>
    </row>
    <row r="8" spans="1:11">
      <c r="A8" s="340">
        <v>45385</v>
      </c>
      <c r="B8" s="341" t="s">
        <v>66</v>
      </c>
      <c r="C8" s="341" t="s">
        <v>964</v>
      </c>
      <c r="D8" s="341" t="s">
        <v>967</v>
      </c>
      <c r="E8" s="342" t="s">
        <v>960</v>
      </c>
      <c r="F8" s="342" t="s">
        <v>963</v>
      </c>
      <c r="G8" s="342">
        <v>200</v>
      </c>
      <c r="H8" s="341" t="s">
        <v>962</v>
      </c>
      <c r="I8" s="341"/>
      <c r="J8" s="342" t="s">
        <v>357</v>
      </c>
      <c r="K8" s="342" t="s">
        <v>348</v>
      </c>
    </row>
    <row r="9" spans="1:11">
      <c r="A9" s="340">
        <v>45385</v>
      </c>
      <c r="B9" s="341" t="s">
        <v>66</v>
      </c>
      <c r="C9" s="341" t="s">
        <v>964</v>
      </c>
      <c r="D9" s="341" t="s">
        <v>967</v>
      </c>
      <c r="E9" s="342" t="s">
        <v>960</v>
      </c>
      <c r="F9" s="342" t="s">
        <v>961</v>
      </c>
      <c r="G9" s="342">
        <v>50</v>
      </c>
      <c r="H9" s="341" t="s">
        <v>965</v>
      </c>
      <c r="I9" s="341" t="s">
        <v>1139</v>
      </c>
      <c r="J9" s="342" t="s">
        <v>357</v>
      </c>
      <c r="K9" s="342" t="s">
        <v>348</v>
      </c>
    </row>
    <row r="10" spans="1:11">
      <c r="A10" s="340">
        <v>45356</v>
      </c>
      <c r="B10" s="341" t="s">
        <v>66</v>
      </c>
      <c r="C10" s="341" t="s">
        <v>964</v>
      </c>
      <c r="D10" s="341" t="s">
        <v>1775</v>
      </c>
      <c r="E10" s="342" t="s">
        <v>960</v>
      </c>
      <c r="F10" s="342" t="s">
        <v>963</v>
      </c>
      <c r="G10" s="342">
        <v>200</v>
      </c>
      <c r="H10" s="341" t="s">
        <v>962</v>
      </c>
      <c r="I10" s="341"/>
      <c r="J10" s="342" t="s">
        <v>357</v>
      </c>
      <c r="K10" s="342" t="s">
        <v>348</v>
      </c>
    </row>
    <row r="11" spans="1:11">
      <c r="A11" s="340">
        <v>45356</v>
      </c>
      <c r="B11" s="341" t="s">
        <v>66</v>
      </c>
      <c r="C11" s="341" t="s">
        <v>964</v>
      </c>
      <c r="D11" s="341" t="s">
        <v>1775</v>
      </c>
      <c r="E11" s="342" t="s">
        <v>960</v>
      </c>
      <c r="F11" s="342" t="s">
        <v>961</v>
      </c>
      <c r="G11" s="342">
        <v>50</v>
      </c>
      <c r="H11" s="341" t="s">
        <v>962</v>
      </c>
      <c r="I11" s="341"/>
      <c r="J11" s="342" t="s">
        <v>357</v>
      </c>
      <c r="K11" s="342" t="s">
        <v>348</v>
      </c>
    </row>
    <row r="12" spans="1:11">
      <c r="A12" s="340">
        <v>45588</v>
      </c>
      <c r="B12" s="341" t="s">
        <v>66</v>
      </c>
      <c r="C12" s="341" t="s">
        <v>964</v>
      </c>
      <c r="D12" s="341" t="s">
        <v>967</v>
      </c>
      <c r="E12" s="342" t="s">
        <v>1778</v>
      </c>
      <c r="F12" s="342" t="s">
        <v>963</v>
      </c>
      <c r="G12" s="342">
        <v>200</v>
      </c>
      <c r="H12" s="341" t="s">
        <v>965</v>
      </c>
      <c r="I12" s="341" t="s">
        <v>971</v>
      </c>
      <c r="J12" s="342" t="s">
        <v>357</v>
      </c>
      <c r="K12" s="342" t="s">
        <v>348</v>
      </c>
    </row>
    <row r="13" spans="1:11">
      <c r="A13" s="340">
        <v>45588</v>
      </c>
      <c r="B13" s="341" t="s">
        <v>66</v>
      </c>
      <c r="C13" s="341" t="s">
        <v>964</v>
      </c>
      <c r="D13" s="341" t="s">
        <v>967</v>
      </c>
      <c r="E13" s="342" t="s">
        <v>1778</v>
      </c>
      <c r="F13" s="342" t="s">
        <v>961</v>
      </c>
      <c r="G13" s="342">
        <v>50</v>
      </c>
      <c r="H13" s="341" t="s">
        <v>965</v>
      </c>
      <c r="I13" s="341" t="s">
        <v>966</v>
      </c>
      <c r="J13" s="342" t="s">
        <v>357</v>
      </c>
      <c r="K13" s="342" t="s">
        <v>348</v>
      </c>
    </row>
    <row r="14" spans="1:11">
      <c r="A14" s="340">
        <v>45509</v>
      </c>
      <c r="B14" s="341" t="s">
        <v>66</v>
      </c>
      <c r="C14" s="341" t="s">
        <v>964</v>
      </c>
      <c r="D14" s="341" t="s">
        <v>968</v>
      </c>
      <c r="E14" s="342" t="s">
        <v>960</v>
      </c>
      <c r="F14" s="342" t="s">
        <v>961</v>
      </c>
      <c r="G14" s="342">
        <v>50</v>
      </c>
      <c r="H14" s="341" t="s">
        <v>962</v>
      </c>
      <c r="I14" s="341"/>
      <c r="J14" s="342" t="s">
        <v>357</v>
      </c>
      <c r="K14" s="342" t="s">
        <v>348</v>
      </c>
    </row>
    <row r="15" spans="1:11">
      <c r="A15" s="340">
        <v>45509</v>
      </c>
      <c r="B15" s="341" t="s">
        <v>66</v>
      </c>
      <c r="C15" s="341" t="s">
        <v>964</v>
      </c>
      <c r="D15" s="341" t="s">
        <v>968</v>
      </c>
      <c r="E15" s="342" t="s">
        <v>960</v>
      </c>
      <c r="F15" s="342" t="s">
        <v>963</v>
      </c>
      <c r="G15" s="342">
        <v>200</v>
      </c>
      <c r="H15" s="341" t="s">
        <v>962</v>
      </c>
      <c r="I15" s="341"/>
      <c r="J15" s="342" t="s">
        <v>357</v>
      </c>
      <c r="K15" s="342" t="s">
        <v>348</v>
      </c>
    </row>
    <row r="16" spans="1:11">
      <c r="A16" s="340">
        <v>45444</v>
      </c>
      <c r="B16" s="341" t="s">
        <v>69</v>
      </c>
      <c r="C16" s="341" t="s">
        <v>964</v>
      </c>
      <c r="D16" s="341" t="s">
        <v>975</v>
      </c>
      <c r="E16" s="342" t="s">
        <v>969</v>
      </c>
      <c r="F16" s="342" t="s">
        <v>973</v>
      </c>
      <c r="G16" s="342">
        <v>150</v>
      </c>
      <c r="H16" s="341" t="s">
        <v>962</v>
      </c>
      <c r="I16" s="341"/>
      <c r="J16" s="342" t="s">
        <v>357</v>
      </c>
      <c r="K16" s="342" t="s">
        <v>348</v>
      </c>
    </row>
    <row r="17" spans="1:11">
      <c r="A17" s="340">
        <v>45444</v>
      </c>
      <c r="B17" s="341" t="s">
        <v>69</v>
      </c>
      <c r="C17" s="341" t="s">
        <v>964</v>
      </c>
      <c r="D17" s="341" t="s">
        <v>975</v>
      </c>
      <c r="E17" s="342" t="s">
        <v>969</v>
      </c>
      <c r="F17" s="342" t="s">
        <v>970</v>
      </c>
      <c r="G17" s="342">
        <v>150</v>
      </c>
      <c r="H17" s="341" t="s">
        <v>962</v>
      </c>
      <c r="I17" s="341"/>
      <c r="J17" s="342" t="s">
        <v>357</v>
      </c>
      <c r="K17" s="342" t="s">
        <v>348</v>
      </c>
    </row>
    <row r="18" spans="1:11">
      <c r="A18" s="340">
        <v>45444</v>
      </c>
      <c r="B18" s="341" t="s">
        <v>69</v>
      </c>
      <c r="C18" s="341" t="s">
        <v>964</v>
      </c>
      <c r="D18" s="341" t="s">
        <v>975</v>
      </c>
      <c r="E18" s="342" t="s">
        <v>969</v>
      </c>
      <c r="F18" s="342" t="s">
        <v>972</v>
      </c>
      <c r="G18" s="342">
        <v>50</v>
      </c>
      <c r="H18" s="341" t="s">
        <v>962</v>
      </c>
      <c r="I18" s="341"/>
      <c r="J18" s="342" t="s">
        <v>357</v>
      </c>
      <c r="K18" s="342" t="s">
        <v>348</v>
      </c>
    </row>
    <row r="19" spans="1:11">
      <c r="A19" s="340">
        <v>45444</v>
      </c>
      <c r="B19" s="341" t="s">
        <v>69</v>
      </c>
      <c r="C19" s="341" t="s">
        <v>964</v>
      </c>
      <c r="D19" s="341" t="s">
        <v>975</v>
      </c>
      <c r="E19" s="342" t="s">
        <v>969</v>
      </c>
      <c r="F19" s="342" t="s">
        <v>974</v>
      </c>
      <c r="G19" s="342">
        <v>30</v>
      </c>
      <c r="H19" s="341" t="s">
        <v>962</v>
      </c>
      <c r="I19" s="341"/>
      <c r="J19" s="342" t="s">
        <v>357</v>
      </c>
      <c r="K19" s="342" t="s">
        <v>348</v>
      </c>
    </row>
    <row r="20" spans="1:11">
      <c r="A20" s="340">
        <v>45477</v>
      </c>
      <c r="B20" s="341" t="s">
        <v>69</v>
      </c>
      <c r="C20" s="341" t="s">
        <v>964</v>
      </c>
      <c r="D20" s="341" t="s">
        <v>975</v>
      </c>
      <c r="E20" s="342" t="s">
        <v>969</v>
      </c>
      <c r="F20" s="342" t="s">
        <v>970</v>
      </c>
      <c r="G20" s="342">
        <v>150</v>
      </c>
      <c r="H20" s="341" t="s">
        <v>962</v>
      </c>
      <c r="I20" s="341"/>
      <c r="J20" s="342" t="s">
        <v>357</v>
      </c>
      <c r="K20" s="342" t="s">
        <v>348</v>
      </c>
    </row>
    <row r="21" spans="1:11">
      <c r="A21" s="340">
        <v>45477</v>
      </c>
      <c r="B21" s="341" t="s">
        <v>69</v>
      </c>
      <c r="C21" s="341" t="s">
        <v>964</v>
      </c>
      <c r="D21" s="341" t="s">
        <v>975</v>
      </c>
      <c r="E21" s="342" t="s">
        <v>969</v>
      </c>
      <c r="F21" s="342" t="s">
        <v>973</v>
      </c>
      <c r="G21" s="342">
        <v>150</v>
      </c>
      <c r="H21" s="341" t="s">
        <v>962</v>
      </c>
      <c r="I21" s="341"/>
      <c r="J21" s="342" t="s">
        <v>357</v>
      </c>
      <c r="K21" s="342" t="s">
        <v>348</v>
      </c>
    </row>
    <row r="22" spans="1:11">
      <c r="A22" s="340">
        <v>45477</v>
      </c>
      <c r="B22" s="341" t="s">
        <v>69</v>
      </c>
      <c r="C22" s="341" t="s">
        <v>964</v>
      </c>
      <c r="D22" s="341" t="s">
        <v>975</v>
      </c>
      <c r="E22" s="342" t="s">
        <v>969</v>
      </c>
      <c r="F22" s="342" t="s">
        <v>972</v>
      </c>
      <c r="G22" s="342">
        <v>50</v>
      </c>
      <c r="H22" s="341" t="s">
        <v>962</v>
      </c>
      <c r="I22" s="341"/>
      <c r="J22" s="342" t="s">
        <v>357</v>
      </c>
      <c r="K22" s="342" t="s">
        <v>348</v>
      </c>
    </row>
    <row r="23" spans="1:11">
      <c r="A23" s="340">
        <v>45477</v>
      </c>
      <c r="B23" s="341" t="s">
        <v>69</v>
      </c>
      <c r="C23" s="341" t="s">
        <v>964</v>
      </c>
      <c r="D23" s="341" t="s">
        <v>975</v>
      </c>
      <c r="E23" s="342" t="s">
        <v>969</v>
      </c>
      <c r="F23" s="342" t="s">
        <v>974</v>
      </c>
      <c r="G23" s="342">
        <v>30</v>
      </c>
      <c r="H23" s="341" t="s">
        <v>962</v>
      </c>
      <c r="I23" s="341"/>
      <c r="J23" s="342" t="s">
        <v>357</v>
      </c>
      <c r="K23" s="342" t="s">
        <v>348</v>
      </c>
    </row>
    <row r="24" spans="1:11">
      <c r="A24" s="340">
        <v>45504</v>
      </c>
      <c r="B24" s="341" t="s">
        <v>69</v>
      </c>
      <c r="C24" s="341" t="s">
        <v>964</v>
      </c>
      <c r="D24" s="341" t="s">
        <v>1779</v>
      </c>
      <c r="E24" s="342" t="s">
        <v>969</v>
      </c>
      <c r="F24" s="342" t="s">
        <v>970</v>
      </c>
      <c r="G24" s="342">
        <v>150</v>
      </c>
      <c r="H24" s="341" t="s">
        <v>962</v>
      </c>
      <c r="I24" s="341"/>
      <c r="J24" s="342" t="s">
        <v>357</v>
      </c>
      <c r="K24" s="342" t="s">
        <v>348</v>
      </c>
    </row>
    <row r="25" spans="1:11">
      <c r="A25" s="340">
        <v>45504</v>
      </c>
      <c r="B25" s="341" t="s">
        <v>69</v>
      </c>
      <c r="C25" s="341" t="s">
        <v>964</v>
      </c>
      <c r="D25" s="341" t="s">
        <v>1779</v>
      </c>
      <c r="E25" s="342" t="s">
        <v>969</v>
      </c>
      <c r="F25" s="342" t="s">
        <v>973</v>
      </c>
      <c r="G25" s="342">
        <v>150</v>
      </c>
      <c r="H25" s="341" t="s">
        <v>962</v>
      </c>
      <c r="I25" s="341"/>
      <c r="J25" s="342" t="s">
        <v>357</v>
      </c>
      <c r="K25" s="342" t="s">
        <v>348</v>
      </c>
    </row>
    <row r="26" spans="1:11">
      <c r="A26" s="340">
        <v>45504</v>
      </c>
      <c r="B26" s="341" t="s">
        <v>69</v>
      </c>
      <c r="C26" s="341" t="s">
        <v>964</v>
      </c>
      <c r="D26" s="341" t="s">
        <v>1779</v>
      </c>
      <c r="E26" s="342" t="s">
        <v>969</v>
      </c>
      <c r="F26" s="342" t="s">
        <v>974</v>
      </c>
      <c r="G26" s="342">
        <v>30</v>
      </c>
      <c r="H26" s="341" t="s">
        <v>962</v>
      </c>
      <c r="I26" s="341"/>
      <c r="J26" s="342" t="s">
        <v>357</v>
      </c>
      <c r="K26" s="342" t="s">
        <v>348</v>
      </c>
    </row>
    <row r="27" spans="1:11">
      <c r="A27" s="340">
        <v>45504</v>
      </c>
      <c r="B27" s="341" t="s">
        <v>69</v>
      </c>
      <c r="C27" s="341" t="s">
        <v>964</v>
      </c>
      <c r="D27" s="341" t="s">
        <v>1779</v>
      </c>
      <c r="E27" s="342" t="s">
        <v>969</v>
      </c>
      <c r="F27" s="342" t="s">
        <v>972</v>
      </c>
      <c r="G27" s="342">
        <v>50</v>
      </c>
      <c r="H27" s="341" t="s">
        <v>965</v>
      </c>
      <c r="I27" s="341" t="s">
        <v>1193</v>
      </c>
      <c r="J27" s="342" t="s">
        <v>357</v>
      </c>
      <c r="K27" s="342" t="s">
        <v>348</v>
      </c>
    </row>
    <row r="28" spans="1:11">
      <c r="A28" s="340">
        <v>45614</v>
      </c>
      <c r="B28" s="341" t="s">
        <v>69</v>
      </c>
      <c r="C28" s="341" t="s">
        <v>964</v>
      </c>
      <c r="D28" s="341" t="s">
        <v>1780</v>
      </c>
      <c r="E28" s="342" t="s">
        <v>969</v>
      </c>
      <c r="F28" s="342" t="s">
        <v>973</v>
      </c>
      <c r="G28" s="342">
        <v>150</v>
      </c>
      <c r="H28" s="341" t="s">
        <v>962</v>
      </c>
      <c r="I28" s="341"/>
      <c r="J28" s="342" t="s">
        <v>357</v>
      </c>
      <c r="K28" s="342" t="s">
        <v>348</v>
      </c>
    </row>
    <row r="29" spans="1:11">
      <c r="A29" s="340">
        <v>45614</v>
      </c>
      <c r="B29" s="341" t="s">
        <v>69</v>
      </c>
      <c r="C29" s="341" t="s">
        <v>964</v>
      </c>
      <c r="D29" s="341" t="s">
        <v>1780</v>
      </c>
      <c r="E29" s="342" t="s">
        <v>969</v>
      </c>
      <c r="F29" s="342" t="s">
        <v>974</v>
      </c>
      <c r="G29" s="342">
        <v>30</v>
      </c>
      <c r="H29" s="341" t="s">
        <v>962</v>
      </c>
      <c r="I29" s="341"/>
      <c r="J29" s="342" t="s">
        <v>357</v>
      </c>
      <c r="K29" s="342" t="s">
        <v>348</v>
      </c>
    </row>
    <row r="30" spans="1:11">
      <c r="A30" s="340">
        <v>45614</v>
      </c>
      <c r="B30" s="341" t="s">
        <v>69</v>
      </c>
      <c r="C30" s="341" t="s">
        <v>964</v>
      </c>
      <c r="D30" s="341" t="s">
        <v>1780</v>
      </c>
      <c r="E30" s="342" t="s">
        <v>969</v>
      </c>
      <c r="F30" s="342" t="s">
        <v>972</v>
      </c>
      <c r="G30" s="342">
        <v>50</v>
      </c>
      <c r="H30" s="341" t="s">
        <v>962</v>
      </c>
      <c r="I30" s="341"/>
      <c r="J30" s="342" t="s">
        <v>357</v>
      </c>
      <c r="K30" s="342" t="s">
        <v>348</v>
      </c>
    </row>
    <row r="31" spans="1:11">
      <c r="A31" s="340">
        <v>45614</v>
      </c>
      <c r="B31" s="341" t="s">
        <v>69</v>
      </c>
      <c r="C31" s="341" t="s">
        <v>964</v>
      </c>
      <c r="D31" s="341" t="s">
        <v>1780</v>
      </c>
      <c r="E31" s="342" t="s">
        <v>969</v>
      </c>
      <c r="F31" s="342" t="s">
        <v>970</v>
      </c>
      <c r="G31" s="342">
        <v>150</v>
      </c>
      <c r="H31" s="341" t="s">
        <v>962</v>
      </c>
      <c r="I31" s="341"/>
      <c r="J31" s="342" t="s">
        <v>357</v>
      </c>
      <c r="K31" s="342" t="s">
        <v>348</v>
      </c>
    </row>
    <row r="32" spans="1:11">
      <c r="A32" s="340">
        <v>45378</v>
      </c>
      <c r="B32" s="341" t="s">
        <v>69</v>
      </c>
      <c r="C32" s="341" t="s">
        <v>964</v>
      </c>
      <c r="D32" s="341" t="s">
        <v>975</v>
      </c>
      <c r="E32" s="342" t="s">
        <v>969</v>
      </c>
      <c r="F32" s="342" t="s">
        <v>973</v>
      </c>
      <c r="G32" s="342">
        <v>150</v>
      </c>
      <c r="H32" s="341" t="s">
        <v>962</v>
      </c>
      <c r="I32" s="341"/>
      <c r="J32" s="342" t="s">
        <v>357</v>
      </c>
      <c r="K32" s="342" t="s">
        <v>348</v>
      </c>
    </row>
    <row r="33" spans="1:11">
      <c r="A33" s="340">
        <v>45378</v>
      </c>
      <c r="B33" s="341" t="s">
        <v>69</v>
      </c>
      <c r="C33" s="341" t="s">
        <v>964</v>
      </c>
      <c r="D33" s="341" t="s">
        <v>975</v>
      </c>
      <c r="E33" s="342" t="s">
        <v>969</v>
      </c>
      <c r="F33" s="342" t="s">
        <v>974</v>
      </c>
      <c r="G33" s="342">
        <v>30</v>
      </c>
      <c r="H33" s="341" t="s">
        <v>965</v>
      </c>
      <c r="I33" s="341" t="s">
        <v>1016</v>
      </c>
      <c r="J33" s="342" t="s">
        <v>357</v>
      </c>
      <c r="K33" s="342" t="s">
        <v>348</v>
      </c>
    </row>
    <row r="34" spans="1:11">
      <c r="A34" s="340">
        <v>45378</v>
      </c>
      <c r="B34" s="341" t="s">
        <v>69</v>
      </c>
      <c r="C34" s="341" t="s">
        <v>964</v>
      </c>
      <c r="D34" s="341" t="s">
        <v>975</v>
      </c>
      <c r="E34" s="342" t="s">
        <v>969</v>
      </c>
      <c r="F34" s="342" t="s">
        <v>970</v>
      </c>
      <c r="G34" s="342">
        <v>150</v>
      </c>
      <c r="H34" s="341" t="s">
        <v>965</v>
      </c>
      <c r="I34" s="341" t="s">
        <v>998</v>
      </c>
      <c r="J34" s="342" t="s">
        <v>357</v>
      </c>
      <c r="K34" s="342" t="s">
        <v>348</v>
      </c>
    </row>
    <row r="35" spans="1:11">
      <c r="A35" s="340">
        <v>45378</v>
      </c>
      <c r="B35" s="341" t="s">
        <v>69</v>
      </c>
      <c r="C35" s="341" t="s">
        <v>964</v>
      </c>
      <c r="D35" s="341" t="s">
        <v>975</v>
      </c>
      <c r="E35" s="342" t="s">
        <v>969</v>
      </c>
      <c r="F35" s="342" t="s">
        <v>972</v>
      </c>
      <c r="G35" s="342">
        <v>50</v>
      </c>
      <c r="H35" s="341" t="s">
        <v>962</v>
      </c>
      <c r="I35" s="341"/>
      <c r="J35" s="342" t="s">
        <v>357</v>
      </c>
      <c r="K35" s="342" t="s">
        <v>348</v>
      </c>
    </row>
    <row r="36" spans="1:11">
      <c r="A36" s="340">
        <v>45345</v>
      </c>
      <c r="B36" s="341" t="s">
        <v>69</v>
      </c>
      <c r="C36" s="341" t="s">
        <v>964</v>
      </c>
      <c r="D36" s="341" t="s">
        <v>1781</v>
      </c>
      <c r="E36" s="342" t="s">
        <v>969</v>
      </c>
      <c r="F36" s="342" t="s">
        <v>973</v>
      </c>
      <c r="G36" s="342">
        <v>150</v>
      </c>
      <c r="H36" s="341" t="s">
        <v>962</v>
      </c>
      <c r="I36" s="341"/>
      <c r="J36" s="342" t="s">
        <v>357</v>
      </c>
      <c r="K36" s="342" t="s">
        <v>348</v>
      </c>
    </row>
    <row r="37" spans="1:11">
      <c r="A37" s="340">
        <v>45345</v>
      </c>
      <c r="B37" s="341" t="s">
        <v>69</v>
      </c>
      <c r="C37" s="341" t="s">
        <v>964</v>
      </c>
      <c r="D37" s="341" t="s">
        <v>1781</v>
      </c>
      <c r="E37" s="342" t="s">
        <v>969</v>
      </c>
      <c r="F37" s="342" t="s">
        <v>970</v>
      </c>
      <c r="G37" s="342">
        <v>150</v>
      </c>
      <c r="H37" s="341" t="s">
        <v>962</v>
      </c>
      <c r="I37" s="341"/>
      <c r="J37" s="342" t="s">
        <v>357</v>
      </c>
      <c r="K37" s="342" t="s">
        <v>348</v>
      </c>
    </row>
    <row r="38" spans="1:11">
      <c r="A38" s="340">
        <v>45345</v>
      </c>
      <c r="B38" s="341" t="s">
        <v>69</v>
      </c>
      <c r="C38" s="341" t="s">
        <v>964</v>
      </c>
      <c r="D38" s="341" t="s">
        <v>1781</v>
      </c>
      <c r="E38" s="342" t="s">
        <v>969</v>
      </c>
      <c r="F38" s="342" t="s">
        <v>972</v>
      </c>
      <c r="G38" s="342">
        <v>50</v>
      </c>
      <c r="H38" s="341" t="s">
        <v>962</v>
      </c>
      <c r="I38" s="341"/>
      <c r="J38" s="342" t="s">
        <v>357</v>
      </c>
      <c r="K38" s="342" t="s">
        <v>348</v>
      </c>
    </row>
    <row r="39" spans="1:11">
      <c r="A39" s="340">
        <v>45345</v>
      </c>
      <c r="B39" s="341" t="s">
        <v>69</v>
      </c>
      <c r="C39" s="341" t="s">
        <v>964</v>
      </c>
      <c r="D39" s="341" t="s">
        <v>1781</v>
      </c>
      <c r="E39" s="342" t="s">
        <v>969</v>
      </c>
      <c r="F39" s="342" t="s">
        <v>974</v>
      </c>
      <c r="G39" s="342">
        <v>30</v>
      </c>
      <c r="H39" s="341" t="s">
        <v>962</v>
      </c>
      <c r="I39" s="341"/>
      <c r="J39" s="342" t="s">
        <v>357</v>
      </c>
      <c r="K39" s="342" t="s">
        <v>348</v>
      </c>
    </row>
    <row r="40" spans="1:11">
      <c r="A40" s="340">
        <v>45555</v>
      </c>
      <c r="B40" s="341" t="s">
        <v>69</v>
      </c>
      <c r="C40" s="341" t="s">
        <v>964</v>
      </c>
      <c r="D40" s="341" t="s">
        <v>975</v>
      </c>
      <c r="E40" s="342" t="s">
        <v>969</v>
      </c>
      <c r="F40" s="342" t="s">
        <v>973</v>
      </c>
      <c r="G40" s="342">
        <v>150</v>
      </c>
      <c r="H40" s="341" t="s">
        <v>962</v>
      </c>
      <c r="I40" s="341"/>
      <c r="J40" s="342" t="s">
        <v>357</v>
      </c>
      <c r="K40" s="342" t="s">
        <v>348</v>
      </c>
    </row>
    <row r="41" spans="1:11">
      <c r="A41" s="340">
        <v>45555</v>
      </c>
      <c r="B41" s="341" t="s">
        <v>69</v>
      </c>
      <c r="C41" s="341" t="s">
        <v>964</v>
      </c>
      <c r="D41" s="341" t="s">
        <v>975</v>
      </c>
      <c r="E41" s="342" t="s">
        <v>969</v>
      </c>
      <c r="F41" s="342" t="s">
        <v>972</v>
      </c>
      <c r="G41" s="342">
        <v>50</v>
      </c>
      <c r="H41" s="341" t="s">
        <v>962</v>
      </c>
      <c r="I41" s="341"/>
      <c r="J41" s="342" t="s">
        <v>357</v>
      </c>
      <c r="K41" s="342" t="s">
        <v>348</v>
      </c>
    </row>
    <row r="42" spans="1:11">
      <c r="A42" s="340">
        <v>45555</v>
      </c>
      <c r="B42" s="341" t="s">
        <v>69</v>
      </c>
      <c r="C42" s="341" t="s">
        <v>964</v>
      </c>
      <c r="D42" s="341" t="s">
        <v>975</v>
      </c>
      <c r="E42" s="342" t="s">
        <v>969</v>
      </c>
      <c r="F42" s="342" t="s">
        <v>974</v>
      </c>
      <c r="G42" s="342">
        <v>30</v>
      </c>
      <c r="H42" s="341" t="s">
        <v>962</v>
      </c>
      <c r="I42" s="341"/>
      <c r="J42" s="342" t="s">
        <v>357</v>
      </c>
      <c r="K42" s="342" t="s">
        <v>348</v>
      </c>
    </row>
    <row r="43" spans="1:11">
      <c r="A43" s="340">
        <v>45555</v>
      </c>
      <c r="B43" s="341" t="s">
        <v>69</v>
      </c>
      <c r="C43" s="341" t="s">
        <v>964</v>
      </c>
      <c r="D43" s="341" t="s">
        <v>975</v>
      </c>
      <c r="E43" s="342" t="s">
        <v>969</v>
      </c>
      <c r="F43" s="342" t="s">
        <v>970</v>
      </c>
      <c r="G43" s="342">
        <v>150</v>
      </c>
      <c r="H43" s="341" t="s">
        <v>962</v>
      </c>
      <c r="I43" s="341"/>
      <c r="J43" s="342" t="s">
        <v>357</v>
      </c>
      <c r="K43" s="342" t="s">
        <v>348</v>
      </c>
    </row>
    <row r="44" spans="1:11">
      <c r="A44" s="340">
        <v>45471</v>
      </c>
      <c r="B44" s="341" t="s">
        <v>70</v>
      </c>
      <c r="C44" s="341" t="s">
        <v>964</v>
      </c>
      <c r="D44" s="341" t="s">
        <v>976</v>
      </c>
      <c r="E44" s="342" t="s">
        <v>977</v>
      </c>
      <c r="F44" s="342" t="s">
        <v>980</v>
      </c>
      <c r="G44" s="342">
        <v>300</v>
      </c>
      <c r="H44" s="341" t="s">
        <v>962</v>
      </c>
      <c r="I44" s="341"/>
      <c r="J44" s="342" t="s">
        <v>357</v>
      </c>
      <c r="K44" s="342" t="s">
        <v>348</v>
      </c>
    </row>
    <row r="45" spans="1:11">
      <c r="A45" s="340">
        <v>45471</v>
      </c>
      <c r="B45" s="341" t="s">
        <v>70</v>
      </c>
      <c r="C45" s="341" t="s">
        <v>964</v>
      </c>
      <c r="D45" s="341" t="s">
        <v>976</v>
      </c>
      <c r="E45" s="342" t="s">
        <v>977</v>
      </c>
      <c r="F45" s="342" t="s">
        <v>979</v>
      </c>
      <c r="G45" s="342">
        <v>300</v>
      </c>
      <c r="H45" s="341" t="s">
        <v>962</v>
      </c>
      <c r="I45" s="341"/>
      <c r="J45" s="342" t="s">
        <v>357</v>
      </c>
      <c r="K45" s="342" t="s">
        <v>348</v>
      </c>
    </row>
    <row r="46" spans="1:11">
      <c r="A46" s="340">
        <v>45471</v>
      </c>
      <c r="B46" s="341" t="s">
        <v>70</v>
      </c>
      <c r="C46" s="341" t="s">
        <v>964</v>
      </c>
      <c r="D46" s="341" t="s">
        <v>976</v>
      </c>
      <c r="E46" s="342" t="s">
        <v>977</v>
      </c>
      <c r="F46" s="342" t="s">
        <v>978</v>
      </c>
      <c r="G46" s="342">
        <v>150</v>
      </c>
      <c r="H46" s="341" t="s">
        <v>962</v>
      </c>
      <c r="I46" s="341"/>
      <c r="J46" s="342" t="s">
        <v>357</v>
      </c>
      <c r="K46" s="342" t="s">
        <v>348</v>
      </c>
    </row>
    <row r="47" spans="1:11">
      <c r="A47" s="340">
        <v>45348</v>
      </c>
      <c r="B47" s="341" t="s">
        <v>70</v>
      </c>
      <c r="C47" s="341" t="s">
        <v>959</v>
      </c>
      <c r="D47" s="341" t="s">
        <v>1782</v>
      </c>
      <c r="E47" s="342" t="s">
        <v>977</v>
      </c>
      <c r="F47" s="342" t="s">
        <v>979</v>
      </c>
      <c r="G47" s="342">
        <v>300</v>
      </c>
      <c r="H47" s="341" t="s">
        <v>962</v>
      </c>
      <c r="I47" s="341"/>
      <c r="J47" s="342" t="s">
        <v>357</v>
      </c>
      <c r="K47" s="342" t="s">
        <v>348</v>
      </c>
    </row>
    <row r="48" spans="1:11">
      <c r="A48" s="340">
        <v>45348</v>
      </c>
      <c r="B48" s="341" t="s">
        <v>70</v>
      </c>
      <c r="C48" s="341" t="s">
        <v>959</v>
      </c>
      <c r="D48" s="341" t="s">
        <v>1782</v>
      </c>
      <c r="E48" s="342" t="s">
        <v>977</v>
      </c>
      <c r="F48" s="342" t="s">
        <v>978</v>
      </c>
      <c r="G48" s="342">
        <v>150</v>
      </c>
      <c r="H48" s="341" t="s">
        <v>962</v>
      </c>
      <c r="I48" s="341"/>
      <c r="J48" s="342" t="s">
        <v>357</v>
      </c>
      <c r="K48" s="342" t="s">
        <v>348</v>
      </c>
    </row>
    <row r="49" spans="1:11">
      <c r="A49" s="340">
        <v>45348</v>
      </c>
      <c r="B49" s="341" t="s">
        <v>70</v>
      </c>
      <c r="C49" s="341" t="s">
        <v>959</v>
      </c>
      <c r="D49" s="341" t="s">
        <v>1782</v>
      </c>
      <c r="E49" s="342" t="s">
        <v>977</v>
      </c>
      <c r="F49" s="342" t="s">
        <v>980</v>
      </c>
      <c r="G49" s="342">
        <v>300</v>
      </c>
      <c r="H49" s="341" t="s">
        <v>962</v>
      </c>
      <c r="I49" s="341"/>
      <c r="J49" s="342" t="s">
        <v>357</v>
      </c>
      <c r="K49" s="342" t="s">
        <v>348</v>
      </c>
    </row>
    <row r="50" spans="1:11">
      <c r="A50" s="340">
        <v>45385</v>
      </c>
      <c r="B50" s="341" t="s">
        <v>70</v>
      </c>
      <c r="C50" s="341" t="s">
        <v>964</v>
      </c>
      <c r="D50" s="341" t="s">
        <v>976</v>
      </c>
      <c r="E50" s="342" t="s">
        <v>977</v>
      </c>
      <c r="F50" s="342" t="s">
        <v>978</v>
      </c>
      <c r="G50" s="342">
        <v>150</v>
      </c>
      <c r="H50" s="341" t="s">
        <v>965</v>
      </c>
      <c r="I50" s="341" t="s">
        <v>971</v>
      </c>
      <c r="J50" s="342" t="s">
        <v>357</v>
      </c>
      <c r="K50" s="342" t="s">
        <v>348</v>
      </c>
    </row>
    <row r="51" spans="1:11">
      <c r="A51" s="340">
        <v>45385</v>
      </c>
      <c r="B51" s="341" t="s">
        <v>70</v>
      </c>
      <c r="C51" s="341" t="s">
        <v>964</v>
      </c>
      <c r="D51" s="341" t="s">
        <v>976</v>
      </c>
      <c r="E51" s="342" t="s">
        <v>977</v>
      </c>
      <c r="F51" s="342" t="s">
        <v>980</v>
      </c>
      <c r="G51" s="342">
        <v>300</v>
      </c>
      <c r="H51" s="341" t="s">
        <v>962</v>
      </c>
      <c r="I51" s="341"/>
      <c r="J51" s="342" t="s">
        <v>357</v>
      </c>
      <c r="K51" s="342" t="s">
        <v>348</v>
      </c>
    </row>
    <row r="52" spans="1:11">
      <c r="A52" s="340">
        <v>45385</v>
      </c>
      <c r="B52" s="341" t="s">
        <v>70</v>
      </c>
      <c r="C52" s="341" t="s">
        <v>964</v>
      </c>
      <c r="D52" s="341" t="s">
        <v>976</v>
      </c>
      <c r="E52" s="342" t="s">
        <v>977</v>
      </c>
      <c r="F52" s="342" t="s">
        <v>979</v>
      </c>
      <c r="G52" s="342">
        <v>300</v>
      </c>
      <c r="H52" s="341" t="s">
        <v>962</v>
      </c>
      <c r="I52" s="341"/>
      <c r="J52" s="342" t="s">
        <v>357</v>
      </c>
      <c r="K52" s="342" t="s">
        <v>348</v>
      </c>
    </row>
    <row r="53" spans="1:11">
      <c r="A53" s="340">
        <v>45453</v>
      </c>
      <c r="B53" s="341" t="s">
        <v>70</v>
      </c>
      <c r="C53" s="341" t="s">
        <v>964</v>
      </c>
      <c r="D53" s="341" t="s">
        <v>976</v>
      </c>
      <c r="E53" s="342" t="s">
        <v>977</v>
      </c>
      <c r="F53" s="342" t="s">
        <v>979</v>
      </c>
      <c r="G53" s="342">
        <v>300</v>
      </c>
      <c r="H53" s="341" t="s">
        <v>962</v>
      </c>
      <c r="I53" s="341"/>
      <c r="J53" s="342" t="s">
        <v>357</v>
      </c>
      <c r="K53" s="342" t="s">
        <v>348</v>
      </c>
    </row>
    <row r="54" spans="1:11">
      <c r="A54" s="340">
        <v>45453</v>
      </c>
      <c r="B54" s="341" t="s">
        <v>70</v>
      </c>
      <c r="C54" s="341" t="s">
        <v>964</v>
      </c>
      <c r="D54" s="341" t="s">
        <v>976</v>
      </c>
      <c r="E54" s="342" t="s">
        <v>977</v>
      </c>
      <c r="F54" s="342" t="s">
        <v>978</v>
      </c>
      <c r="G54" s="342">
        <v>150</v>
      </c>
      <c r="H54" s="341" t="s">
        <v>962</v>
      </c>
      <c r="I54" s="341"/>
      <c r="J54" s="342" t="s">
        <v>357</v>
      </c>
      <c r="K54" s="342" t="s">
        <v>348</v>
      </c>
    </row>
    <row r="55" spans="1:11">
      <c r="A55" s="340">
        <v>45453</v>
      </c>
      <c r="B55" s="341" t="s">
        <v>70</v>
      </c>
      <c r="C55" s="341" t="s">
        <v>964</v>
      </c>
      <c r="D55" s="341" t="s">
        <v>976</v>
      </c>
      <c r="E55" s="342" t="s">
        <v>977</v>
      </c>
      <c r="F55" s="342" t="s">
        <v>980</v>
      </c>
      <c r="G55" s="342">
        <v>300</v>
      </c>
      <c r="H55" s="341" t="s">
        <v>965</v>
      </c>
      <c r="I55" s="341" t="s">
        <v>1783</v>
      </c>
      <c r="J55" s="342" t="s">
        <v>357</v>
      </c>
      <c r="K55" s="342" t="s">
        <v>348</v>
      </c>
    </row>
    <row r="56" spans="1:11">
      <c r="A56" s="340">
        <v>45505</v>
      </c>
      <c r="B56" s="341" t="s">
        <v>70</v>
      </c>
      <c r="C56" s="341" t="s">
        <v>964</v>
      </c>
      <c r="D56" s="341" t="s">
        <v>976</v>
      </c>
      <c r="E56" s="342" t="s">
        <v>977</v>
      </c>
      <c r="F56" s="342" t="s">
        <v>978</v>
      </c>
      <c r="G56" s="342">
        <v>150</v>
      </c>
      <c r="H56" s="341" t="s">
        <v>965</v>
      </c>
      <c r="I56" s="341" t="s">
        <v>971</v>
      </c>
      <c r="J56" s="342" t="s">
        <v>357</v>
      </c>
      <c r="K56" s="342" t="s">
        <v>348</v>
      </c>
    </row>
    <row r="57" spans="1:11">
      <c r="A57" s="340">
        <v>45505</v>
      </c>
      <c r="B57" s="341" t="s">
        <v>70</v>
      </c>
      <c r="C57" s="341" t="s">
        <v>964</v>
      </c>
      <c r="D57" s="341" t="s">
        <v>976</v>
      </c>
      <c r="E57" s="342" t="s">
        <v>977</v>
      </c>
      <c r="F57" s="342" t="s">
        <v>980</v>
      </c>
      <c r="G57" s="342">
        <v>300</v>
      </c>
      <c r="H57" s="341" t="s">
        <v>965</v>
      </c>
      <c r="I57" s="341" t="s">
        <v>1784</v>
      </c>
      <c r="J57" s="342" t="s">
        <v>357</v>
      </c>
      <c r="K57" s="342" t="s">
        <v>348</v>
      </c>
    </row>
    <row r="58" spans="1:11">
      <c r="A58" s="340">
        <v>45505</v>
      </c>
      <c r="B58" s="341" t="s">
        <v>70</v>
      </c>
      <c r="C58" s="341" t="s">
        <v>964</v>
      </c>
      <c r="D58" s="341" t="s">
        <v>976</v>
      </c>
      <c r="E58" s="342" t="s">
        <v>977</v>
      </c>
      <c r="F58" s="342" t="s">
        <v>979</v>
      </c>
      <c r="G58" s="342">
        <v>300</v>
      </c>
      <c r="H58" s="341" t="s">
        <v>965</v>
      </c>
      <c r="I58" s="341" t="s">
        <v>1036</v>
      </c>
      <c r="J58" s="342" t="s">
        <v>357</v>
      </c>
      <c r="K58" s="342" t="s">
        <v>348</v>
      </c>
    </row>
    <row r="59" spans="1:11">
      <c r="A59" s="340">
        <v>45577</v>
      </c>
      <c r="B59" s="341" t="s">
        <v>70</v>
      </c>
      <c r="C59" s="341" t="s">
        <v>964</v>
      </c>
      <c r="D59" s="341" t="s">
        <v>1785</v>
      </c>
      <c r="E59" s="342" t="s">
        <v>977</v>
      </c>
      <c r="F59" s="342" t="s">
        <v>1786</v>
      </c>
      <c r="G59" s="342">
        <v>30</v>
      </c>
      <c r="H59" s="341" t="s">
        <v>962</v>
      </c>
      <c r="I59" s="341"/>
      <c r="J59" s="342" t="s">
        <v>357</v>
      </c>
      <c r="K59" s="342" t="s">
        <v>348</v>
      </c>
    </row>
    <row r="60" spans="1:11">
      <c r="A60" s="340">
        <v>45577</v>
      </c>
      <c r="B60" s="341" t="s">
        <v>70</v>
      </c>
      <c r="C60" s="341" t="s">
        <v>964</v>
      </c>
      <c r="D60" s="341" t="s">
        <v>1785</v>
      </c>
      <c r="E60" s="342" t="s">
        <v>977</v>
      </c>
      <c r="F60" s="342" t="s">
        <v>979</v>
      </c>
      <c r="G60" s="342">
        <v>300</v>
      </c>
      <c r="H60" s="341" t="s">
        <v>965</v>
      </c>
      <c r="I60" s="341" t="s">
        <v>998</v>
      </c>
      <c r="J60" s="342" t="s">
        <v>357</v>
      </c>
      <c r="K60" s="342" t="s">
        <v>348</v>
      </c>
    </row>
    <row r="61" spans="1:11">
      <c r="A61" s="340">
        <v>45577</v>
      </c>
      <c r="B61" s="341" t="s">
        <v>70</v>
      </c>
      <c r="C61" s="341" t="s">
        <v>964</v>
      </c>
      <c r="D61" s="341" t="s">
        <v>1785</v>
      </c>
      <c r="E61" s="342" t="s">
        <v>977</v>
      </c>
      <c r="F61" s="342" t="s">
        <v>980</v>
      </c>
      <c r="G61" s="342">
        <v>300</v>
      </c>
      <c r="H61" s="341" t="s">
        <v>962</v>
      </c>
      <c r="I61" s="341"/>
      <c r="J61" s="342" t="s">
        <v>357</v>
      </c>
      <c r="K61" s="342" t="s">
        <v>348</v>
      </c>
    </row>
    <row r="62" spans="1:11">
      <c r="A62" s="340">
        <v>45577</v>
      </c>
      <c r="B62" s="341" t="s">
        <v>70</v>
      </c>
      <c r="C62" s="341" t="s">
        <v>964</v>
      </c>
      <c r="D62" s="341" t="s">
        <v>1785</v>
      </c>
      <c r="E62" s="342" t="s">
        <v>977</v>
      </c>
      <c r="F62" s="342" t="s">
        <v>978</v>
      </c>
      <c r="G62" s="342">
        <v>150</v>
      </c>
      <c r="H62" s="341" t="s">
        <v>962</v>
      </c>
      <c r="I62" s="341"/>
      <c r="J62" s="342" t="s">
        <v>357</v>
      </c>
      <c r="K62" s="342" t="s">
        <v>348</v>
      </c>
    </row>
    <row r="63" spans="1:11">
      <c r="A63" s="340">
        <v>45577</v>
      </c>
      <c r="B63" s="341" t="s">
        <v>70</v>
      </c>
      <c r="C63" s="341" t="s">
        <v>964</v>
      </c>
      <c r="D63" s="341" t="s">
        <v>1785</v>
      </c>
      <c r="E63" s="342" t="s">
        <v>977</v>
      </c>
      <c r="F63" s="342" t="s">
        <v>1787</v>
      </c>
      <c r="G63" s="342">
        <v>30</v>
      </c>
      <c r="H63" s="341" t="s">
        <v>962</v>
      </c>
      <c r="I63" s="341"/>
      <c r="J63" s="342" t="s">
        <v>357</v>
      </c>
      <c r="K63" s="342" t="s">
        <v>348</v>
      </c>
    </row>
    <row r="64" spans="1:11">
      <c r="A64" s="340">
        <v>45556</v>
      </c>
      <c r="B64" s="341" t="s">
        <v>70</v>
      </c>
      <c r="C64" s="341" t="s">
        <v>964</v>
      </c>
      <c r="D64" s="341" t="s">
        <v>976</v>
      </c>
      <c r="E64" s="342" t="s">
        <v>977</v>
      </c>
      <c r="F64" s="342" t="s">
        <v>978</v>
      </c>
      <c r="G64" s="342">
        <v>150</v>
      </c>
      <c r="H64" s="341" t="s">
        <v>965</v>
      </c>
      <c r="I64" s="341" t="s">
        <v>966</v>
      </c>
      <c r="J64" s="342" t="s">
        <v>357</v>
      </c>
      <c r="K64" s="342" t="s">
        <v>348</v>
      </c>
    </row>
    <row r="65" spans="1:11">
      <c r="A65" s="340">
        <v>45556</v>
      </c>
      <c r="B65" s="341" t="s">
        <v>70</v>
      </c>
      <c r="C65" s="341" t="s">
        <v>964</v>
      </c>
      <c r="D65" s="341" t="s">
        <v>976</v>
      </c>
      <c r="E65" s="342" t="s">
        <v>977</v>
      </c>
      <c r="F65" s="342" t="s">
        <v>979</v>
      </c>
      <c r="G65" s="342">
        <v>300</v>
      </c>
      <c r="H65" s="341" t="s">
        <v>965</v>
      </c>
      <c r="I65" s="341" t="s">
        <v>1788</v>
      </c>
      <c r="J65" s="342" t="s">
        <v>357</v>
      </c>
      <c r="K65" s="342" t="s">
        <v>348</v>
      </c>
    </row>
    <row r="66" spans="1:11">
      <c r="A66" s="340">
        <v>45556</v>
      </c>
      <c r="B66" s="341" t="s">
        <v>70</v>
      </c>
      <c r="C66" s="341" t="s">
        <v>964</v>
      </c>
      <c r="D66" s="341" t="s">
        <v>976</v>
      </c>
      <c r="E66" s="342" t="s">
        <v>977</v>
      </c>
      <c r="F66" s="342" t="s">
        <v>980</v>
      </c>
      <c r="G66" s="342">
        <v>300</v>
      </c>
      <c r="H66" s="341" t="s">
        <v>965</v>
      </c>
      <c r="I66" s="341" t="s">
        <v>1139</v>
      </c>
      <c r="J66" s="342" t="s">
        <v>357</v>
      </c>
      <c r="K66" s="342" t="s">
        <v>348</v>
      </c>
    </row>
    <row r="67" spans="1:11">
      <c r="A67" s="340">
        <v>45573</v>
      </c>
      <c r="B67" s="341" t="s">
        <v>70</v>
      </c>
      <c r="C67" s="341" t="s">
        <v>964</v>
      </c>
      <c r="D67" s="341" t="s">
        <v>976</v>
      </c>
      <c r="E67" s="342" t="s">
        <v>977</v>
      </c>
      <c r="F67" s="342" t="s">
        <v>980</v>
      </c>
      <c r="G67" s="342">
        <v>300</v>
      </c>
      <c r="H67" s="341" t="s">
        <v>962</v>
      </c>
      <c r="I67" s="341"/>
      <c r="J67" s="342" t="s">
        <v>357</v>
      </c>
      <c r="K67" s="342" t="s">
        <v>348</v>
      </c>
    </row>
    <row r="68" spans="1:11">
      <c r="A68" s="340">
        <v>45573</v>
      </c>
      <c r="B68" s="341" t="s">
        <v>70</v>
      </c>
      <c r="C68" s="341" t="s">
        <v>964</v>
      </c>
      <c r="D68" s="341" t="s">
        <v>976</v>
      </c>
      <c r="E68" s="342" t="s">
        <v>977</v>
      </c>
      <c r="F68" s="342" t="s">
        <v>979</v>
      </c>
      <c r="G68" s="342">
        <v>300</v>
      </c>
      <c r="H68" s="341" t="s">
        <v>965</v>
      </c>
      <c r="I68" s="341" t="s">
        <v>1789</v>
      </c>
      <c r="J68" s="342" t="s">
        <v>357</v>
      </c>
      <c r="K68" s="342" t="s">
        <v>348</v>
      </c>
    </row>
    <row r="69" spans="1:11">
      <c r="A69" s="340">
        <v>45573</v>
      </c>
      <c r="B69" s="341" t="s">
        <v>70</v>
      </c>
      <c r="C69" s="341" t="s">
        <v>964</v>
      </c>
      <c r="D69" s="341" t="s">
        <v>976</v>
      </c>
      <c r="E69" s="342" t="s">
        <v>977</v>
      </c>
      <c r="F69" s="342" t="s">
        <v>1786</v>
      </c>
      <c r="G69" s="342">
        <v>30</v>
      </c>
      <c r="H69" s="341" t="s">
        <v>962</v>
      </c>
      <c r="I69" s="341"/>
      <c r="J69" s="342" t="s">
        <v>357</v>
      </c>
      <c r="K69" s="342" t="s">
        <v>348</v>
      </c>
    </row>
    <row r="70" spans="1:11">
      <c r="A70" s="340">
        <v>45573</v>
      </c>
      <c r="B70" s="341" t="s">
        <v>70</v>
      </c>
      <c r="C70" s="341" t="s">
        <v>964</v>
      </c>
      <c r="D70" s="341" t="s">
        <v>976</v>
      </c>
      <c r="E70" s="342" t="s">
        <v>977</v>
      </c>
      <c r="F70" s="342" t="s">
        <v>1787</v>
      </c>
      <c r="G70" s="342">
        <v>3</v>
      </c>
      <c r="H70" s="341" t="s">
        <v>962</v>
      </c>
      <c r="I70" s="341"/>
      <c r="J70" s="342" t="s">
        <v>357</v>
      </c>
      <c r="K70" s="342" t="s">
        <v>348</v>
      </c>
    </row>
    <row r="71" spans="1:11">
      <c r="A71" s="340">
        <v>45573</v>
      </c>
      <c r="B71" s="341" t="s">
        <v>70</v>
      </c>
      <c r="C71" s="341" t="s">
        <v>964</v>
      </c>
      <c r="D71" s="341" t="s">
        <v>976</v>
      </c>
      <c r="E71" s="342" t="s">
        <v>977</v>
      </c>
      <c r="F71" s="342" t="s">
        <v>978</v>
      </c>
      <c r="G71" s="342">
        <v>150</v>
      </c>
      <c r="H71" s="341" t="s">
        <v>962</v>
      </c>
      <c r="I71" s="341"/>
      <c r="J71" s="342" t="s">
        <v>357</v>
      </c>
      <c r="K71" s="342" t="s">
        <v>348</v>
      </c>
    </row>
    <row r="72" spans="1:11">
      <c r="A72" s="340">
        <v>45318</v>
      </c>
      <c r="B72" s="341" t="s">
        <v>70</v>
      </c>
      <c r="C72" s="341" t="s">
        <v>964</v>
      </c>
      <c r="D72" s="341" t="s">
        <v>976</v>
      </c>
      <c r="E72" s="342" t="s">
        <v>977</v>
      </c>
      <c r="F72" s="342" t="s">
        <v>979</v>
      </c>
      <c r="G72" s="342">
        <v>300</v>
      </c>
      <c r="H72" s="341" t="s">
        <v>962</v>
      </c>
      <c r="I72" s="341"/>
      <c r="J72" s="342" t="s">
        <v>357</v>
      </c>
      <c r="K72" s="342" t="s">
        <v>348</v>
      </c>
    </row>
    <row r="73" spans="1:11">
      <c r="A73" s="340">
        <v>45318</v>
      </c>
      <c r="B73" s="341" t="s">
        <v>70</v>
      </c>
      <c r="C73" s="341" t="s">
        <v>964</v>
      </c>
      <c r="D73" s="341" t="s">
        <v>976</v>
      </c>
      <c r="E73" s="342" t="s">
        <v>977</v>
      </c>
      <c r="F73" s="342" t="s">
        <v>980</v>
      </c>
      <c r="G73" s="342">
        <v>300</v>
      </c>
      <c r="H73" s="341" t="s">
        <v>962</v>
      </c>
      <c r="I73" s="341"/>
      <c r="J73" s="342" t="s">
        <v>357</v>
      </c>
      <c r="K73" s="342" t="s">
        <v>348</v>
      </c>
    </row>
    <row r="74" spans="1:11">
      <c r="A74" s="340">
        <v>45318</v>
      </c>
      <c r="B74" s="341" t="s">
        <v>70</v>
      </c>
      <c r="C74" s="341" t="s">
        <v>964</v>
      </c>
      <c r="D74" s="341" t="s">
        <v>976</v>
      </c>
      <c r="E74" s="342" t="s">
        <v>977</v>
      </c>
      <c r="F74" s="342" t="s">
        <v>978</v>
      </c>
      <c r="G74" s="342">
        <v>150</v>
      </c>
      <c r="H74" s="341" t="s">
        <v>962</v>
      </c>
      <c r="I74" s="341"/>
      <c r="J74" s="342" t="s">
        <v>357</v>
      </c>
      <c r="K74" s="342" t="s">
        <v>348</v>
      </c>
    </row>
    <row r="75" spans="1:11">
      <c r="A75" s="340">
        <v>45580</v>
      </c>
      <c r="B75" s="341" t="s">
        <v>70</v>
      </c>
      <c r="C75" s="341" t="s">
        <v>964</v>
      </c>
      <c r="D75" s="341" t="s">
        <v>976</v>
      </c>
      <c r="E75" s="342" t="s">
        <v>977</v>
      </c>
      <c r="F75" s="342" t="s">
        <v>978</v>
      </c>
      <c r="G75" s="342">
        <v>150</v>
      </c>
      <c r="H75" s="341" t="s">
        <v>962</v>
      </c>
      <c r="I75" s="341"/>
      <c r="J75" s="342" t="s">
        <v>357</v>
      </c>
      <c r="K75" s="342" t="s">
        <v>348</v>
      </c>
    </row>
    <row r="76" spans="1:11">
      <c r="A76" s="340">
        <v>45580</v>
      </c>
      <c r="B76" s="341" t="s">
        <v>70</v>
      </c>
      <c r="C76" s="341" t="s">
        <v>964</v>
      </c>
      <c r="D76" s="341" t="s">
        <v>976</v>
      </c>
      <c r="E76" s="342" t="s">
        <v>977</v>
      </c>
      <c r="F76" s="342" t="s">
        <v>980</v>
      </c>
      <c r="G76" s="342">
        <v>300</v>
      </c>
      <c r="H76" s="341" t="s">
        <v>962</v>
      </c>
      <c r="I76" s="341"/>
      <c r="J76" s="342" t="s">
        <v>357</v>
      </c>
      <c r="K76" s="342" t="s">
        <v>348</v>
      </c>
    </row>
    <row r="77" spans="1:11">
      <c r="A77" s="340">
        <v>45580</v>
      </c>
      <c r="B77" s="341" t="s">
        <v>70</v>
      </c>
      <c r="C77" s="341" t="s">
        <v>964</v>
      </c>
      <c r="D77" s="341" t="s">
        <v>976</v>
      </c>
      <c r="E77" s="342" t="s">
        <v>977</v>
      </c>
      <c r="F77" s="342" t="s">
        <v>1786</v>
      </c>
      <c r="G77" s="342">
        <v>30</v>
      </c>
      <c r="H77" s="341" t="s">
        <v>962</v>
      </c>
      <c r="I77" s="341"/>
      <c r="J77" s="342" t="s">
        <v>357</v>
      </c>
      <c r="K77" s="342" t="s">
        <v>348</v>
      </c>
    </row>
    <row r="78" spans="1:11">
      <c r="A78" s="340">
        <v>45580</v>
      </c>
      <c r="B78" s="341" t="s">
        <v>70</v>
      </c>
      <c r="C78" s="341" t="s">
        <v>964</v>
      </c>
      <c r="D78" s="341" t="s">
        <v>976</v>
      </c>
      <c r="E78" s="342" t="s">
        <v>977</v>
      </c>
      <c r="F78" s="342" t="s">
        <v>1787</v>
      </c>
      <c r="G78" s="342">
        <v>30</v>
      </c>
      <c r="H78" s="341" t="s">
        <v>962</v>
      </c>
      <c r="I78" s="341"/>
      <c r="J78" s="342" t="s">
        <v>357</v>
      </c>
      <c r="K78" s="342" t="s">
        <v>348</v>
      </c>
    </row>
    <row r="79" spans="1:11">
      <c r="A79" s="340">
        <v>45580</v>
      </c>
      <c r="B79" s="341" t="s">
        <v>70</v>
      </c>
      <c r="C79" s="341" t="s">
        <v>964</v>
      </c>
      <c r="D79" s="341" t="s">
        <v>976</v>
      </c>
      <c r="E79" s="342" t="s">
        <v>977</v>
      </c>
      <c r="F79" s="342" t="s">
        <v>979</v>
      </c>
      <c r="G79" s="342">
        <v>300</v>
      </c>
      <c r="H79" s="341" t="s">
        <v>962</v>
      </c>
      <c r="I79" s="341"/>
      <c r="J79" s="342" t="s">
        <v>357</v>
      </c>
      <c r="K79" s="342" t="s">
        <v>348</v>
      </c>
    </row>
    <row r="80" spans="1:11">
      <c r="A80" s="340">
        <v>45316</v>
      </c>
      <c r="B80" s="341" t="s">
        <v>192</v>
      </c>
      <c r="C80" s="341" t="s">
        <v>964</v>
      </c>
      <c r="D80" s="341" t="s">
        <v>985</v>
      </c>
      <c r="E80" s="342" t="s">
        <v>981</v>
      </c>
      <c r="F80" s="342" t="s">
        <v>982</v>
      </c>
      <c r="G80" s="342">
        <v>200</v>
      </c>
      <c r="H80" s="341" t="s">
        <v>962</v>
      </c>
      <c r="I80" s="341"/>
      <c r="J80" s="342" t="s">
        <v>357</v>
      </c>
      <c r="K80" s="342" t="s">
        <v>348</v>
      </c>
    </row>
    <row r="81" spans="1:11">
      <c r="A81" s="340">
        <v>45316</v>
      </c>
      <c r="B81" s="341" t="s">
        <v>192</v>
      </c>
      <c r="C81" s="341" t="s">
        <v>964</v>
      </c>
      <c r="D81" s="341" t="s">
        <v>985</v>
      </c>
      <c r="E81" s="342" t="s">
        <v>981</v>
      </c>
      <c r="F81" s="342" t="s">
        <v>983</v>
      </c>
      <c r="G81" s="342">
        <v>30</v>
      </c>
      <c r="H81" s="341" t="s">
        <v>962</v>
      </c>
      <c r="I81" s="341"/>
      <c r="J81" s="342" t="s">
        <v>357</v>
      </c>
      <c r="K81" s="342" t="s">
        <v>348</v>
      </c>
    </row>
    <row r="82" spans="1:11">
      <c r="A82" s="340">
        <v>45316</v>
      </c>
      <c r="B82" s="341" t="s">
        <v>192</v>
      </c>
      <c r="C82" s="341" t="s">
        <v>964</v>
      </c>
      <c r="D82" s="341" t="s">
        <v>985</v>
      </c>
      <c r="E82" s="342" t="s">
        <v>981</v>
      </c>
      <c r="F82" s="342" t="s">
        <v>984</v>
      </c>
      <c r="G82" s="342">
        <v>100</v>
      </c>
      <c r="H82" s="341" t="s">
        <v>962</v>
      </c>
      <c r="I82" s="341"/>
      <c r="J82" s="342" t="s">
        <v>357</v>
      </c>
      <c r="K82" s="342" t="s">
        <v>348</v>
      </c>
    </row>
    <row r="83" spans="1:11">
      <c r="A83" s="340">
        <v>45477</v>
      </c>
      <c r="B83" s="341" t="s">
        <v>192</v>
      </c>
      <c r="C83" s="341" t="s">
        <v>964</v>
      </c>
      <c r="D83" s="341" t="s">
        <v>1790</v>
      </c>
      <c r="E83" s="342" t="s">
        <v>981</v>
      </c>
      <c r="F83" s="342" t="s">
        <v>982</v>
      </c>
      <c r="G83" s="342">
        <v>200</v>
      </c>
      <c r="H83" s="341" t="s">
        <v>965</v>
      </c>
      <c r="I83" s="341" t="s">
        <v>1791</v>
      </c>
      <c r="J83" s="342" t="s">
        <v>357</v>
      </c>
      <c r="K83" s="342" t="s">
        <v>348</v>
      </c>
    </row>
    <row r="84" spans="1:11">
      <c r="A84" s="340">
        <v>45477</v>
      </c>
      <c r="B84" s="341" t="s">
        <v>192</v>
      </c>
      <c r="C84" s="341" t="s">
        <v>964</v>
      </c>
      <c r="D84" s="341" t="s">
        <v>1790</v>
      </c>
      <c r="E84" s="342" t="s">
        <v>981</v>
      </c>
      <c r="F84" s="342" t="s">
        <v>983</v>
      </c>
      <c r="G84" s="342">
        <v>30</v>
      </c>
      <c r="H84" s="341" t="s">
        <v>962</v>
      </c>
      <c r="I84" s="341"/>
      <c r="J84" s="342" t="s">
        <v>357</v>
      </c>
      <c r="K84" s="342" t="s">
        <v>348</v>
      </c>
    </row>
    <row r="85" spans="1:11">
      <c r="A85" s="340">
        <v>45477</v>
      </c>
      <c r="B85" s="341" t="s">
        <v>192</v>
      </c>
      <c r="C85" s="341" t="s">
        <v>964</v>
      </c>
      <c r="D85" s="341" t="s">
        <v>1790</v>
      </c>
      <c r="E85" s="342" t="s">
        <v>981</v>
      </c>
      <c r="F85" s="342" t="s">
        <v>984</v>
      </c>
      <c r="G85" s="342">
        <v>100</v>
      </c>
      <c r="H85" s="341" t="s">
        <v>965</v>
      </c>
      <c r="I85" s="341" t="s">
        <v>966</v>
      </c>
      <c r="J85" s="342" t="s">
        <v>357</v>
      </c>
      <c r="K85" s="342" t="s">
        <v>348</v>
      </c>
    </row>
    <row r="86" spans="1:11">
      <c r="A86" s="340">
        <v>45639</v>
      </c>
      <c r="B86" s="341" t="s">
        <v>192</v>
      </c>
      <c r="C86" s="341" t="s">
        <v>964</v>
      </c>
      <c r="D86" s="341" t="s">
        <v>985</v>
      </c>
      <c r="E86" s="342" t="s">
        <v>1792</v>
      </c>
      <c r="F86" s="342" t="s">
        <v>984</v>
      </c>
      <c r="G86" s="342">
        <v>100</v>
      </c>
      <c r="H86" s="341" t="s">
        <v>962</v>
      </c>
      <c r="I86" s="341"/>
      <c r="J86" s="342" t="s">
        <v>357</v>
      </c>
      <c r="K86" s="342" t="s">
        <v>348</v>
      </c>
    </row>
    <row r="87" spans="1:11">
      <c r="A87" s="340">
        <v>45639</v>
      </c>
      <c r="B87" s="341" t="s">
        <v>192</v>
      </c>
      <c r="C87" s="341" t="s">
        <v>964</v>
      </c>
      <c r="D87" s="341" t="s">
        <v>985</v>
      </c>
      <c r="E87" s="342" t="s">
        <v>1792</v>
      </c>
      <c r="F87" s="342" t="s">
        <v>983</v>
      </c>
      <c r="G87" s="342">
        <v>30</v>
      </c>
      <c r="H87" s="341" t="s">
        <v>962</v>
      </c>
      <c r="I87" s="341"/>
      <c r="J87" s="342" t="s">
        <v>357</v>
      </c>
      <c r="K87" s="342" t="s">
        <v>348</v>
      </c>
    </row>
    <row r="88" spans="1:11">
      <c r="A88" s="340">
        <v>45639</v>
      </c>
      <c r="B88" s="341" t="s">
        <v>192</v>
      </c>
      <c r="C88" s="341" t="s">
        <v>964</v>
      </c>
      <c r="D88" s="341" t="s">
        <v>985</v>
      </c>
      <c r="E88" s="342" t="s">
        <v>1792</v>
      </c>
      <c r="F88" s="342" t="s">
        <v>982</v>
      </c>
      <c r="G88" s="342">
        <v>200</v>
      </c>
      <c r="H88" s="341" t="s">
        <v>962</v>
      </c>
      <c r="I88" s="341"/>
      <c r="J88" s="342" t="s">
        <v>357</v>
      </c>
      <c r="K88" s="342" t="s">
        <v>348</v>
      </c>
    </row>
    <row r="89" spans="1:11">
      <c r="A89" s="340">
        <v>45511</v>
      </c>
      <c r="B89" s="341" t="s">
        <v>192</v>
      </c>
      <c r="C89" s="341" t="s">
        <v>964</v>
      </c>
      <c r="D89" s="341" t="s">
        <v>985</v>
      </c>
      <c r="E89" s="342" t="s">
        <v>981</v>
      </c>
      <c r="F89" s="342" t="s">
        <v>982</v>
      </c>
      <c r="G89" s="342">
        <v>200</v>
      </c>
      <c r="H89" s="341" t="s">
        <v>965</v>
      </c>
      <c r="I89" s="341" t="s">
        <v>966</v>
      </c>
      <c r="J89" s="342" t="s">
        <v>357</v>
      </c>
      <c r="K89" s="342" t="s">
        <v>348</v>
      </c>
    </row>
    <row r="90" spans="1:11">
      <c r="A90" s="340">
        <v>45511</v>
      </c>
      <c r="B90" s="341" t="s">
        <v>192</v>
      </c>
      <c r="C90" s="341" t="s">
        <v>964</v>
      </c>
      <c r="D90" s="341" t="s">
        <v>985</v>
      </c>
      <c r="E90" s="342" t="s">
        <v>981</v>
      </c>
      <c r="F90" s="342" t="s">
        <v>983</v>
      </c>
      <c r="G90" s="342">
        <v>30</v>
      </c>
      <c r="H90" s="341" t="s">
        <v>962</v>
      </c>
      <c r="I90" s="341"/>
      <c r="J90" s="342" t="s">
        <v>357</v>
      </c>
      <c r="K90" s="342" t="s">
        <v>348</v>
      </c>
    </row>
    <row r="91" spans="1:11">
      <c r="A91" s="340">
        <v>45511</v>
      </c>
      <c r="B91" s="341" t="s">
        <v>192</v>
      </c>
      <c r="C91" s="341" t="s">
        <v>964</v>
      </c>
      <c r="D91" s="341" t="s">
        <v>985</v>
      </c>
      <c r="E91" s="342" t="s">
        <v>981</v>
      </c>
      <c r="F91" s="342" t="s">
        <v>984</v>
      </c>
      <c r="G91" s="342">
        <v>100</v>
      </c>
      <c r="H91" s="341" t="s">
        <v>965</v>
      </c>
      <c r="I91" s="341" t="s">
        <v>966</v>
      </c>
      <c r="J91" s="342" t="s">
        <v>357</v>
      </c>
      <c r="K91" s="342" t="s">
        <v>348</v>
      </c>
    </row>
    <row r="92" spans="1:11">
      <c r="A92" s="340">
        <v>45520</v>
      </c>
      <c r="B92" s="341" t="s">
        <v>192</v>
      </c>
      <c r="C92" s="341" t="s">
        <v>964</v>
      </c>
      <c r="D92" s="341" t="s">
        <v>985</v>
      </c>
      <c r="E92" s="342" t="s">
        <v>981</v>
      </c>
      <c r="F92" s="342" t="s">
        <v>983</v>
      </c>
      <c r="G92" s="342">
        <v>30</v>
      </c>
      <c r="H92" s="341" t="s">
        <v>962</v>
      </c>
      <c r="I92" s="341"/>
      <c r="J92" s="342" t="s">
        <v>357</v>
      </c>
      <c r="K92" s="342" t="s">
        <v>348</v>
      </c>
    </row>
    <row r="93" spans="1:11">
      <c r="A93" s="340">
        <v>45520</v>
      </c>
      <c r="B93" s="341" t="s">
        <v>192</v>
      </c>
      <c r="C93" s="341" t="s">
        <v>964</v>
      </c>
      <c r="D93" s="341" t="s">
        <v>985</v>
      </c>
      <c r="E93" s="342" t="s">
        <v>981</v>
      </c>
      <c r="F93" s="342" t="s">
        <v>984</v>
      </c>
      <c r="G93" s="342">
        <v>100</v>
      </c>
      <c r="H93" s="341" t="s">
        <v>962</v>
      </c>
      <c r="I93" s="341"/>
      <c r="J93" s="342" t="s">
        <v>357</v>
      </c>
      <c r="K93" s="342" t="s">
        <v>348</v>
      </c>
    </row>
    <row r="94" spans="1:11">
      <c r="A94" s="340">
        <v>45520</v>
      </c>
      <c r="B94" s="341" t="s">
        <v>192</v>
      </c>
      <c r="C94" s="341" t="s">
        <v>964</v>
      </c>
      <c r="D94" s="341" t="s">
        <v>985</v>
      </c>
      <c r="E94" s="342" t="s">
        <v>981</v>
      </c>
      <c r="F94" s="342" t="s">
        <v>982</v>
      </c>
      <c r="G94" s="342">
        <v>200</v>
      </c>
      <c r="H94" s="341" t="s">
        <v>965</v>
      </c>
      <c r="I94" s="341" t="s">
        <v>1793</v>
      </c>
      <c r="J94" s="342" t="s">
        <v>357</v>
      </c>
      <c r="K94" s="342" t="s">
        <v>348</v>
      </c>
    </row>
    <row r="95" spans="1:11">
      <c r="A95" s="340">
        <v>45376</v>
      </c>
      <c r="B95" s="341" t="s">
        <v>192</v>
      </c>
      <c r="C95" s="341" t="s">
        <v>964</v>
      </c>
      <c r="D95" s="341" t="s">
        <v>1794</v>
      </c>
      <c r="E95" s="342" t="s">
        <v>1792</v>
      </c>
      <c r="F95" s="342" t="s">
        <v>982</v>
      </c>
      <c r="G95" s="342">
        <v>200</v>
      </c>
      <c r="H95" s="341" t="s">
        <v>965</v>
      </c>
      <c r="I95" s="341" t="s">
        <v>971</v>
      </c>
      <c r="J95" s="342" t="s">
        <v>357</v>
      </c>
      <c r="K95" s="342" t="s">
        <v>348</v>
      </c>
    </row>
    <row r="96" spans="1:11">
      <c r="A96" s="340">
        <v>45376</v>
      </c>
      <c r="B96" s="341" t="s">
        <v>192</v>
      </c>
      <c r="C96" s="341" t="s">
        <v>964</v>
      </c>
      <c r="D96" s="341" t="s">
        <v>1794</v>
      </c>
      <c r="E96" s="342" t="s">
        <v>1792</v>
      </c>
      <c r="F96" s="342" t="s">
        <v>983</v>
      </c>
      <c r="G96" s="342">
        <v>30</v>
      </c>
      <c r="H96" s="341" t="s">
        <v>962</v>
      </c>
      <c r="I96" s="341"/>
      <c r="J96" s="342" t="s">
        <v>357</v>
      </c>
      <c r="K96" s="342" t="s">
        <v>348</v>
      </c>
    </row>
    <row r="97" spans="1:11">
      <c r="A97" s="340">
        <v>45376</v>
      </c>
      <c r="B97" s="341" t="s">
        <v>192</v>
      </c>
      <c r="C97" s="341" t="s">
        <v>964</v>
      </c>
      <c r="D97" s="341" t="s">
        <v>1794</v>
      </c>
      <c r="E97" s="342" t="s">
        <v>1792</v>
      </c>
      <c r="F97" s="342" t="s">
        <v>984</v>
      </c>
      <c r="G97" s="342">
        <v>100</v>
      </c>
      <c r="H97" s="341" t="s">
        <v>965</v>
      </c>
      <c r="I97" s="341" t="s">
        <v>966</v>
      </c>
      <c r="J97" s="342" t="s">
        <v>357</v>
      </c>
      <c r="K97" s="342" t="s">
        <v>348</v>
      </c>
    </row>
    <row r="98" spans="1:11">
      <c r="A98" s="340">
        <v>45583</v>
      </c>
      <c r="B98" s="341" t="s">
        <v>192</v>
      </c>
      <c r="C98" s="341" t="s">
        <v>964</v>
      </c>
      <c r="D98" s="341" t="s">
        <v>985</v>
      </c>
      <c r="E98" s="342" t="s">
        <v>981</v>
      </c>
      <c r="F98" s="342" t="s">
        <v>984</v>
      </c>
      <c r="G98" s="342">
        <v>100</v>
      </c>
      <c r="H98" s="341" t="s">
        <v>962</v>
      </c>
      <c r="I98" s="341"/>
      <c r="J98" s="342" t="s">
        <v>357</v>
      </c>
      <c r="K98" s="342" t="s">
        <v>348</v>
      </c>
    </row>
    <row r="99" spans="1:11">
      <c r="A99" s="340">
        <v>45583</v>
      </c>
      <c r="B99" s="341" t="s">
        <v>192</v>
      </c>
      <c r="C99" s="341" t="s">
        <v>964</v>
      </c>
      <c r="D99" s="341" t="s">
        <v>985</v>
      </c>
      <c r="E99" s="342" t="s">
        <v>981</v>
      </c>
      <c r="F99" s="342" t="s">
        <v>982</v>
      </c>
      <c r="G99" s="342">
        <v>200</v>
      </c>
      <c r="H99" s="341" t="s">
        <v>965</v>
      </c>
      <c r="I99" s="341" t="s">
        <v>1795</v>
      </c>
      <c r="J99" s="342" t="s">
        <v>357</v>
      </c>
      <c r="K99" s="342" t="s">
        <v>348</v>
      </c>
    </row>
    <row r="100" spans="1:11">
      <c r="A100" s="340">
        <v>45583</v>
      </c>
      <c r="B100" s="341" t="s">
        <v>192</v>
      </c>
      <c r="C100" s="341" t="s">
        <v>964</v>
      </c>
      <c r="D100" s="341" t="s">
        <v>985</v>
      </c>
      <c r="E100" s="342" t="s">
        <v>981</v>
      </c>
      <c r="F100" s="342" t="s">
        <v>983</v>
      </c>
      <c r="G100" s="342">
        <v>30</v>
      </c>
      <c r="H100" s="341" t="s">
        <v>965</v>
      </c>
      <c r="I100" s="341" t="s">
        <v>1139</v>
      </c>
      <c r="J100" s="342" t="s">
        <v>357</v>
      </c>
      <c r="K100" s="342" t="s">
        <v>348</v>
      </c>
    </row>
    <row r="101" spans="1:11">
      <c r="A101" s="340">
        <v>45335</v>
      </c>
      <c r="B101" s="341" t="s">
        <v>192</v>
      </c>
      <c r="C101" s="341" t="s">
        <v>964</v>
      </c>
      <c r="D101" s="341" t="s">
        <v>985</v>
      </c>
      <c r="E101" s="342" t="s">
        <v>981</v>
      </c>
      <c r="F101" s="342" t="s">
        <v>982</v>
      </c>
      <c r="G101" s="342">
        <v>200</v>
      </c>
      <c r="H101" s="341" t="s">
        <v>962</v>
      </c>
      <c r="I101" s="341"/>
      <c r="J101" s="342" t="s">
        <v>357</v>
      </c>
      <c r="K101" s="342" t="s">
        <v>348</v>
      </c>
    </row>
    <row r="102" spans="1:11">
      <c r="A102" s="340">
        <v>45335</v>
      </c>
      <c r="B102" s="341" t="s">
        <v>192</v>
      </c>
      <c r="C102" s="341" t="s">
        <v>964</v>
      </c>
      <c r="D102" s="341" t="s">
        <v>985</v>
      </c>
      <c r="E102" s="342" t="s">
        <v>981</v>
      </c>
      <c r="F102" s="342" t="s">
        <v>984</v>
      </c>
      <c r="G102" s="342">
        <v>100</v>
      </c>
      <c r="H102" s="341" t="s">
        <v>962</v>
      </c>
      <c r="I102" s="341"/>
      <c r="J102" s="342" t="s">
        <v>357</v>
      </c>
      <c r="K102" s="342" t="s">
        <v>348</v>
      </c>
    </row>
    <row r="103" spans="1:11">
      <c r="A103" s="340">
        <v>45335</v>
      </c>
      <c r="B103" s="341" t="s">
        <v>192</v>
      </c>
      <c r="C103" s="341" t="s">
        <v>964</v>
      </c>
      <c r="D103" s="341" t="s">
        <v>985</v>
      </c>
      <c r="E103" s="342" t="s">
        <v>981</v>
      </c>
      <c r="F103" s="342" t="s">
        <v>983</v>
      </c>
      <c r="G103" s="342">
        <v>30</v>
      </c>
      <c r="H103" s="341" t="s">
        <v>962</v>
      </c>
      <c r="I103" s="341"/>
      <c r="J103" s="342" t="s">
        <v>357</v>
      </c>
      <c r="K103" s="342" t="s">
        <v>348</v>
      </c>
    </row>
    <row r="104" spans="1:11">
      <c r="A104" s="340">
        <v>45595</v>
      </c>
      <c r="B104" s="341" t="s">
        <v>194</v>
      </c>
      <c r="C104" s="341" t="s">
        <v>964</v>
      </c>
      <c r="D104" s="341" t="s">
        <v>987</v>
      </c>
      <c r="E104" s="342" t="s">
        <v>988</v>
      </c>
      <c r="F104" s="342" t="s">
        <v>989</v>
      </c>
      <c r="G104" s="342">
        <v>50</v>
      </c>
      <c r="H104" s="341" t="s">
        <v>965</v>
      </c>
      <c r="I104" s="341" t="s">
        <v>971</v>
      </c>
      <c r="J104" s="342" t="s">
        <v>357</v>
      </c>
      <c r="K104" s="342" t="s">
        <v>348</v>
      </c>
    </row>
    <row r="105" spans="1:11">
      <c r="A105" s="340">
        <v>45595</v>
      </c>
      <c r="B105" s="341" t="s">
        <v>194</v>
      </c>
      <c r="C105" s="341" t="s">
        <v>964</v>
      </c>
      <c r="D105" s="341" t="s">
        <v>987</v>
      </c>
      <c r="E105" s="342" t="s">
        <v>988</v>
      </c>
      <c r="F105" s="342" t="s">
        <v>990</v>
      </c>
      <c r="G105" s="342">
        <v>200</v>
      </c>
      <c r="H105" s="341" t="s">
        <v>965</v>
      </c>
      <c r="I105" s="341" t="s">
        <v>1796</v>
      </c>
      <c r="J105" s="342" t="s">
        <v>357</v>
      </c>
      <c r="K105" s="342" t="s">
        <v>348</v>
      </c>
    </row>
    <row r="106" spans="1:11">
      <c r="A106" s="340">
        <v>45595</v>
      </c>
      <c r="B106" s="341" t="s">
        <v>194</v>
      </c>
      <c r="C106" s="341" t="s">
        <v>964</v>
      </c>
      <c r="D106" s="341" t="s">
        <v>987</v>
      </c>
      <c r="E106" s="342" t="s">
        <v>988</v>
      </c>
      <c r="F106" s="342" t="s">
        <v>991</v>
      </c>
      <c r="G106" s="342">
        <v>50</v>
      </c>
      <c r="H106" s="341" t="s">
        <v>965</v>
      </c>
      <c r="I106" s="341" t="s">
        <v>971</v>
      </c>
      <c r="J106" s="342" t="s">
        <v>357</v>
      </c>
      <c r="K106" s="342" t="s">
        <v>348</v>
      </c>
    </row>
    <row r="107" spans="1:11">
      <c r="A107" s="340">
        <v>45331</v>
      </c>
      <c r="B107" s="341" t="s">
        <v>194</v>
      </c>
      <c r="C107" s="341" t="s">
        <v>964</v>
      </c>
      <c r="D107" s="341" t="s">
        <v>987</v>
      </c>
      <c r="E107" s="342" t="s">
        <v>988</v>
      </c>
      <c r="F107" s="342" t="s">
        <v>989</v>
      </c>
      <c r="G107" s="342">
        <v>50</v>
      </c>
      <c r="H107" s="341" t="s">
        <v>962</v>
      </c>
      <c r="I107" s="341"/>
      <c r="J107" s="342" t="s">
        <v>357</v>
      </c>
      <c r="K107" s="342" t="s">
        <v>348</v>
      </c>
    </row>
    <row r="108" spans="1:11">
      <c r="A108" s="340">
        <v>45331</v>
      </c>
      <c r="B108" s="341" t="s">
        <v>194</v>
      </c>
      <c r="C108" s="341" t="s">
        <v>964</v>
      </c>
      <c r="D108" s="341" t="s">
        <v>987</v>
      </c>
      <c r="E108" s="342" t="s">
        <v>988</v>
      </c>
      <c r="F108" s="342" t="s">
        <v>991</v>
      </c>
      <c r="G108" s="342">
        <v>50</v>
      </c>
      <c r="H108" s="341" t="s">
        <v>962</v>
      </c>
      <c r="I108" s="341"/>
      <c r="J108" s="342" t="s">
        <v>357</v>
      </c>
      <c r="K108" s="342" t="s">
        <v>348</v>
      </c>
    </row>
    <row r="109" spans="1:11">
      <c r="A109" s="340">
        <v>45331</v>
      </c>
      <c r="B109" s="341" t="s">
        <v>194</v>
      </c>
      <c r="C109" s="341" t="s">
        <v>964</v>
      </c>
      <c r="D109" s="341" t="s">
        <v>987</v>
      </c>
      <c r="E109" s="342" t="s">
        <v>988</v>
      </c>
      <c r="F109" s="342" t="s">
        <v>990</v>
      </c>
      <c r="G109" s="342">
        <v>200</v>
      </c>
      <c r="H109" s="341" t="s">
        <v>965</v>
      </c>
      <c r="I109" s="341" t="s">
        <v>1797</v>
      </c>
      <c r="J109" s="342" t="s">
        <v>357</v>
      </c>
      <c r="K109" s="342" t="s">
        <v>348</v>
      </c>
    </row>
    <row r="110" spans="1:11">
      <c r="A110" s="340">
        <v>45394</v>
      </c>
      <c r="B110" s="341" t="s">
        <v>194</v>
      </c>
      <c r="C110" s="341" t="s">
        <v>964</v>
      </c>
      <c r="D110" s="341" t="s">
        <v>987</v>
      </c>
      <c r="E110" s="342" t="s">
        <v>988</v>
      </c>
      <c r="F110" s="342" t="s">
        <v>990</v>
      </c>
      <c r="G110" s="342">
        <v>200</v>
      </c>
      <c r="H110" s="341" t="s">
        <v>962</v>
      </c>
      <c r="I110" s="341"/>
      <c r="J110" s="342" t="s">
        <v>357</v>
      </c>
      <c r="K110" s="342" t="s">
        <v>348</v>
      </c>
    </row>
    <row r="111" spans="1:11">
      <c r="A111" s="340">
        <v>45394</v>
      </c>
      <c r="B111" s="341" t="s">
        <v>194</v>
      </c>
      <c r="C111" s="341" t="s">
        <v>964</v>
      </c>
      <c r="D111" s="341" t="s">
        <v>987</v>
      </c>
      <c r="E111" s="342" t="s">
        <v>988</v>
      </c>
      <c r="F111" s="342" t="s">
        <v>989</v>
      </c>
      <c r="G111" s="342">
        <v>50</v>
      </c>
      <c r="H111" s="341" t="s">
        <v>962</v>
      </c>
      <c r="I111" s="341"/>
      <c r="J111" s="342" t="s">
        <v>357</v>
      </c>
      <c r="K111" s="342" t="s">
        <v>348</v>
      </c>
    </row>
    <row r="112" spans="1:11">
      <c r="A112" s="340">
        <v>45394</v>
      </c>
      <c r="B112" s="341" t="s">
        <v>194</v>
      </c>
      <c r="C112" s="341" t="s">
        <v>964</v>
      </c>
      <c r="D112" s="341" t="s">
        <v>987</v>
      </c>
      <c r="E112" s="342" t="s">
        <v>988</v>
      </c>
      <c r="F112" s="342" t="s">
        <v>991</v>
      </c>
      <c r="G112" s="342">
        <v>50</v>
      </c>
      <c r="H112" s="341" t="s">
        <v>962</v>
      </c>
      <c r="I112" s="341"/>
      <c r="J112" s="342" t="s">
        <v>357</v>
      </c>
      <c r="K112" s="342" t="s">
        <v>348</v>
      </c>
    </row>
    <row r="113" spans="1:11">
      <c r="A113" s="340">
        <v>45512</v>
      </c>
      <c r="B113" s="341" t="s">
        <v>194</v>
      </c>
      <c r="C113" s="341" t="s">
        <v>964</v>
      </c>
      <c r="D113" s="341" t="s">
        <v>1798</v>
      </c>
      <c r="E113" s="342" t="s">
        <v>988</v>
      </c>
      <c r="F113" s="342" t="s">
        <v>991</v>
      </c>
      <c r="G113" s="342">
        <v>50</v>
      </c>
      <c r="H113" s="341" t="s">
        <v>962</v>
      </c>
      <c r="I113" s="341"/>
      <c r="J113" s="342" t="s">
        <v>357</v>
      </c>
      <c r="K113" s="342" t="s">
        <v>348</v>
      </c>
    </row>
    <row r="114" spans="1:11">
      <c r="A114" s="340">
        <v>45512</v>
      </c>
      <c r="B114" s="341" t="s">
        <v>194</v>
      </c>
      <c r="C114" s="341" t="s">
        <v>964</v>
      </c>
      <c r="D114" s="341" t="s">
        <v>1798</v>
      </c>
      <c r="E114" s="342" t="s">
        <v>988</v>
      </c>
      <c r="F114" s="342" t="s">
        <v>990</v>
      </c>
      <c r="G114" s="342">
        <v>200</v>
      </c>
      <c r="H114" s="341" t="s">
        <v>962</v>
      </c>
      <c r="I114" s="341"/>
      <c r="J114" s="342" t="s">
        <v>357</v>
      </c>
      <c r="K114" s="342" t="s">
        <v>348</v>
      </c>
    </row>
    <row r="115" spans="1:11">
      <c r="A115" s="340">
        <v>45512</v>
      </c>
      <c r="B115" s="341" t="s">
        <v>194</v>
      </c>
      <c r="C115" s="341" t="s">
        <v>964</v>
      </c>
      <c r="D115" s="341" t="s">
        <v>1798</v>
      </c>
      <c r="E115" s="342" t="s">
        <v>988</v>
      </c>
      <c r="F115" s="342" t="s">
        <v>989</v>
      </c>
      <c r="G115" s="342">
        <v>50</v>
      </c>
      <c r="H115" s="341" t="s">
        <v>962</v>
      </c>
      <c r="I115" s="341"/>
      <c r="J115" s="342" t="s">
        <v>357</v>
      </c>
      <c r="K115" s="342" t="s">
        <v>348</v>
      </c>
    </row>
    <row r="116" spans="1:11">
      <c r="A116" s="340">
        <v>45346</v>
      </c>
      <c r="B116" s="341" t="s">
        <v>194</v>
      </c>
      <c r="C116" s="341" t="s">
        <v>964</v>
      </c>
      <c r="D116" s="341" t="s">
        <v>987</v>
      </c>
      <c r="E116" s="342" t="s">
        <v>1799</v>
      </c>
      <c r="F116" s="342" t="s">
        <v>991</v>
      </c>
      <c r="G116" s="342">
        <v>50</v>
      </c>
      <c r="H116" s="341" t="s">
        <v>962</v>
      </c>
      <c r="I116" s="341"/>
      <c r="J116" s="342" t="s">
        <v>357</v>
      </c>
      <c r="K116" s="342" t="s">
        <v>348</v>
      </c>
    </row>
    <row r="117" spans="1:11">
      <c r="A117" s="340">
        <v>45346</v>
      </c>
      <c r="B117" s="341" t="s">
        <v>194</v>
      </c>
      <c r="C117" s="341" t="s">
        <v>964</v>
      </c>
      <c r="D117" s="341" t="s">
        <v>987</v>
      </c>
      <c r="E117" s="342" t="s">
        <v>1799</v>
      </c>
      <c r="F117" s="342" t="s">
        <v>990</v>
      </c>
      <c r="G117" s="342">
        <v>200</v>
      </c>
      <c r="H117" s="341" t="s">
        <v>962</v>
      </c>
      <c r="I117" s="341"/>
      <c r="J117" s="342" t="s">
        <v>357</v>
      </c>
      <c r="K117" s="342" t="s">
        <v>348</v>
      </c>
    </row>
    <row r="118" spans="1:11">
      <c r="A118" s="340">
        <v>45346</v>
      </c>
      <c r="B118" s="341" t="s">
        <v>194</v>
      </c>
      <c r="C118" s="341" t="s">
        <v>964</v>
      </c>
      <c r="D118" s="341" t="s">
        <v>987</v>
      </c>
      <c r="E118" s="342" t="s">
        <v>1799</v>
      </c>
      <c r="F118" s="342" t="s">
        <v>989</v>
      </c>
      <c r="G118" s="342">
        <v>50</v>
      </c>
      <c r="H118" s="341" t="s">
        <v>962</v>
      </c>
      <c r="I118" s="341"/>
      <c r="J118" s="342" t="s">
        <v>357</v>
      </c>
      <c r="K118" s="342" t="s">
        <v>348</v>
      </c>
    </row>
    <row r="119" spans="1:11">
      <c r="A119" s="340">
        <v>45643</v>
      </c>
      <c r="B119" s="341" t="s">
        <v>194</v>
      </c>
      <c r="C119" s="341" t="s">
        <v>964</v>
      </c>
      <c r="D119" s="341" t="s">
        <v>1800</v>
      </c>
      <c r="E119" s="342" t="s">
        <v>1801</v>
      </c>
      <c r="F119" s="342" t="s">
        <v>991</v>
      </c>
      <c r="G119" s="342">
        <v>50</v>
      </c>
      <c r="H119" s="341" t="s">
        <v>962</v>
      </c>
      <c r="I119" s="341"/>
      <c r="J119" s="342" t="s">
        <v>357</v>
      </c>
      <c r="K119" s="342" t="s">
        <v>348</v>
      </c>
    </row>
    <row r="120" spans="1:11">
      <c r="A120" s="340">
        <v>45643</v>
      </c>
      <c r="B120" s="341" t="s">
        <v>194</v>
      </c>
      <c r="C120" s="341" t="s">
        <v>964</v>
      </c>
      <c r="D120" s="341" t="s">
        <v>1800</v>
      </c>
      <c r="E120" s="342" t="s">
        <v>1801</v>
      </c>
      <c r="F120" s="342" t="s">
        <v>989</v>
      </c>
      <c r="G120" s="342">
        <v>50</v>
      </c>
      <c r="H120" s="341" t="s">
        <v>962</v>
      </c>
      <c r="I120" s="341"/>
      <c r="J120" s="342" t="s">
        <v>357</v>
      </c>
      <c r="K120" s="342" t="s">
        <v>348</v>
      </c>
    </row>
    <row r="121" spans="1:11">
      <c r="A121" s="340">
        <v>45643</v>
      </c>
      <c r="B121" s="341" t="s">
        <v>194</v>
      </c>
      <c r="C121" s="341" t="s">
        <v>964</v>
      </c>
      <c r="D121" s="341" t="s">
        <v>1800</v>
      </c>
      <c r="E121" s="342" t="s">
        <v>1801</v>
      </c>
      <c r="F121" s="342" t="s">
        <v>990</v>
      </c>
      <c r="G121" s="342">
        <v>200</v>
      </c>
      <c r="H121" s="341" t="s">
        <v>962</v>
      </c>
      <c r="I121" s="341"/>
      <c r="J121" s="342" t="s">
        <v>357</v>
      </c>
      <c r="K121" s="342" t="s">
        <v>348</v>
      </c>
    </row>
    <row r="122" spans="1:11">
      <c r="A122" s="340">
        <v>45467</v>
      </c>
      <c r="B122" s="341" t="s">
        <v>73</v>
      </c>
      <c r="C122" s="341" t="s">
        <v>964</v>
      </c>
      <c r="D122" s="341" t="s">
        <v>1000</v>
      </c>
      <c r="E122" s="342" t="s">
        <v>1802</v>
      </c>
      <c r="F122" s="342" t="s">
        <v>994</v>
      </c>
      <c r="G122" s="342">
        <v>200</v>
      </c>
      <c r="H122" s="341" t="s">
        <v>962</v>
      </c>
      <c r="I122" s="341"/>
      <c r="J122" s="342" t="s">
        <v>357</v>
      </c>
      <c r="K122" s="342" t="s">
        <v>348</v>
      </c>
    </row>
    <row r="123" spans="1:11">
      <c r="A123" s="340">
        <v>45467</v>
      </c>
      <c r="B123" s="341" t="s">
        <v>73</v>
      </c>
      <c r="C123" s="341" t="s">
        <v>964</v>
      </c>
      <c r="D123" s="341" t="s">
        <v>1000</v>
      </c>
      <c r="E123" s="342" t="s">
        <v>1802</v>
      </c>
      <c r="F123" s="342" t="s">
        <v>997</v>
      </c>
      <c r="G123" s="342">
        <v>30</v>
      </c>
      <c r="H123" s="341" t="s">
        <v>965</v>
      </c>
      <c r="I123" s="341" t="s">
        <v>971</v>
      </c>
      <c r="J123" s="342" t="s">
        <v>357</v>
      </c>
      <c r="K123" s="342" t="s">
        <v>348</v>
      </c>
    </row>
    <row r="124" spans="1:11">
      <c r="A124" s="340">
        <v>45467</v>
      </c>
      <c r="B124" s="341" t="s">
        <v>73</v>
      </c>
      <c r="C124" s="341" t="s">
        <v>964</v>
      </c>
      <c r="D124" s="341" t="s">
        <v>1000</v>
      </c>
      <c r="E124" s="342" t="s">
        <v>1802</v>
      </c>
      <c r="F124" s="342" t="s">
        <v>995</v>
      </c>
      <c r="G124" s="342">
        <v>100</v>
      </c>
      <c r="H124" s="341" t="s">
        <v>965</v>
      </c>
      <c r="I124" s="341" t="s">
        <v>1803</v>
      </c>
      <c r="J124" s="342" t="s">
        <v>357</v>
      </c>
      <c r="K124" s="342" t="s">
        <v>348</v>
      </c>
    </row>
    <row r="125" spans="1:11">
      <c r="A125" s="340">
        <v>45467</v>
      </c>
      <c r="B125" s="341" t="s">
        <v>73</v>
      </c>
      <c r="C125" s="341" t="s">
        <v>964</v>
      </c>
      <c r="D125" s="341" t="s">
        <v>1000</v>
      </c>
      <c r="E125" s="342" t="s">
        <v>1802</v>
      </c>
      <c r="F125" s="342" t="s">
        <v>996</v>
      </c>
      <c r="G125" s="342">
        <v>50</v>
      </c>
      <c r="H125" s="341" t="s">
        <v>962</v>
      </c>
      <c r="I125" s="341"/>
      <c r="J125" s="342" t="s">
        <v>357</v>
      </c>
      <c r="K125" s="342" t="s">
        <v>348</v>
      </c>
    </row>
    <row r="126" spans="1:11">
      <c r="A126" s="340">
        <v>45593</v>
      </c>
      <c r="B126" s="341" t="s">
        <v>73</v>
      </c>
      <c r="C126" s="341" t="s">
        <v>964</v>
      </c>
      <c r="D126" s="341" t="s">
        <v>1000</v>
      </c>
      <c r="E126" s="342" t="s">
        <v>999</v>
      </c>
      <c r="F126" s="342" t="s">
        <v>996</v>
      </c>
      <c r="G126" s="342">
        <v>50</v>
      </c>
      <c r="H126" s="341" t="s">
        <v>965</v>
      </c>
      <c r="I126" s="341" t="s">
        <v>966</v>
      </c>
      <c r="J126" s="342" t="s">
        <v>357</v>
      </c>
      <c r="K126" s="342" t="s">
        <v>348</v>
      </c>
    </row>
    <row r="127" spans="1:11">
      <c r="A127" s="340">
        <v>45593</v>
      </c>
      <c r="B127" s="341" t="s">
        <v>73</v>
      </c>
      <c r="C127" s="341" t="s">
        <v>964</v>
      </c>
      <c r="D127" s="341" t="s">
        <v>1000</v>
      </c>
      <c r="E127" s="342" t="s">
        <v>999</v>
      </c>
      <c r="F127" s="342" t="s">
        <v>997</v>
      </c>
      <c r="G127" s="342">
        <v>30</v>
      </c>
      <c r="H127" s="341" t="s">
        <v>965</v>
      </c>
      <c r="I127" s="341" t="s">
        <v>971</v>
      </c>
      <c r="J127" s="342" t="s">
        <v>357</v>
      </c>
      <c r="K127" s="342" t="s">
        <v>348</v>
      </c>
    </row>
    <row r="128" spans="1:11">
      <c r="A128" s="340">
        <v>45593</v>
      </c>
      <c r="B128" s="341" t="s">
        <v>73</v>
      </c>
      <c r="C128" s="341" t="s">
        <v>964</v>
      </c>
      <c r="D128" s="341" t="s">
        <v>1000</v>
      </c>
      <c r="E128" s="342" t="s">
        <v>999</v>
      </c>
      <c r="F128" s="342" t="s">
        <v>995</v>
      </c>
      <c r="G128" s="342">
        <v>100</v>
      </c>
      <c r="H128" s="341" t="s">
        <v>962</v>
      </c>
      <c r="I128" s="341"/>
      <c r="J128" s="342" t="s">
        <v>357</v>
      </c>
      <c r="K128" s="342" t="s">
        <v>348</v>
      </c>
    </row>
    <row r="129" spans="1:11">
      <c r="A129" s="340">
        <v>45593</v>
      </c>
      <c r="B129" s="341" t="s">
        <v>73</v>
      </c>
      <c r="C129" s="341" t="s">
        <v>964</v>
      </c>
      <c r="D129" s="341" t="s">
        <v>1000</v>
      </c>
      <c r="E129" s="342" t="s">
        <v>999</v>
      </c>
      <c r="F129" s="342" t="s">
        <v>994</v>
      </c>
      <c r="G129" s="342">
        <v>200</v>
      </c>
      <c r="H129" s="341" t="s">
        <v>965</v>
      </c>
      <c r="I129" s="341" t="s">
        <v>1804</v>
      </c>
      <c r="J129" s="342" t="s">
        <v>357</v>
      </c>
      <c r="K129" s="342" t="s">
        <v>348</v>
      </c>
    </row>
    <row r="130" spans="1:11">
      <c r="A130" s="340">
        <v>45409</v>
      </c>
      <c r="B130" s="341" t="s">
        <v>73</v>
      </c>
      <c r="C130" s="341" t="s">
        <v>964</v>
      </c>
      <c r="D130" s="341" t="s">
        <v>1000</v>
      </c>
      <c r="E130" s="342" t="s">
        <v>1802</v>
      </c>
      <c r="F130" s="342" t="s">
        <v>995</v>
      </c>
      <c r="G130" s="342">
        <v>100</v>
      </c>
      <c r="H130" s="341" t="s">
        <v>962</v>
      </c>
      <c r="I130" s="341"/>
      <c r="J130" s="342" t="s">
        <v>357</v>
      </c>
      <c r="K130" s="342" t="s">
        <v>348</v>
      </c>
    </row>
    <row r="131" spans="1:11">
      <c r="A131" s="340">
        <v>45409</v>
      </c>
      <c r="B131" s="341" t="s">
        <v>73</v>
      </c>
      <c r="C131" s="341" t="s">
        <v>964</v>
      </c>
      <c r="D131" s="341" t="s">
        <v>1000</v>
      </c>
      <c r="E131" s="342" t="s">
        <v>1802</v>
      </c>
      <c r="F131" s="342" t="s">
        <v>996</v>
      </c>
      <c r="G131" s="342">
        <v>50</v>
      </c>
      <c r="H131" s="341" t="s">
        <v>962</v>
      </c>
      <c r="I131" s="341"/>
      <c r="J131" s="342" t="s">
        <v>357</v>
      </c>
      <c r="K131" s="342" t="s">
        <v>348</v>
      </c>
    </row>
    <row r="132" spans="1:11">
      <c r="A132" s="340">
        <v>45409</v>
      </c>
      <c r="B132" s="341" t="s">
        <v>73</v>
      </c>
      <c r="C132" s="341" t="s">
        <v>964</v>
      </c>
      <c r="D132" s="341" t="s">
        <v>1000</v>
      </c>
      <c r="E132" s="342" t="s">
        <v>1802</v>
      </c>
      <c r="F132" s="342" t="s">
        <v>994</v>
      </c>
      <c r="G132" s="342">
        <v>200</v>
      </c>
      <c r="H132" s="341" t="s">
        <v>962</v>
      </c>
      <c r="I132" s="341"/>
      <c r="J132" s="342" t="s">
        <v>357</v>
      </c>
      <c r="K132" s="342" t="s">
        <v>348</v>
      </c>
    </row>
    <row r="133" spans="1:11">
      <c r="A133" s="340">
        <v>45409</v>
      </c>
      <c r="B133" s="341" t="s">
        <v>73</v>
      </c>
      <c r="C133" s="341" t="s">
        <v>964</v>
      </c>
      <c r="D133" s="341" t="s">
        <v>1000</v>
      </c>
      <c r="E133" s="342" t="s">
        <v>1802</v>
      </c>
      <c r="F133" s="342" t="s">
        <v>997</v>
      </c>
      <c r="G133" s="342">
        <v>30</v>
      </c>
      <c r="H133" s="341" t="s">
        <v>962</v>
      </c>
      <c r="I133" s="341"/>
      <c r="J133" s="342" t="s">
        <v>357</v>
      </c>
      <c r="K133" s="342" t="s">
        <v>348</v>
      </c>
    </row>
    <row r="134" spans="1:11">
      <c r="A134" s="340">
        <v>45355</v>
      </c>
      <c r="B134" s="341" t="s">
        <v>73</v>
      </c>
      <c r="C134" s="341" t="s">
        <v>964</v>
      </c>
      <c r="D134" s="341" t="s">
        <v>1000</v>
      </c>
      <c r="E134" s="342" t="s">
        <v>1802</v>
      </c>
      <c r="F134" s="342" t="s">
        <v>995</v>
      </c>
      <c r="G134" s="342">
        <v>100</v>
      </c>
      <c r="H134" s="341" t="s">
        <v>962</v>
      </c>
      <c r="I134" s="341"/>
      <c r="J134" s="342" t="s">
        <v>357</v>
      </c>
      <c r="K134" s="342" t="s">
        <v>348</v>
      </c>
    </row>
    <row r="135" spans="1:11">
      <c r="A135" s="340">
        <v>45355</v>
      </c>
      <c r="B135" s="341" t="s">
        <v>73</v>
      </c>
      <c r="C135" s="341" t="s">
        <v>964</v>
      </c>
      <c r="D135" s="341" t="s">
        <v>1000</v>
      </c>
      <c r="E135" s="342" t="s">
        <v>1802</v>
      </c>
      <c r="F135" s="342" t="s">
        <v>996</v>
      </c>
      <c r="G135" s="342">
        <v>50</v>
      </c>
      <c r="H135" s="341" t="s">
        <v>962</v>
      </c>
      <c r="I135" s="341"/>
      <c r="J135" s="342" t="s">
        <v>357</v>
      </c>
      <c r="K135" s="342" t="s">
        <v>348</v>
      </c>
    </row>
    <row r="136" spans="1:11">
      <c r="A136" s="340">
        <v>45355</v>
      </c>
      <c r="B136" s="341" t="s">
        <v>73</v>
      </c>
      <c r="C136" s="341" t="s">
        <v>964</v>
      </c>
      <c r="D136" s="341" t="s">
        <v>1000</v>
      </c>
      <c r="E136" s="342" t="s">
        <v>1802</v>
      </c>
      <c r="F136" s="342" t="s">
        <v>994</v>
      </c>
      <c r="G136" s="342">
        <v>200</v>
      </c>
      <c r="H136" s="341" t="s">
        <v>962</v>
      </c>
      <c r="I136" s="341"/>
      <c r="J136" s="342" t="s">
        <v>357</v>
      </c>
      <c r="K136" s="342" t="s">
        <v>348</v>
      </c>
    </row>
    <row r="137" spans="1:11">
      <c r="A137" s="340">
        <v>45355</v>
      </c>
      <c r="B137" s="341" t="s">
        <v>73</v>
      </c>
      <c r="C137" s="341" t="s">
        <v>964</v>
      </c>
      <c r="D137" s="341" t="s">
        <v>1000</v>
      </c>
      <c r="E137" s="342" t="s">
        <v>1802</v>
      </c>
      <c r="F137" s="342" t="s">
        <v>997</v>
      </c>
      <c r="G137" s="342">
        <v>30</v>
      </c>
      <c r="H137" s="341" t="s">
        <v>962</v>
      </c>
      <c r="I137" s="341"/>
      <c r="J137" s="342" t="s">
        <v>357</v>
      </c>
      <c r="K137" s="342" t="s">
        <v>348</v>
      </c>
    </row>
    <row r="138" spans="1:11">
      <c r="A138" s="340">
        <v>45499</v>
      </c>
      <c r="B138" s="341" t="s">
        <v>73</v>
      </c>
      <c r="C138" s="341" t="s">
        <v>964</v>
      </c>
      <c r="D138" s="341" t="s">
        <v>1000</v>
      </c>
      <c r="E138" s="342" t="s">
        <v>1802</v>
      </c>
      <c r="F138" s="342" t="s">
        <v>994</v>
      </c>
      <c r="G138" s="342">
        <v>200</v>
      </c>
      <c r="H138" s="341" t="s">
        <v>962</v>
      </c>
      <c r="I138" s="341"/>
      <c r="J138" s="342" t="s">
        <v>357</v>
      </c>
      <c r="K138" s="342" t="s">
        <v>348</v>
      </c>
    </row>
    <row r="139" spans="1:11">
      <c r="A139" s="340">
        <v>45499</v>
      </c>
      <c r="B139" s="341" t="s">
        <v>73</v>
      </c>
      <c r="C139" s="341" t="s">
        <v>964</v>
      </c>
      <c r="D139" s="341" t="s">
        <v>1000</v>
      </c>
      <c r="E139" s="342" t="s">
        <v>1802</v>
      </c>
      <c r="F139" s="342" t="s">
        <v>996</v>
      </c>
      <c r="G139" s="342">
        <v>50</v>
      </c>
      <c r="H139" s="341" t="s">
        <v>965</v>
      </c>
      <c r="I139" s="341" t="s">
        <v>1805</v>
      </c>
      <c r="J139" s="342" t="s">
        <v>357</v>
      </c>
      <c r="K139" s="342" t="s">
        <v>348</v>
      </c>
    </row>
    <row r="140" spans="1:11">
      <c r="A140" s="340">
        <v>45499</v>
      </c>
      <c r="B140" s="341" t="s">
        <v>73</v>
      </c>
      <c r="C140" s="341" t="s">
        <v>964</v>
      </c>
      <c r="D140" s="341" t="s">
        <v>1000</v>
      </c>
      <c r="E140" s="342" t="s">
        <v>1802</v>
      </c>
      <c r="F140" s="342" t="s">
        <v>995</v>
      </c>
      <c r="G140" s="342">
        <v>100</v>
      </c>
      <c r="H140" s="341" t="s">
        <v>962</v>
      </c>
      <c r="I140" s="341"/>
      <c r="J140" s="342" t="s">
        <v>357</v>
      </c>
      <c r="K140" s="342" t="s">
        <v>348</v>
      </c>
    </row>
    <row r="141" spans="1:11">
      <c r="A141" s="340">
        <v>45499</v>
      </c>
      <c r="B141" s="341" t="s">
        <v>73</v>
      </c>
      <c r="C141" s="341" t="s">
        <v>964</v>
      </c>
      <c r="D141" s="341" t="s">
        <v>1000</v>
      </c>
      <c r="E141" s="342" t="s">
        <v>1802</v>
      </c>
      <c r="F141" s="342" t="s">
        <v>997</v>
      </c>
      <c r="G141" s="342">
        <v>30</v>
      </c>
      <c r="H141" s="341" t="s">
        <v>962</v>
      </c>
      <c r="I141" s="341"/>
      <c r="J141" s="342" t="s">
        <v>357</v>
      </c>
      <c r="K141" s="342" t="s">
        <v>348</v>
      </c>
    </row>
    <row r="142" spans="1:11">
      <c r="A142" s="340">
        <v>45324</v>
      </c>
      <c r="B142" s="341" t="s">
        <v>73</v>
      </c>
      <c r="C142" s="341" t="s">
        <v>964</v>
      </c>
      <c r="D142" s="341" t="s">
        <v>1806</v>
      </c>
      <c r="E142" s="342" t="s">
        <v>993</v>
      </c>
      <c r="F142" s="342" t="s">
        <v>997</v>
      </c>
      <c r="G142" s="342">
        <v>30</v>
      </c>
      <c r="H142" s="341" t="s">
        <v>962</v>
      </c>
      <c r="I142" s="341"/>
      <c r="J142" s="342" t="s">
        <v>357</v>
      </c>
      <c r="K142" s="342" t="s">
        <v>348</v>
      </c>
    </row>
    <row r="143" spans="1:11">
      <c r="A143" s="340">
        <v>45324</v>
      </c>
      <c r="B143" s="341" t="s">
        <v>73</v>
      </c>
      <c r="C143" s="341" t="s">
        <v>964</v>
      </c>
      <c r="D143" s="341" t="s">
        <v>1806</v>
      </c>
      <c r="E143" s="342" t="s">
        <v>993</v>
      </c>
      <c r="F143" s="342" t="s">
        <v>994</v>
      </c>
      <c r="G143" s="342">
        <v>200</v>
      </c>
      <c r="H143" s="341" t="s">
        <v>962</v>
      </c>
      <c r="I143" s="341"/>
      <c r="J143" s="342" t="s">
        <v>357</v>
      </c>
      <c r="K143" s="342" t="s">
        <v>348</v>
      </c>
    </row>
    <row r="144" spans="1:11">
      <c r="A144" s="340">
        <v>45324</v>
      </c>
      <c r="B144" s="341" t="s">
        <v>73</v>
      </c>
      <c r="C144" s="341" t="s">
        <v>964</v>
      </c>
      <c r="D144" s="341" t="s">
        <v>1806</v>
      </c>
      <c r="E144" s="342" t="s">
        <v>993</v>
      </c>
      <c r="F144" s="342" t="s">
        <v>996</v>
      </c>
      <c r="G144" s="342">
        <v>50</v>
      </c>
      <c r="H144" s="341" t="s">
        <v>962</v>
      </c>
      <c r="I144" s="341"/>
      <c r="J144" s="342" t="s">
        <v>357</v>
      </c>
      <c r="K144" s="342" t="s">
        <v>348</v>
      </c>
    </row>
    <row r="145" spans="1:11">
      <c r="A145" s="340">
        <v>45324</v>
      </c>
      <c r="B145" s="341" t="s">
        <v>73</v>
      </c>
      <c r="C145" s="341" t="s">
        <v>964</v>
      </c>
      <c r="D145" s="341" t="s">
        <v>1806</v>
      </c>
      <c r="E145" s="342" t="s">
        <v>993</v>
      </c>
      <c r="F145" s="342" t="s">
        <v>995</v>
      </c>
      <c r="G145" s="342">
        <v>100</v>
      </c>
      <c r="H145" s="341" t="s">
        <v>965</v>
      </c>
      <c r="I145" s="341" t="s">
        <v>971</v>
      </c>
      <c r="J145" s="342" t="s">
        <v>357</v>
      </c>
      <c r="K145" s="342" t="s">
        <v>348</v>
      </c>
    </row>
    <row r="146" spans="1:11">
      <c r="A146" s="340">
        <v>45398</v>
      </c>
      <c r="B146" s="341" t="s">
        <v>73</v>
      </c>
      <c r="C146" s="341" t="s">
        <v>964</v>
      </c>
      <c r="D146" s="341" t="s">
        <v>1000</v>
      </c>
      <c r="E146" s="342" t="s">
        <v>1802</v>
      </c>
      <c r="F146" s="342" t="s">
        <v>997</v>
      </c>
      <c r="G146" s="342">
        <v>30</v>
      </c>
      <c r="H146" s="341" t="s">
        <v>965</v>
      </c>
      <c r="I146" s="341" t="s">
        <v>966</v>
      </c>
      <c r="J146" s="342" t="s">
        <v>357</v>
      </c>
      <c r="K146" s="342" t="s">
        <v>348</v>
      </c>
    </row>
    <row r="147" spans="1:11">
      <c r="A147" s="340">
        <v>45398</v>
      </c>
      <c r="B147" s="341" t="s">
        <v>73</v>
      </c>
      <c r="C147" s="341" t="s">
        <v>964</v>
      </c>
      <c r="D147" s="341" t="s">
        <v>1000</v>
      </c>
      <c r="E147" s="342" t="s">
        <v>1802</v>
      </c>
      <c r="F147" s="342" t="s">
        <v>994</v>
      </c>
      <c r="G147" s="342">
        <v>200</v>
      </c>
      <c r="H147" s="341" t="s">
        <v>965</v>
      </c>
      <c r="I147" s="341" t="s">
        <v>966</v>
      </c>
      <c r="J147" s="342" t="s">
        <v>357</v>
      </c>
      <c r="K147" s="342" t="s">
        <v>348</v>
      </c>
    </row>
    <row r="148" spans="1:11">
      <c r="A148" s="340">
        <v>45398</v>
      </c>
      <c r="B148" s="341" t="s">
        <v>73</v>
      </c>
      <c r="C148" s="341" t="s">
        <v>964</v>
      </c>
      <c r="D148" s="341" t="s">
        <v>1000</v>
      </c>
      <c r="E148" s="342" t="s">
        <v>1802</v>
      </c>
      <c r="F148" s="342" t="s">
        <v>995</v>
      </c>
      <c r="G148" s="342">
        <v>100</v>
      </c>
      <c r="H148" s="341" t="s">
        <v>965</v>
      </c>
      <c r="I148" s="341" t="s">
        <v>971</v>
      </c>
      <c r="J148" s="342" t="s">
        <v>357</v>
      </c>
      <c r="K148" s="342" t="s">
        <v>348</v>
      </c>
    </row>
    <row r="149" spans="1:11">
      <c r="A149" s="340">
        <v>45398</v>
      </c>
      <c r="B149" s="341" t="s">
        <v>73</v>
      </c>
      <c r="C149" s="341" t="s">
        <v>964</v>
      </c>
      <c r="D149" s="341" t="s">
        <v>1000</v>
      </c>
      <c r="E149" s="342" t="s">
        <v>1802</v>
      </c>
      <c r="F149" s="342" t="s">
        <v>996</v>
      </c>
      <c r="G149" s="342">
        <v>50</v>
      </c>
      <c r="H149" s="341" t="s">
        <v>962</v>
      </c>
      <c r="I149" s="341"/>
      <c r="J149" s="342" t="s">
        <v>357</v>
      </c>
      <c r="K149" s="342" t="s">
        <v>348</v>
      </c>
    </row>
    <row r="150" spans="1:11">
      <c r="A150" s="340">
        <v>45645</v>
      </c>
      <c r="B150" s="341" t="s">
        <v>73</v>
      </c>
      <c r="C150" s="341" t="s">
        <v>964</v>
      </c>
      <c r="D150" s="341" t="s">
        <v>1807</v>
      </c>
      <c r="E150" s="342" t="s">
        <v>1808</v>
      </c>
      <c r="F150" s="342" t="s">
        <v>997</v>
      </c>
      <c r="G150" s="342">
        <v>30</v>
      </c>
      <c r="H150" s="341" t="s">
        <v>962</v>
      </c>
      <c r="I150" s="341"/>
      <c r="J150" s="342" t="s">
        <v>357</v>
      </c>
      <c r="K150" s="342" t="s">
        <v>348</v>
      </c>
    </row>
    <row r="151" spans="1:11">
      <c r="A151" s="340">
        <v>45645</v>
      </c>
      <c r="B151" s="341" t="s">
        <v>73</v>
      </c>
      <c r="C151" s="341" t="s">
        <v>964</v>
      </c>
      <c r="D151" s="341" t="s">
        <v>1807</v>
      </c>
      <c r="E151" s="342" t="s">
        <v>1808</v>
      </c>
      <c r="F151" s="342" t="s">
        <v>995</v>
      </c>
      <c r="G151" s="342">
        <v>100</v>
      </c>
      <c r="H151" s="341" t="s">
        <v>962</v>
      </c>
      <c r="I151" s="341"/>
      <c r="J151" s="342" t="s">
        <v>357</v>
      </c>
      <c r="K151" s="342" t="s">
        <v>348</v>
      </c>
    </row>
    <row r="152" spans="1:11">
      <c r="A152" s="340">
        <v>45645</v>
      </c>
      <c r="B152" s="341" t="s">
        <v>73</v>
      </c>
      <c r="C152" s="341" t="s">
        <v>964</v>
      </c>
      <c r="D152" s="341" t="s">
        <v>1807</v>
      </c>
      <c r="E152" s="342" t="s">
        <v>1808</v>
      </c>
      <c r="F152" s="342" t="s">
        <v>996</v>
      </c>
      <c r="G152" s="342">
        <v>50</v>
      </c>
      <c r="H152" s="341" t="s">
        <v>962</v>
      </c>
      <c r="I152" s="341"/>
      <c r="J152" s="342" t="s">
        <v>357</v>
      </c>
      <c r="K152" s="342" t="s">
        <v>348</v>
      </c>
    </row>
    <row r="153" spans="1:11">
      <c r="A153" s="340">
        <v>45645</v>
      </c>
      <c r="B153" s="341" t="s">
        <v>73</v>
      </c>
      <c r="C153" s="341" t="s">
        <v>964</v>
      </c>
      <c r="D153" s="341" t="s">
        <v>1807</v>
      </c>
      <c r="E153" s="342" t="s">
        <v>1808</v>
      </c>
      <c r="F153" s="342" t="s">
        <v>994</v>
      </c>
      <c r="G153" s="342">
        <v>200</v>
      </c>
      <c r="H153" s="341" t="s">
        <v>962</v>
      </c>
      <c r="I153" s="341"/>
      <c r="J153" s="342" t="s">
        <v>357</v>
      </c>
      <c r="K153" s="342" t="s">
        <v>348</v>
      </c>
    </row>
    <row r="154" spans="1:11">
      <c r="A154" s="340">
        <v>45565</v>
      </c>
      <c r="B154" s="341" t="s">
        <v>73</v>
      </c>
      <c r="C154" s="341" t="s">
        <v>964</v>
      </c>
      <c r="D154" s="341" t="s">
        <v>1809</v>
      </c>
      <c r="E154" s="342" t="s">
        <v>1802</v>
      </c>
      <c r="F154" s="342" t="s">
        <v>994</v>
      </c>
      <c r="G154" s="342">
        <v>200</v>
      </c>
      <c r="H154" s="341" t="s">
        <v>965</v>
      </c>
      <c r="I154" s="341" t="s">
        <v>971</v>
      </c>
      <c r="J154" s="342" t="s">
        <v>357</v>
      </c>
      <c r="K154" s="342" t="s">
        <v>348</v>
      </c>
    </row>
    <row r="155" spans="1:11">
      <c r="A155" s="340">
        <v>45565</v>
      </c>
      <c r="B155" s="341" t="s">
        <v>73</v>
      </c>
      <c r="C155" s="341" t="s">
        <v>964</v>
      </c>
      <c r="D155" s="341" t="s">
        <v>1809</v>
      </c>
      <c r="E155" s="342" t="s">
        <v>1802</v>
      </c>
      <c r="F155" s="342" t="s">
        <v>997</v>
      </c>
      <c r="G155" s="342">
        <v>30</v>
      </c>
      <c r="H155" s="341" t="s">
        <v>962</v>
      </c>
      <c r="I155" s="341"/>
      <c r="J155" s="342" t="s">
        <v>357</v>
      </c>
      <c r="K155" s="342" t="s">
        <v>348</v>
      </c>
    </row>
    <row r="156" spans="1:11">
      <c r="A156" s="340">
        <v>45565</v>
      </c>
      <c r="B156" s="341" t="s">
        <v>73</v>
      </c>
      <c r="C156" s="341" t="s">
        <v>964</v>
      </c>
      <c r="D156" s="341" t="s">
        <v>1809</v>
      </c>
      <c r="E156" s="342" t="s">
        <v>1802</v>
      </c>
      <c r="F156" s="342" t="s">
        <v>996</v>
      </c>
      <c r="G156" s="342">
        <v>50</v>
      </c>
      <c r="H156" s="341" t="s">
        <v>965</v>
      </c>
      <c r="I156" s="341" t="s">
        <v>1810</v>
      </c>
      <c r="J156" s="342" t="s">
        <v>357</v>
      </c>
      <c r="K156" s="342" t="s">
        <v>348</v>
      </c>
    </row>
    <row r="157" spans="1:11">
      <c r="A157" s="340">
        <v>45565</v>
      </c>
      <c r="B157" s="341" t="s">
        <v>73</v>
      </c>
      <c r="C157" s="341" t="s">
        <v>964</v>
      </c>
      <c r="D157" s="341" t="s">
        <v>1809</v>
      </c>
      <c r="E157" s="342" t="s">
        <v>1802</v>
      </c>
      <c r="F157" s="342" t="s">
        <v>995</v>
      </c>
      <c r="G157" s="342">
        <v>100</v>
      </c>
      <c r="H157" s="341" t="s">
        <v>962</v>
      </c>
      <c r="I157" s="341"/>
      <c r="J157" s="342" t="s">
        <v>357</v>
      </c>
      <c r="K157" s="342" t="s">
        <v>348</v>
      </c>
    </row>
    <row r="158" spans="1:11">
      <c r="A158" s="340">
        <v>45329</v>
      </c>
      <c r="B158" s="341" t="s">
        <v>74</v>
      </c>
      <c r="C158" s="341" t="s">
        <v>959</v>
      </c>
      <c r="D158" s="341" t="s">
        <v>1004</v>
      </c>
      <c r="E158" s="342" t="s">
        <v>1005</v>
      </c>
      <c r="F158" s="342" t="s">
        <v>1006</v>
      </c>
      <c r="G158" s="342">
        <v>150</v>
      </c>
      <c r="H158" s="341" t="s">
        <v>962</v>
      </c>
      <c r="I158" s="341"/>
      <c r="J158" s="342" t="s">
        <v>357</v>
      </c>
      <c r="K158" s="342" t="s">
        <v>348</v>
      </c>
    </row>
    <row r="159" spans="1:11">
      <c r="A159" s="340">
        <v>45329</v>
      </c>
      <c r="B159" s="341" t="s">
        <v>74</v>
      </c>
      <c r="C159" s="341" t="s">
        <v>959</v>
      </c>
      <c r="D159" s="341" t="s">
        <v>1004</v>
      </c>
      <c r="E159" s="342" t="s">
        <v>1005</v>
      </c>
      <c r="F159" s="342" t="s">
        <v>1007</v>
      </c>
      <c r="G159" s="342">
        <v>200</v>
      </c>
      <c r="H159" s="341" t="s">
        <v>962</v>
      </c>
      <c r="I159" s="341"/>
      <c r="J159" s="342" t="s">
        <v>357</v>
      </c>
      <c r="K159" s="342" t="s">
        <v>348</v>
      </c>
    </row>
    <row r="160" spans="1:11">
      <c r="A160" s="340">
        <v>45471</v>
      </c>
      <c r="B160" s="341" t="s">
        <v>74</v>
      </c>
      <c r="C160" s="341" t="s">
        <v>964</v>
      </c>
      <c r="D160" s="341" t="s">
        <v>1811</v>
      </c>
      <c r="E160" s="342" t="s">
        <v>1812</v>
      </c>
      <c r="F160" s="342" t="s">
        <v>1007</v>
      </c>
      <c r="G160" s="342">
        <v>200</v>
      </c>
      <c r="H160" s="341" t="s">
        <v>965</v>
      </c>
      <c r="I160" s="341" t="s">
        <v>971</v>
      </c>
      <c r="J160" s="342" t="s">
        <v>357</v>
      </c>
      <c r="K160" s="342" t="s">
        <v>348</v>
      </c>
    </row>
    <row r="161" spans="1:11">
      <c r="A161" s="340">
        <v>45471</v>
      </c>
      <c r="B161" s="341" t="s">
        <v>74</v>
      </c>
      <c r="C161" s="341" t="s">
        <v>964</v>
      </c>
      <c r="D161" s="341" t="s">
        <v>1811</v>
      </c>
      <c r="E161" s="342" t="s">
        <v>1812</v>
      </c>
      <c r="F161" s="342" t="s">
        <v>1813</v>
      </c>
      <c r="G161" s="342">
        <v>50</v>
      </c>
      <c r="H161" s="341" t="s">
        <v>962</v>
      </c>
      <c r="I161" s="341"/>
      <c r="J161" s="342" t="s">
        <v>357</v>
      </c>
      <c r="K161" s="342" t="s">
        <v>348</v>
      </c>
    </row>
    <row r="162" spans="1:11">
      <c r="A162" s="340">
        <v>45471</v>
      </c>
      <c r="B162" s="341" t="s">
        <v>74</v>
      </c>
      <c r="C162" s="341" t="s">
        <v>964</v>
      </c>
      <c r="D162" s="341" t="s">
        <v>1811</v>
      </c>
      <c r="E162" s="342" t="s">
        <v>1812</v>
      </c>
      <c r="F162" s="342" t="s">
        <v>1006</v>
      </c>
      <c r="G162" s="342">
        <v>150</v>
      </c>
      <c r="H162" s="341" t="s">
        <v>965</v>
      </c>
      <c r="I162" s="341" t="s">
        <v>966</v>
      </c>
      <c r="J162" s="342" t="s">
        <v>357</v>
      </c>
      <c r="K162" s="342" t="s">
        <v>348</v>
      </c>
    </row>
    <row r="163" spans="1:11">
      <c r="A163" s="340">
        <v>45506</v>
      </c>
      <c r="B163" s="341" t="s">
        <v>74</v>
      </c>
      <c r="C163" s="341" t="s">
        <v>964</v>
      </c>
      <c r="D163" s="341" t="s">
        <v>1811</v>
      </c>
      <c r="E163" s="342" t="s">
        <v>1814</v>
      </c>
      <c r="F163" s="342" t="s">
        <v>1006</v>
      </c>
      <c r="G163" s="342">
        <v>150</v>
      </c>
      <c r="H163" s="341" t="s">
        <v>965</v>
      </c>
      <c r="I163" s="341" t="s">
        <v>966</v>
      </c>
      <c r="J163" s="342" t="s">
        <v>357</v>
      </c>
      <c r="K163" s="342" t="s">
        <v>348</v>
      </c>
    </row>
    <row r="164" spans="1:11">
      <c r="A164" s="340">
        <v>45506</v>
      </c>
      <c r="B164" s="341" t="s">
        <v>74</v>
      </c>
      <c r="C164" s="341" t="s">
        <v>964</v>
      </c>
      <c r="D164" s="341" t="s">
        <v>1811</v>
      </c>
      <c r="E164" s="342" t="s">
        <v>1814</v>
      </c>
      <c r="F164" s="342" t="s">
        <v>1813</v>
      </c>
      <c r="G164" s="342">
        <v>50</v>
      </c>
      <c r="H164" s="341" t="s">
        <v>962</v>
      </c>
      <c r="I164" s="341"/>
      <c r="J164" s="342" t="s">
        <v>357</v>
      </c>
      <c r="K164" s="342" t="s">
        <v>348</v>
      </c>
    </row>
    <row r="165" spans="1:11">
      <c r="A165" s="340">
        <v>45506</v>
      </c>
      <c r="B165" s="341" t="s">
        <v>74</v>
      </c>
      <c r="C165" s="341" t="s">
        <v>964</v>
      </c>
      <c r="D165" s="341" t="s">
        <v>1811</v>
      </c>
      <c r="E165" s="342" t="s">
        <v>1814</v>
      </c>
      <c r="F165" s="342" t="s">
        <v>1007</v>
      </c>
      <c r="G165" s="342">
        <v>200</v>
      </c>
      <c r="H165" s="341" t="s">
        <v>965</v>
      </c>
      <c r="I165" s="341" t="s">
        <v>966</v>
      </c>
      <c r="J165" s="342" t="s">
        <v>357</v>
      </c>
      <c r="K165" s="342" t="s">
        <v>348</v>
      </c>
    </row>
    <row r="166" spans="1:11">
      <c r="A166" s="340">
        <v>45601</v>
      </c>
      <c r="B166" s="341" t="s">
        <v>74</v>
      </c>
      <c r="C166" s="341" t="s">
        <v>964</v>
      </c>
      <c r="D166" s="341" t="s">
        <v>1815</v>
      </c>
      <c r="E166" s="342" t="s">
        <v>1816</v>
      </c>
      <c r="F166" s="342" t="s">
        <v>1813</v>
      </c>
      <c r="G166" s="342">
        <v>50</v>
      </c>
      <c r="H166" s="341" t="s">
        <v>962</v>
      </c>
      <c r="I166" s="341"/>
      <c r="J166" s="342" t="s">
        <v>357</v>
      </c>
      <c r="K166" s="342" t="s">
        <v>348</v>
      </c>
    </row>
    <row r="167" spans="1:11">
      <c r="A167" s="340">
        <v>45601</v>
      </c>
      <c r="B167" s="341" t="s">
        <v>74</v>
      </c>
      <c r="C167" s="341" t="s">
        <v>964</v>
      </c>
      <c r="D167" s="341" t="s">
        <v>1815</v>
      </c>
      <c r="E167" s="342" t="s">
        <v>1816</v>
      </c>
      <c r="F167" s="342" t="s">
        <v>1006</v>
      </c>
      <c r="G167" s="342">
        <v>150</v>
      </c>
      <c r="H167" s="341" t="s">
        <v>962</v>
      </c>
      <c r="I167" s="341"/>
      <c r="J167" s="342" t="s">
        <v>357</v>
      </c>
      <c r="K167" s="342" t="s">
        <v>348</v>
      </c>
    </row>
    <row r="168" spans="1:11">
      <c r="A168" s="340">
        <v>45601</v>
      </c>
      <c r="B168" s="341" t="s">
        <v>74</v>
      </c>
      <c r="C168" s="341" t="s">
        <v>964</v>
      </c>
      <c r="D168" s="341" t="s">
        <v>1815</v>
      </c>
      <c r="E168" s="342" t="s">
        <v>1816</v>
      </c>
      <c r="F168" s="342" t="s">
        <v>1007</v>
      </c>
      <c r="G168" s="342">
        <v>200</v>
      </c>
      <c r="H168" s="341" t="s">
        <v>962</v>
      </c>
      <c r="I168" s="341"/>
      <c r="J168" s="342" t="s">
        <v>357</v>
      </c>
      <c r="K168" s="342" t="s">
        <v>348</v>
      </c>
    </row>
    <row r="169" spans="1:11">
      <c r="A169" s="340">
        <v>45552</v>
      </c>
      <c r="B169" s="341" t="s">
        <v>74</v>
      </c>
      <c r="C169" s="341" t="s">
        <v>964</v>
      </c>
      <c r="D169" s="341" t="s">
        <v>1811</v>
      </c>
      <c r="E169" s="342" t="s">
        <v>1814</v>
      </c>
      <c r="F169" s="342" t="s">
        <v>1813</v>
      </c>
      <c r="G169" s="342">
        <v>50</v>
      </c>
      <c r="H169" s="341" t="s">
        <v>965</v>
      </c>
      <c r="I169" s="341" t="s">
        <v>1329</v>
      </c>
      <c r="J169" s="342" t="s">
        <v>357</v>
      </c>
      <c r="K169" s="342" t="s">
        <v>348</v>
      </c>
    </row>
    <row r="170" spans="1:11">
      <c r="A170" s="340">
        <v>45552</v>
      </c>
      <c r="B170" s="341" t="s">
        <v>74</v>
      </c>
      <c r="C170" s="341" t="s">
        <v>964</v>
      </c>
      <c r="D170" s="341" t="s">
        <v>1811</v>
      </c>
      <c r="E170" s="342" t="s">
        <v>1814</v>
      </c>
      <c r="F170" s="342" t="s">
        <v>1007</v>
      </c>
      <c r="G170" s="342">
        <v>200</v>
      </c>
      <c r="H170" s="341" t="s">
        <v>962</v>
      </c>
      <c r="I170" s="341"/>
      <c r="J170" s="342" t="s">
        <v>357</v>
      </c>
      <c r="K170" s="342" t="s">
        <v>348</v>
      </c>
    </row>
    <row r="171" spans="1:11">
      <c r="A171" s="340">
        <v>45552</v>
      </c>
      <c r="B171" s="341" t="s">
        <v>74</v>
      </c>
      <c r="C171" s="341" t="s">
        <v>964</v>
      </c>
      <c r="D171" s="341" t="s">
        <v>1811</v>
      </c>
      <c r="E171" s="342" t="s">
        <v>1814</v>
      </c>
      <c r="F171" s="342" t="s">
        <v>1006</v>
      </c>
      <c r="G171" s="342">
        <v>150</v>
      </c>
      <c r="H171" s="341" t="s">
        <v>962</v>
      </c>
      <c r="I171" s="341"/>
      <c r="J171" s="342" t="s">
        <v>357</v>
      </c>
      <c r="K171" s="342" t="s">
        <v>348</v>
      </c>
    </row>
    <row r="172" spans="1:11">
      <c r="A172" s="340">
        <v>45469</v>
      </c>
      <c r="B172" s="341" t="s">
        <v>74</v>
      </c>
      <c r="C172" s="341" t="s">
        <v>964</v>
      </c>
      <c r="D172" s="341" t="s">
        <v>1817</v>
      </c>
      <c r="E172" s="342" t="s">
        <v>1005</v>
      </c>
      <c r="F172" s="342" t="s">
        <v>1813</v>
      </c>
      <c r="G172" s="342">
        <v>50</v>
      </c>
      <c r="H172" s="341" t="s">
        <v>962</v>
      </c>
      <c r="I172" s="341"/>
      <c r="J172" s="342" t="s">
        <v>357</v>
      </c>
      <c r="K172" s="342" t="s">
        <v>348</v>
      </c>
    </row>
    <row r="173" spans="1:11">
      <c r="A173" s="340">
        <v>45469</v>
      </c>
      <c r="B173" s="341" t="s">
        <v>74</v>
      </c>
      <c r="C173" s="341" t="s">
        <v>964</v>
      </c>
      <c r="D173" s="341" t="s">
        <v>1817</v>
      </c>
      <c r="E173" s="342" t="s">
        <v>1005</v>
      </c>
      <c r="F173" s="342" t="s">
        <v>1007</v>
      </c>
      <c r="G173" s="342">
        <v>200</v>
      </c>
      <c r="H173" s="341" t="s">
        <v>965</v>
      </c>
      <c r="I173" s="341" t="s">
        <v>971</v>
      </c>
      <c r="J173" s="342" t="s">
        <v>357</v>
      </c>
      <c r="K173" s="342" t="s">
        <v>348</v>
      </c>
    </row>
    <row r="174" spans="1:11">
      <c r="A174" s="340">
        <v>45469</v>
      </c>
      <c r="B174" s="341" t="s">
        <v>74</v>
      </c>
      <c r="C174" s="341" t="s">
        <v>964</v>
      </c>
      <c r="D174" s="341" t="s">
        <v>1817</v>
      </c>
      <c r="E174" s="342" t="s">
        <v>1005</v>
      </c>
      <c r="F174" s="342" t="s">
        <v>1006</v>
      </c>
      <c r="G174" s="342">
        <v>150</v>
      </c>
      <c r="H174" s="341" t="s">
        <v>965</v>
      </c>
      <c r="I174" s="341" t="s">
        <v>966</v>
      </c>
      <c r="J174" s="342" t="s">
        <v>357</v>
      </c>
      <c r="K174" s="342" t="s">
        <v>348</v>
      </c>
    </row>
    <row r="175" spans="1:11">
      <c r="A175" s="340">
        <v>45376</v>
      </c>
      <c r="B175" s="341" t="s">
        <v>74</v>
      </c>
      <c r="C175" s="341" t="s">
        <v>964</v>
      </c>
      <c r="D175" s="341" t="s">
        <v>1817</v>
      </c>
      <c r="E175" s="342" t="s">
        <v>1005</v>
      </c>
      <c r="F175" s="342" t="s">
        <v>1006</v>
      </c>
      <c r="G175" s="342">
        <v>150</v>
      </c>
      <c r="H175" s="341" t="s">
        <v>965</v>
      </c>
      <c r="I175" s="341" t="s">
        <v>971</v>
      </c>
      <c r="J175" s="342" t="s">
        <v>357</v>
      </c>
      <c r="K175" s="342" t="s">
        <v>348</v>
      </c>
    </row>
    <row r="176" spans="1:11">
      <c r="A176" s="340">
        <v>45376</v>
      </c>
      <c r="B176" s="341" t="s">
        <v>74</v>
      </c>
      <c r="C176" s="341" t="s">
        <v>964</v>
      </c>
      <c r="D176" s="341" t="s">
        <v>1817</v>
      </c>
      <c r="E176" s="342" t="s">
        <v>1005</v>
      </c>
      <c r="F176" s="342" t="s">
        <v>1813</v>
      </c>
      <c r="G176" s="342">
        <v>50</v>
      </c>
      <c r="H176" s="341" t="s">
        <v>962</v>
      </c>
      <c r="I176" s="341"/>
      <c r="J176" s="342" t="s">
        <v>357</v>
      </c>
      <c r="K176" s="342" t="s">
        <v>348</v>
      </c>
    </row>
    <row r="177" spans="1:11">
      <c r="A177" s="340">
        <v>45376</v>
      </c>
      <c r="B177" s="341" t="s">
        <v>74</v>
      </c>
      <c r="C177" s="341" t="s">
        <v>964</v>
      </c>
      <c r="D177" s="341" t="s">
        <v>1817</v>
      </c>
      <c r="E177" s="342" t="s">
        <v>1005</v>
      </c>
      <c r="F177" s="342" t="s">
        <v>1007</v>
      </c>
      <c r="G177" s="342">
        <v>200</v>
      </c>
      <c r="H177" s="341" t="s">
        <v>965</v>
      </c>
      <c r="I177" s="341" t="s">
        <v>971</v>
      </c>
      <c r="J177" s="342" t="s">
        <v>357</v>
      </c>
      <c r="K177" s="342" t="s">
        <v>348</v>
      </c>
    </row>
    <row r="178" spans="1:11">
      <c r="A178" s="340">
        <v>45527</v>
      </c>
      <c r="B178" s="341" t="s">
        <v>74</v>
      </c>
      <c r="C178" s="341" t="s">
        <v>964</v>
      </c>
      <c r="D178" s="341" t="s">
        <v>1811</v>
      </c>
      <c r="E178" s="342" t="s">
        <v>1814</v>
      </c>
      <c r="F178" s="342" t="s">
        <v>1007</v>
      </c>
      <c r="G178" s="342">
        <v>200</v>
      </c>
      <c r="H178" s="341" t="s">
        <v>962</v>
      </c>
      <c r="I178" s="341"/>
      <c r="J178" s="342" t="s">
        <v>357</v>
      </c>
      <c r="K178" s="342" t="s">
        <v>348</v>
      </c>
    </row>
    <row r="179" spans="1:11">
      <c r="A179" s="340">
        <v>45527</v>
      </c>
      <c r="B179" s="341" t="s">
        <v>74</v>
      </c>
      <c r="C179" s="341" t="s">
        <v>964</v>
      </c>
      <c r="D179" s="341" t="s">
        <v>1811</v>
      </c>
      <c r="E179" s="342" t="s">
        <v>1814</v>
      </c>
      <c r="F179" s="342" t="s">
        <v>1813</v>
      </c>
      <c r="G179" s="342">
        <v>50</v>
      </c>
      <c r="H179" s="341" t="s">
        <v>962</v>
      </c>
      <c r="I179" s="341"/>
      <c r="J179" s="342" t="s">
        <v>357</v>
      </c>
      <c r="K179" s="342" t="s">
        <v>348</v>
      </c>
    </row>
    <row r="180" spans="1:11">
      <c r="A180" s="340">
        <v>45527</v>
      </c>
      <c r="B180" s="341" t="s">
        <v>74</v>
      </c>
      <c r="C180" s="341" t="s">
        <v>964</v>
      </c>
      <c r="D180" s="341" t="s">
        <v>1811</v>
      </c>
      <c r="E180" s="342" t="s">
        <v>1814</v>
      </c>
      <c r="F180" s="342" t="s">
        <v>1006</v>
      </c>
      <c r="G180" s="342">
        <v>150</v>
      </c>
      <c r="H180" s="341" t="s">
        <v>962</v>
      </c>
      <c r="I180" s="341"/>
      <c r="J180" s="342" t="s">
        <v>357</v>
      </c>
      <c r="K180" s="342" t="s">
        <v>348</v>
      </c>
    </row>
    <row r="181" spans="1:11">
      <c r="A181" s="340">
        <v>45343</v>
      </c>
      <c r="B181" s="341" t="s">
        <v>74</v>
      </c>
      <c r="C181" s="341" t="s">
        <v>1003</v>
      </c>
      <c r="D181" s="341" t="s">
        <v>1004</v>
      </c>
      <c r="E181" s="342" t="s">
        <v>1005</v>
      </c>
      <c r="F181" s="342" t="s">
        <v>1007</v>
      </c>
      <c r="G181" s="342">
        <v>200</v>
      </c>
      <c r="H181" s="341" t="s">
        <v>962</v>
      </c>
      <c r="I181" s="341"/>
      <c r="J181" s="342" t="s">
        <v>357</v>
      </c>
      <c r="K181" s="342" t="s">
        <v>348</v>
      </c>
    </row>
    <row r="182" spans="1:11">
      <c r="A182" s="340">
        <v>45343</v>
      </c>
      <c r="B182" s="341" t="s">
        <v>74</v>
      </c>
      <c r="C182" s="341" t="s">
        <v>1003</v>
      </c>
      <c r="D182" s="341" t="s">
        <v>1004</v>
      </c>
      <c r="E182" s="342" t="s">
        <v>1005</v>
      </c>
      <c r="F182" s="342" t="s">
        <v>1006</v>
      </c>
      <c r="G182" s="342">
        <v>150</v>
      </c>
      <c r="H182" s="341" t="s">
        <v>962</v>
      </c>
      <c r="I182" s="341"/>
      <c r="J182" s="342" t="s">
        <v>357</v>
      </c>
      <c r="K182" s="342" t="s">
        <v>348</v>
      </c>
    </row>
    <row r="183" spans="1:11">
      <c r="A183" s="340">
        <v>45368</v>
      </c>
      <c r="B183" s="341" t="s">
        <v>74</v>
      </c>
      <c r="C183" s="341" t="s">
        <v>964</v>
      </c>
      <c r="D183" s="341" t="s">
        <v>1004</v>
      </c>
      <c r="E183" s="342" t="s">
        <v>1005</v>
      </c>
      <c r="F183" s="342" t="s">
        <v>1007</v>
      </c>
      <c r="G183" s="342">
        <v>200</v>
      </c>
      <c r="H183" s="341" t="s">
        <v>962</v>
      </c>
      <c r="I183" s="341"/>
      <c r="J183" s="342" t="s">
        <v>357</v>
      </c>
      <c r="K183" s="342" t="s">
        <v>348</v>
      </c>
    </row>
    <row r="184" spans="1:11">
      <c r="A184" s="340">
        <v>45368</v>
      </c>
      <c r="B184" s="341" t="s">
        <v>74</v>
      </c>
      <c r="C184" s="341" t="s">
        <v>964</v>
      </c>
      <c r="D184" s="341" t="s">
        <v>1004</v>
      </c>
      <c r="E184" s="342" t="s">
        <v>1005</v>
      </c>
      <c r="F184" s="342" t="s">
        <v>1006</v>
      </c>
      <c r="G184" s="342">
        <v>150</v>
      </c>
      <c r="H184" s="341" t="s">
        <v>962</v>
      </c>
      <c r="I184" s="341"/>
      <c r="J184" s="342" t="s">
        <v>357</v>
      </c>
      <c r="K184" s="342" t="s">
        <v>348</v>
      </c>
    </row>
    <row r="185" spans="1:11">
      <c r="A185" s="340">
        <v>45511</v>
      </c>
      <c r="B185" s="341" t="s">
        <v>75</v>
      </c>
      <c r="C185" s="341" t="s">
        <v>964</v>
      </c>
      <c r="D185" s="341" t="s">
        <v>1013</v>
      </c>
      <c r="E185" s="342" t="s">
        <v>1014</v>
      </c>
      <c r="F185" s="342" t="s">
        <v>1009</v>
      </c>
      <c r="G185" s="342">
        <v>100</v>
      </c>
      <c r="H185" s="341" t="s">
        <v>965</v>
      </c>
      <c r="I185" s="341" t="s">
        <v>1818</v>
      </c>
      <c r="J185" s="342" t="s">
        <v>357</v>
      </c>
      <c r="K185" s="342" t="s">
        <v>348</v>
      </c>
    </row>
    <row r="186" spans="1:11">
      <c r="A186" s="340">
        <v>45511</v>
      </c>
      <c r="B186" s="341" t="s">
        <v>75</v>
      </c>
      <c r="C186" s="341" t="s">
        <v>964</v>
      </c>
      <c r="D186" s="341" t="s">
        <v>1013</v>
      </c>
      <c r="E186" s="342" t="s">
        <v>1014</v>
      </c>
      <c r="F186" s="342" t="s">
        <v>1011</v>
      </c>
      <c r="G186" s="342">
        <v>50</v>
      </c>
      <c r="H186" s="341" t="s">
        <v>965</v>
      </c>
      <c r="I186" s="341" t="s">
        <v>966</v>
      </c>
      <c r="J186" s="342" t="s">
        <v>357</v>
      </c>
      <c r="K186" s="342" t="s">
        <v>348</v>
      </c>
    </row>
    <row r="187" spans="1:11">
      <c r="A187" s="340">
        <v>45511</v>
      </c>
      <c r="B187" s="341" t="s">
        <v>75</v>
      </c>
      <c r="C187" s="341" t="s">
        <v>964</v>
      </c>
      <c r="D187" s="341" t="s">
        <v>1013</v>
      </c>
      <c r="E187" s="342" t="s">
        <v>1014</v>
      </c>
      <c r="F187" s="342" t="s">
        <v>1012</v>
      </c>
      <c r="G187" s="342">
        <v>150</v>
      </c>
      <c r="H187" s="341" t="s">
        <v>965</v>
      </c>
      <c r="I187" s="341" t="s">
        <v>1819</v>
      </c>
      <c r="J187" s="342" t="s">
        <v>357</v>
      </c>
      <c r="K187" s="342" t="s">
        <v>348</v>
      </c>
    </row>
    <row r="188" spans="1:11">
      <c r="A188" s="340">
        <v>45511</v>
      </c>
      <c r="B188" s="341" t="s">
        <v>75</v>
      </c>
      <c r="C188" s="341" t="s">
        <v>964</v>
      </c>
      <c r="D188" s="341" t="s">
        <v>1013</v>
      </c>
      <c r="E188" s="342" t="s">
        <v>1014</v>
      </c>
      <c r="F188" s="342" t="s">
        <v>1010</v>
      </c>
      <c r="G188" s="342">
        <v>30</v>
      </c>
      <c r="H188" s="341" t="s">
        <v>962</v>
      </c>
      <c r="I188" s="341"/>
      <c r="J188" s="342" t="s">
        <v>357</v>
      </c>
      <c r="K188" s="342" t="s">
        <v>348</v>
      </c>
    </row>
    <row r="189" spans="1:11">
      <c r="A189" s="340">
        <v>45335</v>
      </c>
      <c r="B189" s="341" t="s">
        <v>75</v>
      </c>
      <c r="C189" s="341" t="s">
        <v>964</v>
      </c>
      <c r="D189" s="341" t="s">
        <v>1008</v>
      </c>
      <c r="E189" s="342" t="s">
        <v>1014</v>
      </c>
      <c r="F189" s="342" t="s">
        <v>1011</v>
      </c>
      <c r="G189" s="342">
        <v>50</v>
      </c>
      <c r="H189" s="341" t="s">
        <v>962</v>
      </c>
      <c r="I189" s="341"/>
      <c r="J189" s="342" t="s">
        <v>357</v>
      </c>
      <c r="K189" s="342" t="s">
        <v>348</v>
      </c>
    </row>
    <row r="190" spans="1:11">
      <c r="A190" s="340">
        <v>45335</v>
      </c>
      <c r="B190" s="341" t="s">
        <v>75</v>
      </c>
      <c r="C190" s="341" t="s">
        <v>964</v>
      </c>
      <c r="D190" s="341" t="s">
        <v>1008</v>
      </c>
      <c r="E190" s="342" t="s">
        <v>1014</v>
      </c>
      <c r="F190" s="342" t="s">
        <v>1009</v>
      </c>
      <c r="G190" s="342">
        <v>100</v>
      </c>
      <c r="H190" s="341" t="s">
        <v>965</v>
      </c>
      <c r="I190" s="341" t="s">
        <v>1820</v>
      </c>
      <c r="J190" s="342" t="s">
        <v>357</v>
      </c>
      <c r="K190" s="342" t="s">
        <v>348</v>
      </c>
    </row>
    <row r="191" spans="1:11">
      <c r="A191" s="340">
        <v>45335</v>
      </c>
      <c r="B191" s="341" t="s">
        <v>75</v>
      </c>
      <c r="C191" s="341" t="s">
        <v>964</v>
      </c>
      <c r="D191" s="341" t="s">
        <v>1008</v>
      </c>
      <c r="E191" s="342" t="s">
        <v>1014</v>
      </c>
      <c r="F191" s="342" t="s">
        <v>1012</v>
      </c>
      <c r="G191" s="342">
        <v>150</v>
      </c>
      <c r="H191" s="341" t="s">
        <v>962</v>
      </c>
      <c r="I191" s="341"/>
      <c r="J191" s="342" t="s">
        <v>357</v>
      </c>
      <c r="K191" s="342" t="s">
        <v>348</v>
      </c>
    </row>
    <row r="192" spans="1:11">
      <c r="A192" s="340">
        <v>45335</v>
      </c>
      <c r="B192" s="341" t="s">
        <v>75</v>
      </c>
      <c r="C192" s="341" t="s">
        <v>964</v>
      </c>
      <c r="D192" s="341" t="s">
        <v>1008</v>
      </c>
      <c r="E192" s="342" t="s">
        <v>1014</v>
      </c>
      <c r="F192" s="342" t="s">
        <v>1010</v>
      </c>
      <c r="G192" s="342">
        <v>30</v>
      </c>
      <c r="H192" s="341" t="s">
        <v>962</v>
      </c>
      <c r="I192" s="341"/>
      <c r="J192" s="342" t="s">
        <v>357</v>
      </c>
      <c r="K192" s="342" t="s">
        <v>348</v>
      </c>
    </row>
    <row r="193" spans="1:11">
      <c r="A193" s="340">
        <v>45537</v>
      </c>
      <c r="B193" s="341" t="s">
        <v>75</v>
      </c>
      <c r="C193" s="341" t="s">
        <v>964</v>
      </c>
      <c r="D193" s="341" t="s">
        <v>1013</v>
      </c>
      <c r="E193" s="342" t="s">
        <v>1014</v>
      </c>
      <c r="F193" s="342" t="s">
        <v>1010</v>
      </c>
      <c r="G193" s="342">
        <v>30</v>
      </c>
      <c r="H193" s="341" t="s">
        <v>962</v>
      </c>
      <c r="I193" s="341"/>
      <c r="J193" s="342" t="s">
        <v>357</v>
      </c>
      <c r="K193" s="342" t="s">
        <v>348</v>
      </c>
    </row>
    <row r="194" spans="1:11">
      <c r="A194" s="340">
        <v>45537</v>
      </c>
      <c r="B194" s="341" t="s">
        <v>75</v>
      </c>
      <c r="C194" s="341" t="s">
        <v>964</v>
      </c>
      <c r="D194" s="341" t="s">
        <v>1013</v>
      </c>
      <c r="E194" s="342" t="s">
        <v>1014</v>
      </c>
      <c r="F194" s="342" t="s">
        <v>1011</v>
      </c>
      <c r="G194" s="342">
        <v>50</v>
      </c>
      <c r="H194" s="341" t="s">
        <v>962</v>
      </c>
      <c r="I194" s="341"/>
      <c r="J194" s="342" t="s">
        <v>357</v>
      </c>
      <c r="K194" s="342" t="s">
        <v>348</v>
      </c>
    </row>
    <row r="195" spans="1:11">
      <c r="A195" s="340">
        <v>45537</v>
      </c>
      <c r="B195" s="341" t="s">
        <v>75</v>
      </c>
      <c r="C195" s="341" t="s">
        <v>964</v>
      </c>
      <c r="D195" s="341" t="s">
        <v>1013</v>
      </c>
      <c r="E195" s="342" t="s">
        <v>1014</v>
      </c>
      <c r="F195" s="342" t="s">
        <v>1009</v>
      </c>
      <c r="G195" s="342">
        <v>100</v>
      </c>
      <c r="H195" s="341" t="s">
        <v>962</v>
      </c>
      <c r="I195" s="341"/>
      <c r="J195" s="342" t="s">
        <v>357</v>
      </c>
      <c r="K195" s="342" t="s">
        <v>348</v>
      </c>
    </row>
    <row r="196" spans="1:11">
      <c r="A196" s="340">
        <v>45537</v>
      </c>
      <c r="B196" s="341" t="s">
        <v>75</v>
      </c>
      <c r="C196" s="341" t="s">
        <v>964</v>
      </c>
      <c r="D196" s="341" t="s">
        <v>1013</v>
      </c>
      <c r="E196" s="342" t="s">
        <v>1014</v>
      </c>
      <c r="F196" s="342" t="s">
        <v>1012</v>
      </c>
      <c r="G196" s="342">
        <v>150</v>
      </c>
      <c r="H196" s="341" t="s">
        <v>962</v>
      </c>
      <c r="I196" s="341"/>
      <c r="J196" s="342" t="s">
        <v>357</v>
      </c>
      <c r="K196" s="342" t="s">
        <v>348</v>
      </c>
    </row>
    <row r="197" spans="1:11">
      <c r="A197" s="340">
        <v>45455</v>
      </c>
      <c r="B197" s="341" t="s">
        <v>75</v>
      </c>
      <c r="C197" s="341" t="s">
        <v>964</v>
      </c>
      <c r="D197" s="341" t="s">
        <v>1013</v>
      </c>
      <c r="E197" s="342" t="s">
        <v>1014</v>
      </c>
      <c r="F197" s="342" t="s">
        <v>1010</v>
      </c>
      <c r="G197" s="342">
        <v>30</v>
      </c>
      <c r="H197" s="341" t="s">
        <v>962</v>
      </c>
      <c r="I197" s="341"/>
      <c r="J197" s="342" t="s">
        <v>357</v>
      </c>
      <c r="K197" s="342" t="s">
        <v>348</v>
      </c>
    </row>
    <row r="198" spans="1:11">
      <c r="A198" s="340">
        <v>45455</v>
      </c>
      <c r="B198" s="341" t="s">
        <v>75</v>
      </c>
      <c r="C198" s="341" t="s">
        <v>964</v>
      </c>
      <c r="D198" s="341" t="s">
        <v>1013</v>
      </c>
      <c r="E198" s="342" t="s">
        <v>1014</v>
      </c>
      <c r="F198" s="342" t="s">
        <v>1012</v>
      </c>
      <c r="G198" s="342">
        <v>150</v>
      </c>
      <c r="H198" s="341" t="s">
        <v>962</v>
      </c>
      <c r="I198" s="341"/>
      <c r="J198" s="342" t="s">
        <v>357</v>
      </c>
      <c r="K198" s="342" t="s">
        <v>348</v>
      </c>
    </row>
    <row r="199" spans="1:11">
      <c r="A199" s="340">
        <v>45455</v>
      </c>
      <c r="B199" s="341" t="s">
        <v>75</v>
      </c>
      <c r="C199" s="341" t="s">
        <v>964</v>
      </c>
      <c r="D199" s="341" t="s">
        <v>1013</v>
      </c>
      <c r="E199" s="342" t="s">
        <v>1014</v>
      </c>
      <c r="F199" s="342" t="s">
        <v>1011</v>
      </c>
      <c r="G199" s="342">
        <v>50</v>
      </c>
      <c r="H199" s="341" t="s">
        <v>962</v>
      </c>
      <c r="I199" s="341"/>
      <c r="J199" s="342" t="s">
        <v>357</v>
      </c>
      <c r="K199" s="342" t="s">
        <v>348</v>
      </c>
    </row>
    <row r="200" spans="1:11">
      <c r="A200" s="340">
        <v>45455</v>
      </c>
      <c r="B200" s="341" t="s">
        <v>75</v>
      </c>
      <c r="C200" s="341" t="s">
        <v>964</v>
      </c>
      <c r="D200" s="341" t="s">
        <v>1013</v>
      </c>
      <c r="E200" s="342" t="s">
        <v>1014</v>
      </c>
      <c r="F200" s="342" t="s">
        <v>1009</v>
      </c>
      <c r="G200" s="342">
        <v>100</v>
      </c>
      <c r="H200" s="341" t="s">
        <v>962</v>
      </c>
      <c r="I200" s="341"/>
      <c r="J200" s="342" t="s">
        <v>357</v>
      </c>
      <c r="K200" s="342" t="s">
        <v>348</v>
      </c>
    </row>
    <row r="201" spans="1:11">
      <c r="A201" s="340">
        <v>45602</v>
      </c>
      <c r="B201" s="341" t="s">
        <v>75</v>
      </c>
      <c r="C201" s="341" t="s">
        <v>964</v>
      </c>
      <c r="D201" s="341" t="s">
        <v>1013</v>
      </c>
      <c r="E201" s="342" t="s">
        <v>1821</v>
      </c>
      <c r="F201" s="342" t="s">
        <v>1009</v>
      </c>
      <c r="G201" s="342">
        <v>100</v>
      </c>
      <c r="H201" s="341" t="s">
        <v>962</v>
      </c>
      <c r="I201" s="341"/>
      <c r="J201" s="342" t="s">
        <v>357</v>
      </c>
      <c r="K201" s="342" t="s">
        <v>348</v>
      </c>
    </row>
    <row r="202" spans="1:11">
      <c r="A202" s="340">
        <v>45602</v>
      </c>
      <c r="B202" s="341" t="s">
        <v>75</v>
      </c>
      <c r="C202" s="341" t="s">
        <v>964</v>
      </c>
      <c r="D202" s="341" t="s">
        <v>1013</v>
      </c>
      <c r="E202" s="342" t="s">
        <v>1821</v>
      </c>
      <c r="F202" s="342" t="s">
        <v>1012</v>
      </c>
      <c r="G202" s="342">
        <v>150</v>
      </c>
      <c r="H202" s="341" t="s">
        <v>962</v>
      </c>
      <c r="I202" s="341"/>
      <c r="J202" s="342" t="s">
        <v>357</v>
      </c>
      <c r="K202" s="342" t="s">
        <v>348</v>
      </c>
    </row>
    <row r="203" spans="1:11">
      <c r="A203" s="340">
        <v>45602</v>
      </c>
      <c r="B203" s="341" t="s">
        <v>75</v>
      </c>
      <c r="C203" s="341" t="s">
        <v>964</v>
      </c>
      <c r="D203" s="341" t="s">
        <v>1013</v>
      </c>
      <c r="E203" s="342" t="s">
        <v>1821</v>
      </c>
      <c r="F203" s="342" t="s">
        <v>1011</v>
      </c>
      <c r="G203" s="342">
        <v>50</v>
      </c>
      <c r="H203" s="341" t="s">
        <v>962</v>
      </c>
      <c r="I203" s="341"/>
      <c r="J203" s="342" t="s">
        <v>357</v>
      </c>
      <c r="K203" s="342" t="s">
        <v>348</v>
      </c>
    </row>
    <row r="204" spans="1:11">
      <c r="A204" s="340">
        <v>45602</v>
      </c>
      <c r="B204" s="341" t="s">
        <v>75</v>
      </c>
      <c r="C204" s="341" t="s">
        <v>964</v>
      </c>
      <c r="D204" s="341" t="s">
        <v>1013</v>
      </c>
      <c r="E204" s="342" t="s">
        <v>1821</v>
      </c>
      <c r="F204" s="342" t="s">
        <v>1010</v>
      </c>
      <c r="G204" s="342">
        <v>30</v>
      </c>
      <c r="H204" s="341" t="s">
        <v>962</v>
      </c>
      <c r="I204" s="341"/>
      <c r="J204" s="342" t="s">
        <v>357</v>
      </c>
      <c r="K204" s="342" t="s">
        <v>348</v>
      </c>
    </row>
    <row r="205" spans="1:11">
      <c r="A205" s="340">
        <v>45376</v>
      </c>
      <c r="B205" s="341" t="s">
        <v>75</v>
      </c>
      <c r="C205" s="341" t="s">
        <v>964</v>
      </c>
      <c r="D205" s="341" t="s">
        <v>1013</v>
      </c>
      <c r="E205" s="342" t="s">
        <v>1821</v>
      </c>
      <c r="F205" s="342" t="s">
        <v>1009</v>
      </c>
      <c r="G205" s="342">
        <v>100</v>
      </c>
      <c r="H205" s="341" t="s">
        <v>965</v>
      </c>
      <c r="I205" s="341" t="s">
        <v>1329</v>
      </c>
      <c r="J205" s="342" t="s">
        <v>357</v>
      </c>
      <c r="K205" s="342" t="s">
        <v>348</v>
      </c>
    </row>
    <row r="206" spans="1:11">
      <c r="A206" s="340">
        <v>45376</v>
      </c>
      <c r="B206" s="341" t="s">
        <v>75</v>
      </c>
      <c r="C206" s="341" t="s">
        <v>964</v>
      </c>
      <c r="D206" s="341" t="s">
        <v>1013</v>
      </c>
      <c r="E206" s="342" t="s">
        <v>1821</v>
      </c>
      <c r="F206" s="342" t="s">
        <v>1011</v>
      </c>
      <c r="G206" s="342">
        <v>50</v>
      </c>
      <c r="H206" s="341" t="s">
        <v>962</v>
      </c>
      <c r="I206" s="341"/>
      <c r="J206" s="342" t="s">
        <v>357</v>
      </c>
      <c r="K206" s="342" t="s">
        <v>348</v>
      </c>
    </row>
    <row r="207" spans="1:11">
      <c r="A207" s="340">
        <v>45376</v>
      </c>
      <c r="B207" s="341" t="s">
        <v>75</v>
      </c>
      <c r="C207" s="341" t="s">
        <v>964</v>
      </c>
      <c r="D207" s="341" t="s">
        <v>1013</v>
      </c>
      <c r="E207" s="342" t="s">
        <v>1821</v>
      </c>
      <c r="F207" s="342" t="s">
        <v>1012</v>
      </c>
      <c r="G207" s="342">
        <v>150</v>
      </c>
      <c r="H207" s="341" t="s">
        <v>962</v>
      </c>
      <c r="I207" s="341"/>
      <c r="J207" s="342" t="s">
        <v>357</v>
      </c>
      <c r="K207" s="342" t="s">
        <v>348</v>
      </c>
    </row>
    <row r="208" spans="1:11">
      <c r="A208" s="340">
        <v>45376</v>
      </c>
      <c r="B208" s="341" t="s">
        <v>75</v>
      </c>
      <c r="C208" s="341" t="s">
        <v>964</v>
      </c>
      <c r="D208" s="341" t="s">
        <v>1013</v>
      </c>
      <c r="E208" s="342" t="s">
        <v>1821</v>
      </c>
      <c r="F208" s="342" t="s">
        <v>1010</v>
      </c>
      <c r="G208" s="342">
        <v>30</v>
      </c>
      <c r="H208" s="341" t="s">
        <v>962</v>
      </c>
      <c r="I208" s="341"/>
      <c r="J208" s="342" t="s">
        <v>357</v>
      </c>
      <c r="K208" s="342" t="s">
        <v>348</v>
      </c>
    </row>
    <row r="209" spans="1:11">
      <c r="A209" s="340">
        <v>45324</v>
      </c>
      <c r="B209" s="341" t="s">
        <v>928</v>
      </c>
      <c r="C209" s="341" t="s">
        <v>1003</v>
      </c>
      <c r="D209" s="341" t="s">
        <v>1022</v>
      </c>
      <c r="E209" s="342" t="s">
        <v>1021</v>
      </c>
      <c r="F209" s="342" t="s">
        <v>1019</v>
      </c>
      <c r="G209" s="342">
        <v>100</v>
      </c>
      <c r="H209" s="341" t="s">
        <v>962</v>
      </c>
      <c r="I209" s="341"/>
      <c r="J209" s="342" t="s">
        <v>357</v>
      </c>
      <c r="K209" s="342" t="s">
        <v>348</v>
      </c>
    </row>
    <row r="210" spans="1:11">
      <c r="A210" s="340">
        <v>45324</v>
      </c>
      <c r="B210" s="341" t="s">
        <v>928</v>
      </c>
      <c r="C210" s="341" t="s">
        <v>1003</v>
      </c>
      <c r="D210" s="341" t="s">
        <v>1022</v>
      </c>
      <c r="E210" s="342" t="s">
        <v>1021</v>
      </c>
      <c r="F210" s="342" t="s">
        <v>1018</v>
      </c>
      <c r="G210" s="342">
        <v>50</v>
      </c>
      <c r="H210" s="341" t="s">
        <v>962</v>
      </c>
      <c r="I210" s="341"/>
      <c r="J210" s="342" t="s">
        <v>357</v>
      </c>
      <c r="K210" s="342" t="s">
        <v>348</v>
      </c>
    </row>
    <row r="211" spans="1:11">
      <c r="A211" s="340">
        <v>45324</v>
      </c>
      <c r="B211" s="341" t="s">
        <v>928</v>
      </c>
      <c r="C211" s="341" t="s">
        <v>1003</v>
      </c>
      <c r="D211" s="341" t="s">
        <v>1022</v>
      </c>
      <c r="E211" s="342" t="s">
        <v>1021</v>
      </c>
      <c r="F211" s="342" t="s">
        <v>1020</v>
      </c>
      <c r="G211" s="342">
        <v>150</v>
      </c>
      <c r="H211" s="341" t="s">
        <v>962</v>
      </c>
      <c r="I211" s="341"/>
      <c r="J211" s="342" t="s">
        <v>357</v>
      </c>
      <c r="K211" s="342" t="s">
        <v>348</v>
      </c>
    </row>
    <row r="212" spans="1:11">
      <c r="A212" s="340">
        <v>45453</v>
      </c>
      <c r="B212" s="341" t="s">
        <v>928</v>
      </c>
      <c r="C212" s="341" t="s">
        <v>964</v>
      </c>
      <c r="D212" s="341" t="s">
        <v>1822</v>
      </c>
      <c r="E212" s="342" t="s">
        <v>1823</v>
      </c>
      <c r="F212" s="342" t="s">
        <v>1020</v>
      </c>
      <c r="G212" s="342">
        <v>150</v>
      </c>
      <c r="H212" s="341" t="s">
        <v>962</v>
      </c>
      <c r="I212" s="341"/>
      <c r="J212" s="342" t="s">
        <v>357</v>
      </c>
      <c r="K212" s="342" t="s">
        <v>348</v>
      </c>
    </row>
    <row r="213" spans="1:11">
      <c r="A213" s="340">
        <v>45453</v>
      </c>
      <c r="B213" s="341" t="s">
        <v>928</v>
      </c>
      <c r="C213" s="341" t="s">
        <v>964</v>
      </c>
      <c r="D213" s="341" t="s">
        <v>1822</v>
      </c>
      <c r="E213" s="342" t="s">
        <v>1823</v>
      </c>
      <c r="F213" s="342" t="s">
        <v>1018</v>
      </c>
      <c r="G213" s="342">
        <v>50</v>
      </c>
      <c r="H213" s="341" t="s">
        <v>962</v>
      </c>
      <c r="I213" s="341"/>
      <c r="J213" s="342" t="s">
        <v>357</v>
      </c>
      <c r="K213" s="342" t="s">
        <v>348</v>
      </c>
    </row>
    <row r="214" spans="1:11">
      <c r="A214" s="340">
        <v>45453</v>
      </c>
      <c r="B214" s="341" t="s">
        <v>928</v>
      </c>
      <c r="C214" s="341" t="s">
        <v>964</v>
      </c>
      <c r="D214" s="341" t="s">
        <v>1822</v>
      </c>
      <c r="E214" s="342" t="s">
        <v>1823</v>
      </c>
      <c r="F214" s="342" t="s">
        <v>1019</v>
      </c>
      <c r="G214" s="342">
        <v>100</v>
      </c>
      <c r="H214" s="341" t="s">
        <v>962</v>
      </c>
      <c r="I214" s="341"/>
      <c r="J214" s="342" t="s">
        <v>357</v>
      </c>
      <c r="K214" s="342" t="s">
        <v>348</v>
      </c>
    </row>
    <row r="215" spans="1:11">
      <c r="A215" s="340">
        <v>45505</v>
      </c>
      <c r="B215" s="341" t="s">
        <v>928</v>
      </c>
      <c r="C215" s="341" t="s">
        <v>964</v>
      </c>
      <c r="D215" s="341" t="s">
        <v>1824</v>
      </c>
      <c r="E215" s="342" t="s">
        <v>1823</v>
      </c>
      <c r="F215" s="342" t="s">
        <v>1020</v>
      </c>
      <c r="G215" s="342">
        <v>150</v>
      </c>
      <c r="H215" s="341" t="s">
        <v>965</v>
      </c>
      <c r="I215" s="341" t="s">
        <v>966</v>
      </c>
      <c r="J215" s="342" t="s">
        <v>357</v>
      </c>
      <c r="K215" s="342" t="s">
        <v>348</v>
      </c>
    </row>
    <row r="216" spans="1:11">
      <c r="A216" s="340">
        <v>45505</v>
      </c>
      <c r="B216" s="341" t="s">
        <v>928</v>
      </c>
      <c r="C216" s="341" t="s">
        <v>964</v>
      </c>
      <c r="D216" s="341" t="s">
        <v>1824</v>
      </c>
      <c r="E216" s="342" t="s">
        <v>1823</v>
      </c>
      <c r="F216" s="342" t="s">
        <v>1018</v>
      </c>
      <c r="G216" s="342">
        <v>50</v>
      </c>
      <c r="H216" s="341" t="s">
        <v>962</v>
      </c>
      <c r="I216" s="341"/>
      <c r="J216" s="342" t="s">
        <v>357</v>
      </c>
      <c r="K216" s="342" t="s">
        <v>348</v>
      </c>
    </row>
    <row r="217" spans="1:11">
      <c r="A217" s="340">
        <v>45505</v>
      </c>
      <c r="B217" s="341" t="s">
        <v>928</v>
      </c>
      <c r="C217" s="341" t="s">
        <v>964</v>
      </c>
      <c r="D217" s="341" t="s">
        <v>1824</v>
      </c>
      <c r="E217" s="342" t="s">
        <v>1823</v>
      </c>
      <c r="F217" s="342" t="s">
        <v>1019</v>
      </c>
      <c r="G217" s="342">
        <v>100</v>
      </c>
      <c r="H217" s="341" t="s">
        <v>965</v>
      </c>
      <c r="I217" s="341" t="s">
        <v>966</v>
      </c>
      <c r="J217" s="342" t="s">
        <v>357</v>
      </c>
      <c r="K217" s="342" t="s">
        <v>348</v>
      </c>
    </row>
    <row r="218" spans="1:11">
      <c r="A218" s="340">
        <v>45379</v>
      </c>
      <c r="B218" s="341" t="s">
        <v>928</v>
      </c>
      <c r="C218" s="341" t="s">
        <v>964</v>
      </c>
      <c r="D218" s="341" t="s">
        <v>1825</v>
      </c>
      <c r="E218" s="342" t="s">
        <v>1823</v>
      </c>
      <c r="F218" s="342" t="s">
        <v>1019</v>
      </c>
      <c r="G218" s="342">
        <v>100</v>
      </c>
      <c r="H218" s="341" t="s">
        <v>962</v>
      </c>
      <c r="I218" s="341"/>
      <c r="J218" s="342" t="s">
        <v>357</v>
      </c>
      <c r="K218" s="342" t="s">
        <v>348</v>
      </c>
    </row>
    <row r="219" spans="1:11">
      <c r="A219" s="340">
        <v>45379</v>
      </c>
      <c r="B219" s="341" t="s">
        <v>928</v>
      </c>
      <c r="C219" s="341" t="s">
        <v>964</v>
      </c>
      <c r="D219" s="341" t="s">
        <v>1825</v>
      </c>
      <c r="E219" s="342" t="s">
        <v>1823</v>
      </c>
      <c r="F219" s="342" t="s">
        <v>1018</v>
      </c>
      <c r="G219" s="342">
        <v>50</v>
      </c>
      <c r="H219" s="341" t="s">
        <v>962</v>
      </c>
      <c r="I219" s="341"/>
      <c r="J219" s="342" t="s">
        <v>357</v>
      </c>
      <c r="K219" s="342" t="s">
        <v>348</v>
      </c>
    </row>
    <row r="220" spans="1:11">
      <c r="A220" s="340">
        <v>45379</v>
      </c>
      <c r="B220" s="341" t="s">
        <v>928</v>
      </c>
      <c r="C220" s="341" t="s">
        <v>964</v>
      </c>
      <c r="D220" s="341" t="s">
        <v>1825</v>
      </c>
      <c r="E220" s="342" t="s">
        <v>1823</v>
      </c>
      <c r="F220" s="342" t="s">
        <v>1020</v>
      </c>
      <c r="G220" s="342">
        <v>150</v>
      </c>
      <c r="H220" s="341" t="s">
        <v>962</v>
      </c>
      <c r="I220" s="341"/>
      <c r="J220" s="342" t="s">
        <v>357</v>
      </c>
      <c r="K220" s="342" t="s">
        <v>348</v>
      </c>
    </row>
    <row r="221" spans="1:11">
      <c r="A221" s="340">
        <v>45541</v>
      </c>
      <c r="B221" s="341" t="s">
        <v>928</v>
      </c>
      <c r="C221" s="341" t="s">
        <v>964</v>
      </c>
      <c r="D221" s="341" t="s">
        <v>1826</v>
      </c>
      <c r="E221" s="342" t="s">
        <v>1827</v>
      </c>
      <c r="F221" s="342" t="s">
        <v>1019</v>
      </c>
      <c r="G221" s="342">
        <v>100</v>
      </c>
      <c r="H221" s="341" t="s">
        <v>962</v>
      </c>
      <c r="I221" s="341"/>
      <c r="J221" s="342" t="s">
        <v>357</v>
      </c>
      <c r="K221" s="342" t="s">
        <v>348</v>
      </c>
    </row>
    <row r="222" spans="1:11">
      <c r="A222" s="340">
        <v>45541</v>
      </c>
      <c r="B222" s="341" t="s">
        <v>928</v>
      </c>
      <c r="C222" s="341" t="s">
        <v>964</v>
      </c>
      <c r="D222" s="341" t="s">
        <v>1826</v>
      </c>
      <c r="E222" s="342" t="s">
        <v>1827</v>
      </c>
      <c r="F222" s="342" t="s">
        <v>1018</v>
      </c>
      <c r="G222" s="342">
        <v>50</v>
      </c>
      <c r="H222" s="341" t="s">
        <v>962</v>
      </c>
      <c r="I222" s="341"/>
      <c r="J222" s="342" t="s">
        <v>357</v>
      </c>
      <c r="K222" s="342" t="s">
        <v>348</v>
      </c>
    </row>
    <row r="223" spans="1:11">
      <c r="A223" s="340">
        <v>45541</v>
      </c>
      <c r="B223" s="341" t="s">
        <v>928</v>
      </c>
      <c r="C223" s="341" t="s">
        <v>964</v>
      </c>
      <c r="D223" s="341" t="s">
        <v>1826</v>
      </c>
      <c r="E223" s="342" t="s">
        <v>1827</v>
      </c>
      <c r="F223" s="342" t="s">
        <v>1020</v>
      </c>
      <c r="G223" s="342">
        <v>150</v>
      </c>
      <c r="H223" s="341" t="s">
        <v>962</v>
      </c>
      <c r="I223" s="341"/>
      <c r="J223" s="342" t="s">
        <v>357</v>
      </c>
      <c r="K223" s="342" t="s">
        <v>348</v>
      </c>
    </row>
    <row r="224" spans="1:11">
      <c r="A224" s="340">
        <v>45596</v>
      </c>
      <c r="B224" s="341" t="s">
        <v>928</v>
      </c>
      <c r="C224" s="341" t="s">
        <v>964</v>
      </c>
      <c r="D224" s="341" t="s">
        <v>1824</v>
      </c>
      <c r="E224" s="342" t="s">
        <v>1823</v>
      </c>
      <c r="F224" s="342" t="s">
        <v>1018</v>
      </c>
      <c r="G224" s="342">
        <v>50</v>
      </c>
      <c r="H224" s="341" t="s">
        <v>962</v>
      </c>
      <c r="I224" s="341"/>
      <c r="J224" s="342" t="s">
        <v>357</v>
      </c>
      <c r="K224" s="342" t="s">
        <v>348</v>
      </c>
    </row>
    <row r="225" spans="1:11">
      <c r="A225" s="340">
        <v>45596</v>
      </c>
      <c r="B225" s="341" t="s">
        <v>928</v>
      </c>
      <c r="C225" s="341" t="s">
        <v>964</v>
      </c>
      <c r="D225" s="341" t="s">
        <v>1824</v>
      </c>
      <c r="E225" s="342" t="s">
        <v>1823</v>
      </c>
      <c r="F225" s="342" t="s">
        <v>1019</v>
      </c>
      <c r="G225" s="342">
        <v>100</v>
      </c>
      <c r="H225" s="341" t="s">
        <v>962</v>
      </c>
      <c r="I225" s="341"/>
      <c r="J225" s="342" t="s">
        <v>357</v>
      </c>
      <c r="K225" s="342" t="s">
        <v>348</v>
      </c>
    </row>
    <row r="226" spans="1:11">
      <c r="A226" s="340">
        <v>45596</v>
      </c>
      <c r="B226" s="341" t="s">
        <v>928</v>
      </c>
      <c r="C226" s="341" t="s">
        <v>964</v>
      </c>
      <c r="D226" s="341" t="s">
        <v>1824</v>
      </c>
      <c r="E226" s="342" t="s">
        <v>1823</v>
      </c>
      <c r="F226" s="342" t="s">
        <v>1020</v>
      </c>
      <c r="G226" s="342">
        <v>150</v>
      </c>
      <c r="H226" s="341" t="s">
        <v>962</v>
      </c>
      <c r="I226" s="341"/>
      <c r="J226" s="342" t="s">
        <v>357</v>
      </c>
      <c r="K226" s="342" t="s">
        <v>348</v>
      </c>
    </row>
    <row r="227" spans="1:11">
      <c r="A227" s="340">
        <v>45348</v>
      </c>
      <c r="B227" s="341" t="s">
        <v>928</v>
      </c>
      <c r="C227" s="341" t="s">
        <v>964</v>
      </c>
      <c r="D227" s="341" t="s">
        <v>1828</v>
      </c>
      <c r="E227" s="342" t="s">
        <v>1823</v>
      </c>
      <c r="F227" s="342" t="s">
        <v>1019</v>
      </c>
      <c r="G227" s="342">
        <v>100</v>
      </c>
      <c r="H227" s="341" t="s">
        <v>962</v>
      </c>
      <c r="I227" s="341"/>
      <c r="J227" s="342" t="s">
        <v>357</v>
      </c>
      <c r="K227" s="342" t="s">
        <v>348</v>
      </c>
    </row>
    <row r="228" spans="1:11">
      <c r="A228" s="340">
        <v>45348</v>
      </c>
      <c r="B228" s="341" t="s">
        <v>928</v>
      </c>
      <c r="C228" s="341" t="s">
        <v>964</v>
      </c>
      <c r="D228" s="341" t="s">
        <v>1828</v>
      </c>
      <c r="E228" s="342" t="s">
        <v>1823</v>
      </c>
      <c r="F228" s="342" t="s">
        <v>1018</v>
      </c>
      <c r="G228" s="342">
        <v>50</v>
      </c>
      <c r="H228" s="341" t="s">
        <v>962</v>
      </c>
      <c r="I228" s="341"/>
      <c r="J228" s="342" t="s">
        <v>357</v>
      </c>
      <c r="K228" s="342" t="s">
        <v>348</v>
      </c>
    </row>
    <row r="229" spans="1:11">
      <c r="A229" s="340">
        <v>45348</v>
      </c>
      <c r="B229" s="341" t="s">
        <v>928</v>
      </c>
      <c r="C229" s="341" t="s">
        <v>964</v>
      </c>
      <c r="D229" s="341" t="s">
        <v>1828</v>
      </c>
      <c r="E229" s="342" t="s">
        <v>1823</v>
      </c>
      <c r="F229" s="342" t="s">
        <v>1020</v>
      </c>
      <c r="G229" s="342">
        <v>150</v>
      </c>
      <c r="H229" s="341" t="s">
        <v>962</v>
      </c>
      <c r="I229" s="341"/>
      <c r="J229" s="342" t="s">
        <v>357</v>
      </c>
      <c r="K229" s="342" t="s">
        <v>348</v>
      </c>
    </row>
    <row r="230" spans="1:11">
      <c r="A230" s="340">
        <v>45342</v>
      </c>
      <c r="B230" s="341" t="s">
        <v>200</v>
      </c>
      <c r="C230" s="341" t="s">
        <v>964</v>
      </c>
      <c r="D230" s="341" t="s">
        <v>1023</v>
      </c>
      <c r="E230" s="342" t="s">
        <v>1024</v>
      </c>
      <c r="F230" s="342" t="s">
        <v>1025</v>
      </c>
      <c r="G230" s="342">
        <v>180</v>
      </c>
      <c r="H230" s="341" t="s">
        <v>965</v>
      </c>
      <c r="I230" s="341" t="s">
        <v>966</v>
      </c>
      <c r="J230" s="342" t="s">
        <v>357</v>
      </c>
      <c r="K230" s="342" t="s">
        <v>348</v>
      </c>
    </row>
    <row r="231" spans="1:11">
      <c r="A231" s="340">
        <v>45342</v>
      </c>
      <c r="B231" s="341" t="s">
        <v>200</v>
      </c>
      <c r="C231" s="341" t="s">
        <v>964</v>
      </c>
      <c r="D231" s="341" t="s">
        <v>1023</v>
      </c>
      <c r="E231" s="342" t="s">
        <v>1024</v>
      </c>
      <c r="F231" s="342" t="s">
        <v>1027</v>
      </c>
      <c r="G231" s="342">
        <v>150</v>
      </c>
      <c r="H231" s="341" t="s">
        <v>965</v>
      </c>
      <c r="I231" s="341" t="s">
        <v>971</v>
      </c>
      <c r="J231" s="342" t="s">
        <v>357</v>
      </c>
      <c r="K231" s="342" t="s">
        <v>348</v>
      </c>
    </row>
    <row r="232" spans="1:11">
      <c r="A232" s="340">
        <v>45342</v>
      </c>
      <c r="B232" s="341" t="s">
        <v>200</v>
      </c>
      <c r="C232" s="341" t="s">
        <v>964</v>
      </c>
      <c r="D232" s="341" t="s">
        <v>1023</v>
      </c>
      <c r="E232" s="342" t="s">
        <v>1024</v>
      </c>
      <c r="F232" s="342" t="s">
        <v>1026</v>
      </c>
      <c r="G232" s="342">
        <v>100</v>
      </c>
      <c r="H232" s="341" t="s">
        <v>965</v>
      </c>
      <c r="I232" s="341" t="s">
        <v>1148</v>
      </c>
      <c r="J232" s="342" t="s">
        <v>357</v>
      </c>
      <c r="K232" s="342" t="s">
        <v>348</v>
      </c>
    </row>
    <row r="233" spans="1:11">
      <c r="A233" s="340">
        <v>45560</v>
      </c>
      <c r="B233" s="341" t="s">
        <v>200</v>
      </c>
      <c r="C233" s="341" t="s">
        <v>964</v>
      </c>
      <c r="D233" s="341" t="s">
        <v>1829</v>
      </c>
      <c r="E233" s="342" t="s">
        <v>1024</v>
      </c>
      <c r="F233" s="342" t="s">
        <v>1027</v>
      </c>
      <c r="G233" s="342">
        <v>150</v>
      </c>
      <c r="H233" s="341" t="s">
        <v>965</v>
      </c>
      <c r="I233" s="341" t="s">
        <v>966</v>
      </c>
      <c r="J233" s="342" t="s">
        <v>357</v>
      </c>
      <c r="K233" s="342" t="s">
        <v>348</v>
      </c>
    </row>
    <row r="234" spans="1:11">
      <c r="A234" s="340">
        <v>45560</v>
      </c>
      <c r="B234" s="341" t="s">
        <v>200</v>
      </c>
      <c r="C234" s="341" t="s">
        <v>964</v>
      </c>
      <c r="D234" s="341" t="s">
        <v>1829</v>
      </c>
      <c r="E234" s="342" t="s">
        <v>1024</v>
      </c>
      <c r="F234" s="342" t="s">
        <v>1026</v>
      </c>
      <c r="G234" s="342">
        <v>100</v>
      </c>
      <c r="H234" s="341" t="s">
        <v>965</v>
      </c>
      <c r="I234" s="341" t="s">
        <v>992</v>
      </c>
      <c r="J234" s="342" t="s">
        <v>357</v>
      </c>
      <c r="K234" s="342" t="s">
        <v>348</v>
      </c>
    </row>
    <row r="235" spans="1:11">
      <c r="A235" s="340">
        <v>45560</v>
      </c>
      <c r="B235" s="341" t="s">
        <v>200</v>
      </c>
      <c r="C235" s="341" t="s">
        <v>964</v>
      </c>
      <c r="D235" s="341" t="s">
        <v>1829</v>
      </c>
      <c r="E235" s="342" t="s">
        <v>1024</v>
      </c>
      <c r="F235" s="342" t="s">
        <v>1025</v>
      </c>
      <c r="G235" s="342">
        <v>180</v>
      </c>
      <c r="H235" s="341" t="s">
        <v>965</v>
      </c>
      <c r="I235" s="341" t="s">
        <v>966</v>
      </c>
      <c r="J235" s="342" t="s">
        <v>357</v>
      </c>
      <c r="K235" s="342" t="s">
        <v>348</v>
      </c>
    </row>
    <row r="236" spans="1:11">
      <c r="A236" s="340">
        <v>45386</v>
      </c>
      <c r="B236" s="341" t="s">
        <v>200</v>
      </c>
      <c r="C236" s="341" t="s">
        <v>964</v>
      </c>
      <c r="D236" s="341" t="s">
        <v>1023</v>
      </c>
      <c r="E236" s="342" t="s">
        <v>1024</v>
      </c>
      <c r="F236" s="342" t="s">
        <v>1027</v>
      </c>
      <c r="G236" s="342">
        <v>150</v>
      </c>
      <c r="H236" s="341" t="s">
        <v>965</v>
      </c>
      <c r="I236" s="341" t="s">
        <v>966</v>
      </c>
      <c r="J236" s="342" t="s">
        <v>357</v>
      </c>
      <c r="K236" s="342" t="s">
        <v>348</v>
      </c>
    </row>
    <row r="237" spans="1:11">
      <c r="A237" s="340">
        <v>45386</v>
      </c>
      <c r="B237" s="341" t="s">
        <v>200</v>
      </c>
      <c r="C237" s="341" t="s">
        <v>964</v>
      </c>
      <c r="D237" s="341" t="s">
        <v>1023</v>
      </c>
      <c r="E237" s="342" t="s">
        <v>1024</v>
      </c>
      <c r="F237" s="342" t="s">
        <v>1026</v>
      </c>
      <c r="G237" s="342">
        <v>100</v>
      </c>
      <c r="H237" s="341" t="s">
        <v>965</v>
      </c>
      <c r="I237" s="341" t="s">
        <v>1830</v>
      </c>
      <c r="J237" s="342" t="s">
        <v>357</v>
      </c>
      <c r="K237" s="342" t="s">
        <v>348</v>
      </c>
    </row>
    <row r="238" spans="1:11">
      <c r="A238" s="340">
        <v>45386</v>
      </c>
      <c r="B238" s="341" t="s">
        <v>200</v>
      </c>
      <c r="C238" s="341" t="s">
        <v>964</v>
      </c>
      <c r="D238" s="341" t="s">
        <v>1023</v>
      </c>
      <c r="E238" s="342" t="s">
        <v>1024</v>
      </c>
      <c r="F238" s="342" t="s">
        <v>1025</v>
      </c>
      <c r="G238" s="342">
        <v>180</v>
      </c>
      <c r="H238" s="341" t="s">
        <v>965</v>
      </c>
      <c r="I238" s="341" t="s">
        <v>966</v>
      </c>
      <c r="J238" s="342" t="s">
        <v>357</v>
      </c>
      <c r="K238" s="342" t="s">
        <v>348</v>
      </c>
    </row>
    <row r="239" spans="1:11">
      <c r="A239" s="340">
        <v>45589</v>
      </c>
      <c r="B239" s="341" t="s">
        <v>200</v>
      </c>
      <c r="C239" s="341" t="s">
        <v>964</v>
      </c>
      <c r="D239" s="341" t="s">
        <v>1829</v>
      </c>
      <c r="E239" s="342" t="s">
        <v>1024</v>
      </c>
      <c r="F239" s="342" t="s">
        <v>1025</v>
      </c>
      <c r="G239" s="342">
        <v>180</v>
      </c>
      <c r="H239" s="341" t="s">
        <v>965</v>
      </c>
      <c r="I239" s="341" t="s">
        <v>966</v>
      </c>
      <c r="J239" s="342" t="s">
        <v>357</v>
      </c>
      <c r="K239" s="342" t="s">
        <v>348</v>
      </c>
    </row>
    <row r="240" spans="1:11">
      <c r="A240" s="340">
        <v>45589</v>
      </c>
      <c r="B240" s="341" t="s">
        <v>200</v>
      </c>
      <c r="C240" s="341" t="s">
        <v>964</v>
      </c>
      <c r="D240" s="341" t="s">
        <v>1829</v>
      </c>
      <c r="E240" s="342" t="s">
        <v>1024</v>
      </c>
      <c r="F240" s="342" t="s">
        <v>1026</v>
      </c>
      <c r="G240" s="342">
        <v>100</v>
      </c>
      <c r="H240" s="341" t="s">
        <v>965</v>
      </c>
      <c r="I240" s="341" t="s">
        <v>1831</v>
      </c>
      <c r="J240" s="342" t="s">
        <v>357</v>
      </c>
      <c r="K240" s="342" t="s">
        <v>348</v>
      </c>
    </row>
    <row r="241" spans="1:11">
      <c r="A241" s="340">
        <v>45589</v>
      </c>
      <c r="B241" s="341" t="s">
        <v>200</v>
      </c>
      <c r="C241" s="341" t="s">
        <v>964</v>
      </c>
      <c r="D241" s="341" t="s">
        <v>1829</v>
      </c>
      <c r="E241" s="342" t="s">
        <v>1024</v>
      </c>
      <c r="F241" s="342" t="s">
        <v>1027</v>
      </c>
      <c r="G241" s="342">
        <v>150</v>
      </c>
      <c r="H241" s="341" t="s">
        <v>965</v>
      </c>
      <c r="I241" s="341" t="s">
        <v>966</v>
      </c>
      <c r="J241" s="342" t="s">
        <v>357</v>
      </c>
      <c r="K241" s="342" t="s">
        <v>348</v>
      </c>
    </row>
    <row r="242" spans="1:11">
      <c r="A242" s="340">
        <v>45642</v>
      </c>
      <c r="B242" s="341" t="s">
        <v>200</v>
      </c>
      <c r="C242" s="341" t="s">
        <v>964</v>
      </c>
      <c r="D242" s="341" t="s">
        <v>1832</v>
      </c>
      <c r="E242" s="342" t="s">
        <v>1833</v>
      </c>
      <c r="F242" s="342" t="s">
        <v>1026</v>
      </c>
      <c r="G242" s="342">
        <v>100</v>
      </c>
      <c r="H242" s="341" t="s">
        <v>962</v>
      </c>
      <c r="I242" s="341"/>
      <c r="J242" s="342" t="s">
        <v>357</v>
      </c>
      <c r="K242" s="342" t="s">
        <v>348</v>
      </c>
    </row>
    <row r="243" spans="1:11">
      <c r="A243" s="340">
        <v>45642</v>
      </c>
      <c r="B243" s="341" t="s">
        <v>200</v>
      </c>
      <c r="C243" s="341" t="s">
        <v>964</v>
      </c>
      <c r="D243" s="341" t="s">
        <v>1832</v>
      </c>
      <c r="E243" s="342" t="s">
        <v>1833</v>
      </c>
      <c r="F243" s="342" t="s">
        <v>1027</v>
      </c>
      <c r="G243" s="342">
        <v>150</v>
      </c>
      <c r="H243" s="341" t="s">
        <v>965</v>
      </c>
      <c r="I243" s="341" t="s">
        <v>1834</v>
      </c>
      <c r="J243" s="342" t="s">
        <v>357</v>
      </c>
      <c r="K243" s="342" t="s">
        <v>348</v>
      </c>
    </row>
    <row r="244" spans="1:11">
      <c r="A244" s="340">
        <v>45642</v>
      </c>
      <c r="B244" s="341" t="s">
        <v>200</v>
      </c>
      <c r="C244" s="341" t="s">
        <v>964</v>
      </c>
      <c r="D244" s="341" t="s">
        <v>1832</v>
      </c>
      <c r="E244" s="342" t="s">
        <v>1833</v>
      </c>
      <c r="F244" s="342" t="s">
        <v>1025</v>
      </c>
      <c r="G244" s="342">
        <v>180</v>
      </c>
      <c r="H244" s="341" t="s">
        <v>962</v>
      </c>
      <c r="I244" s="341"/>
      <c r="J244" s="342" t="s">
        <v>357</v>
      </c>
      <c r="K244" s="342" t="s">
        <v>348</v>
      </c>
    </row>
    <row r="245" spans="1:11">
      <c r="A245" s="340">
        <v>45510</v>
      </c>
      <c r="B245" s="341" t="s">
        <v>200</v>
      </c>
      <c r="C245" s="341" t="s">
        <v>964</v>
      </c>
      <c r="D245" s="341" t="s">
        <v>1023</v>
      </c>
      <c r="E245" s="342" t="s">
        <v>1024</v>
      </c>
      <c r="F245" s="342" t="s">
        <v>1025</v>
      </c>
      <c r="G245" s="342">
        <v>180</v>
      </c>
      <c r="H245" s="341" t="s">
        <v>965</v>
      </c>
      <c r="I245" s="341" t="s">
        <v>971</v>
      </c>
      <c r="J245" s="342" t="s">
        <v>357</v>
      </c>
      <c r="K245" s="342" t="s">
        <v>348</v>
      </c>
    </row>
    <row r="246" spans="1:11">
      <c r="A246" s="340">
        <v>45510</v>
      </c>
      <c r="B246" s="341" t="s">
        <v>200</v>
      </c>
      <c r="C246" s="341" t="s">
        <v>964</v>
      </c>
      <c r="D246" s="341" t="s">
        <v>1023</v>
      </c>
      <c r="E246" s="342" t="s">
        <v>1024</v>
      </c>
      <c r="F246" s="342" t="s">
        <v>1026</v>
      </c>
      <c r="G246" s="342">
        <v>100</v>
      </c>
      <c r="H246" s="341" t="s">
        <v>965</v>
      </c>
      <c r="I246" s="341" t="s">
        <v>966</v>
      </c>
      <c r="J246" s="342" t="s">
        <v>357</v>
      </c>
      <c r="K246" s="342" t="s">
        <v>348</v>
      </c>
    </row>
    <row r="247" spans="1:11">
      <c r="A247" s="340">
        <v>45510</v>
      </c>
      <c r="B247" s="341" t="s">
        <v>200</v>
      </c>
      <c r="C247" s="341" t="s">
        <v>964</v>
      </c>
      <c r="D247" s="341" t="s">
        <v>1023</v>
      </c>
      <c r="E247" s="342" t="s">
        <v>1024</v>
      </c>
      <c r="F247" s="342" t="s">
        <v>1027</v>
      </c>
      <c r="G247" s="342">
        <v>150</v>
      </c>
      <c r="H247" s="341" t="s">
        <v>965</v>
      </c>
      <c r="I247" s="341" t="s">
        <v>966</v>
      </c>
      <c r="J247" s="342" t="s">
        <v>357</v>
      </c>
      <c r="K247" s="342" t="s">
        <v>348</v>
      </c>
    </row>
    <row r="248" spans="1:11">
      <c r="A248" s="340">
        <v>45428</v>
      </c>
      <c r="B248" s="341" t="s">
        <v>200</v>
      </c>
      <c r="C248" s="341" t="s">
        <v>964</v>
      </c>
      <c r="D248" s="341" t="s">
        <v>1023</v>
      </c>
      <c r="E248" s="342" t="s">
        <v>1024</v>
      </c>
      <c r="F248" s="342" t="s">
        <v>1026</v>
      </c>
      <c r="G248" s="342">
        <v>100</v>
      </c>
      <c r="H248" s="341" t="s">
        <v>962</v>
      </c>
      <c r="I248" s="341"/>
      <c r="J248" s="342" t="s">
        <v>357</v>
      </c>
      <c r="K248" s="342" t="s">
        <v>348</v>
      </c>
    </row>
    <row r="249" spans="1:11">
      <c r="A249" s="340">
        <v>45428</v>
      </c>
      <c r="B249" s="341" t="s">
        <v>200</v>
      </c>
      <c r="C249" s="341" t="s">
        <v>964</v>
      </c>
      <c r="D249" s="341" t="s">
        <v>1023</v>
      </c>
      <c r="E249" s="342" t="s">
        <v>1024</v>
      </c>
      <c r="F249" s="342" t="s">
        <v>1025</v>
      </c>
      <c r="G249" s="342">
        <v>180</v>
      </c>
      <c r="H249" s="341" t="s">
        <v>962</v>
      </c>
      <c r="I249" s="341"/>
      <c r="J249" s="342" t="s">
        <v>357</v>
      </c>
      <c r="K249" s="342" t="s">
        <v>348</v>
      </c>
    </row>
    <row r="250" spans="1:11">
      <c r="A250" s="340">
        <v>45428</v>
      </c>
      <c r="B250" s="341" t="s">
        <v>200</v>
      </c>
      <c r="C250" s="341" t="s">
        <v>964</v>
      </c>
      <c r="D250" s="341" t="s">
        <v>1023</v>
      </c>
      <c r="E250" s="342" t="s">
        <v>1024</v>
      </c>
      <c r="F250" s="342" t="s">
        <v>1027</v>
      </c>
      <c r="G250" s="342">
        <v>150</v>
      </c>
      <c r="H250" s="341" t="s">
        <v>962</v>
      </c>
      <c r="I250" s="341"/>
      <c r="J250" s="342" t="s">
        <v>357</v>
      </c>
      <c r="K250" s="342" t="s">
        <v>348</v>
      </c>
    </row>
    <row r="251" spans="1:11">
      <c r="A251" s="340">
        <v>45310</v>
      </c>
      <c r="B251" s="341" t="s">
        <v>202</v>
      </c>
      <c r="C251" s="341" t="s">
        <v>964</v>
      </c>
      <c r="D251" s="341" t="s">
        <v>1835</v>
      </c>
      <c r="E251" s="342" t="s">
        <v>1836</v>
      </c>
      <c r="F251" s="342" t="s">
        <v>1029</v>
      </c>
      <c r="G251" s="342">
        <v>100</v>
      </c>
      <c r="H251" s="341" t="s">
        <v>962</v>
      </c>
      <c r="I251" s="341"/>
      <c r="J251" s="342" t="s">
        <v>357</v>
      </c>
      <c r="K251" s="342" t="s">
        <v>348</v>
      </c>
    </row>
    <row r="252" spans="1:11">
      <c r="A252" s="340">
        <v>45310</v>
      </c>
      <c r="B252" s="341" t="s">
        <v>202</v>
      </c>
      <c r="C252" s="341" t="s">
        <v>964</v>
      </c>
      <c r="D252" s="341" t="s">
        <v>1835</v>
      </c>
      <c r="E252" s="342" t="s">
        <v>1836</v>
      </c>
      <c r="F252" s="342" t="s">
        <v>1032</v>
      </c>
      <c r="G252" s="342">
        <v>30</v>
      </c>
      <c r="H252" s="341" t="s">
        <v>962</v>
      </c>
      <c r="I252" s="341"/>
      <c r="J252" s="342" t="s">
        <v>357</v>
      </c>
      <c r="K252" s="342" t="s">
        <v>348</v>
      </c>
    </row>
    <row r="253" spans="1:11">
      <c r="A253" s="340">
        <v>45310</v>
      </c>
      <c r="B253" s="341" t="s">
        <v>202</v>
      </c>
      <c r="C253" s="341" t="s">
        <v>964</v>
      </c>
      <c r="D253" s="341" t="s">
        <v>1835</v>
      </c>
      <c r="E253" s="342" t="s">
        <v>1836</v>
      </c>
      <c r="F253" s="342" t="s">
        <v>1031</v>
      </c>
      <c r="G253" s="342">
        <v>30</v>
      </c>
      <c r="H253" s="341" t="s">
        <v>962</v>
      </c>
      <c r="I253" s="341"/>
      <c r="J253" s="342" t="s">
        <v>357</v>
      </c>
      <c r="K253" s="342" t="s">
        <v>348</v>
      </c>
    </row>
    <row r="254" spans="1:11">
      <c r="A254" s="340">
        <v>45310</v>
      </c>
      <c r="B254" s="341" t="s">
        <v>202</v>
      </c>
      <c r="C254" s="341" t="s">
        <v>964</v>
      </c>
      <c r="D254" s="341" t="s">
        <v>1835</v>
      </c>
      <c r="E254" s="342" t="s">
        <v>1836</v>
      </c>
      <c r="F254" s="342" t="s">
        <v>1030</v>
      </c>
      <c r="G254" s="342">
        <v>50</v>
      </c>
      <c r="H254" s="341" t="s">
        <v>962</v>
      </c>
      <c r="I254" s="341"/>
      <c r="J254" s="342" t="s">
        <v>357</v>
      </c>
      <c r="K254" s="342" t="s">
        <v>348</v>
      </c>
    </row>
    <row r="255" spans="1:11">
      <c r="A255" s="340">
        <v>45455</v>
      </c>
      <c r="B255" s="341" t="s">
        <v>202</v>
      </c>
      <c r="C255" s="341" t="s">
        <v>964</v>
      </c>
      <c r="D255" s="341" t="s">
        <v>1034</v>
      </c>
      <c r="E255" s="342" t="s">
        <v>1028</v>
      </c>
      <c r="F255" s="342" t="s">
        <v>1030</v>
      </c>
      <c r="G255" s="342">
        <v>50</v>
      </c>
      <c r="H255" s="341" t="s">
        <v>962</v>
      </c>
      <c r="I255" s="341"/>
      <c r="J255" s="342" t="s">
        <v>357</v>
      </c>
      <c r="K255" s="342" t="s">
        <v>348</v>
      </c>
    </row>
    <row r="256" spans="1:11">
      <c r="A256" s="340">
        <v>45455</v>
      </c>
      <c r="B256" s="341" t="s">
        <v>202</v>
      </c>
      <c r="C256" s="341" t="s">
        <v>964</v>
      </c>
      <c r="D256" s="341" t="s">
        <v>1034</v>
      </c>
      <c r="E256" s="342" t="s">
        <v>1028</v>
      </c>
      <c r="F256" s="342" t="s">
        <v>1031</v>
      </c>
      <c r="G256" s="342">
        <v>30</v>
      </c>
      <c r="H256" s="341" t="s">
        <v>962</v>
      </c>
      <c r="I256" s="341"/>
      <c r="J256" s="342" t="s">
        <v>357</v>
      </c>
      <c r="K256" s="342" t="s">
        <v>348</v>
      </c>
    </row>
    <row r="257" spans="1:11">
      <c r="A257" s="340">
        <v>45455</v>
      </c>
      <c r="B257" s="341" t="s">
        <v>202</v>
      </c>
      <c r="C257" s="341" t="s">
        <v>964</v>
      </c>
      <c r="D257" s="341" t="s">
        <v>1034</v>
      </c>
      <c r="E257" s="342" t="s">
        <v>1028</v>
      </c>
      <c r="F257" s="342" t="s">
        <v>1032</v>
      </c>
      <c r="G257" s="342">
        <v>30</v>
      </c>
      <c r="H257" s="341" t="s">
        <v>965</v>
      </c>
      <c r="I257" s="341" t="s">
        <v>998</v>
      </c>
      <c r="J257" s="342" t="s">
        <v>357</v>
      </c>
      <c r="K257" s="342" t="s">
        <v>348</v>
      </c>
    </row>
    <row r="258" spans="1:11">
      <c r="A258" s="340">
        <v>45455</v>
      </c>
      <c r="B258" s="341" t="s">
        <v>202</v>
      </c>
      <c r="C258" s="341" t="s">
        <v>964</v>
      </c>
      <c r="D258" s="341" t="s">
        <v>1034</v>
      </c>
      <c r="E258" s="342" t="s">
        <v>1028</v>
      </c>
      <c r="F258" s="342" t="s">
        <v>1029</v>
      </c>
      <c r="G258" s="342">
        <v>100</v>
      </c>
      <c r="H258" s="341" t="s">
        <v>965</v>
      </c>
      <c r="I258" s="341" t="s">
        <v>998</v>
      </c>
      <c r="J258" s="342" t="s">
        <v>357</v>
      </c>
      <c r="K258" s="342" t="s">
        <v>348</v>
      </c>
    </row>
    <row r="259" spans="1:11">
      <c r="A259" s="340">
        <v>45493</v>
      </c>
      <c r="B259" s="341" t="s">
        <v>202</v>
      </c>
      <c r="C259" s="341" t="s">
        <v>964</v>
      </c>
      <c r="D259" s="341" t="s">
        <v>1033</v>
      </c>
      <c r="E259" s="342" t="s">
        <v>1028</v>
      </c>
      <c r="F259" s="342" t="s">
        <v>1029</v>
      </c>
      <c r="G259" s="342">
        <v>100</v>
      </c>
      <c r="H259" s="341" t="s">
        <v>965</v>
      </c>
      <c r="I259" s="341" t="s">
        <v>966</v>
      </c>
      <c r="J259" s="342" t="s">
        <v>357</v>
      </c>
      <c r="K259" s="342" t="s">
        <v>348</v>
      </c>
    </row>
    <row r="260" spans="1:11">
      <c r="A260" s="340">
        <v>45493</v>
      </c>
      <c r="B260" s="341" t="s">
        <v>202</v>
      </c>
      <c r="C260" s="341" t="s">
        <v>964</v>
      </c>
      <c r="D260" s="341" t="s">
        <v>1033</v>
      </c>
      <c r="E260" s="342" t="s">
        <v>1028</v>
      </c>
      <c r="F260" s="342" t="s">
        <v>1031</v>
      </c>
      <c r="G260" s="342">
        <v>30</v>
      </c>
      <c r="H260" s="341" t="s">
        <v>965</v>
      </c>
      <c r="I260" s="341" t="s">
        <v>1837</v>
      </c>
      <c r="J260" s="342" t="s">
        <v>357</v>
      </c>
      <c r="K260" s="342" t="s">
        <v>348</v>
      </c>
    </row>
    <row r="261" spans="1:11">
      <c r="A261" s="340">
        <v>45493</v>
      </c>
      <c r="B261" s="341" t="s">
        <v>202</v>
      </c>
      <c r="C261" s="341" t="s">
        <v>964</v>
      </c>
      <c r="D261" s="341" t="s">
        <v>1033</v>
      </c>
      <c r="E261" s="342" t="s">
        <v>1028</v>
      </c>
      <c r="F261" s="342" t="s">
        <v>1030</v>
      </c>
      <c r="G261" s="342">
        <v>50</v>
      </c>
      <c r="H261" s="341" t="s">
        <v>965</v>
      </c>
      <c r="I261" s="341" t="s">
        <v>1837</v>
      </c>
      <c r="J261" s="342" t="s">
        <v>357</v>
      </c>
      <c r="K261" s="342" t="s">
        <v>348</v>
      </c>
    </row>
    <row r="262" spans="1:11">
      <c r="A262" s="340">
        <v>45493</v>
      </c>
      <c r="B262" s="341" t="s">
        <v>202</v>
      </c>
      <c r="C262" s="341" t="s">
        <v>964</v>
      </c>
      <c r="D262" s="341" t="s">
        <v>1033</v>
      </c>
      <c r="E262" s="342" t="s">
        <v>1028</v>
      </c>
      <c r="F262" s="342" t="s">
        <v>1032</v>
      </c>
      <c r="G262" s="342">
        <v>30</v>
      </c>
      <c r="H262" s="341" t="s">
        <v>965</v>
      </c>
      <c r="I262" s="341" t="s">
        <v>971</v>
      </c>
      <c r="J262" s="342" t="s">
        <v>357</v>
      </c>
      <c r="K262" s="342" t="s">
        <v>348</v>
      </c>
    </row>
    <row r="263" spans="1:11">
      <c r="A263" s="340">
        <v>45376</v>
      </c>
      <c r="B263" s="341" t="s">
        <v>202</v>
      </c>
      <c r="C263" s="341" t="s">
        <v>964</v>
      </c>
      <c r="D263" s="341" t="s">
        <v>1035</v>
      </c>
      <c r="E263" s="342" t="s">
        <v>1028</v>
      </c>
      <c r="F263" s="342" t="s">
        <v>1030</v>
      </c>
      <c r="G263" s="342">
        <v>50</v>
      </c>
      <c r="H263" s="341" t="s">
        <v>962</v>
      </c>
      <c r="I263" s="341"/>
      <c r="J263" s="342" t="s">
        <v>357</v>
      </c>
      <c r="K263" s="342" t="s">
        <v>348</v>
      </c>
    </row>
    <row r="264" spans="1:11">
      <c r="A264" s="340">
        <v>45376</v>
      </c>
      <c r="B264" s="341" t="s">
        <v>202</v>
      </c>
      <c r="C264" s="341" t="s">
        <v>964</v>
      </c>
      <c r="D264" s="341" t="s">
        <v>1035</v>
      </c>
      <c r="E264" s="342" t="s">
        <v>1028</v>
      </c>
      <c r="F264" s="342" t="s">
        <v>1031</v>
      </c>
      <c r="G264" s="342">
        <v>30</v>
      </c>
      <c r="H264" s="341" t="s">
        <v>962</v>
      </c>
      <c r="I264" s="341"/>
      <c r="J264" s="342" t="s">
        <v>357</v>
      </c>
      <c r="K264" s="342" t="s">
        <v>348</v>
      </c>
    </row>
    <row r="265" spans="1:11">
      <c r="A265" s="340">
        <v>45376</v>
      </c>
      <c r="B265" s="341" t="s">
        <v>202</v>
      </c>
      <c r="C265" s="341" t="s">
        <v>964</v>
      </c>
      <c r="D265" s="341" t="s">
        <v>1035</v>
      </c>
      <c r="E265" s="342" t="s">
        <v>1028</v>
      </c>
      <c r="F265" s="342" t="s">
        <v>1029</v>
      </c>
      <c r="G265" s="342">
        <v>100</v>
      </c>
      <c r="H265" s="341" t="s">
        <v>962</v>
      </c>
      <c r="I265" s="341"/>
      <c r="J265" s="342" t="s">
        <v>357</v>
      </c>
      <c r="K265" s="342" t="s">
        <v>348</v>
      </c>
    </row>
    <row r="266" spans="1:11">
      <c r="A266" s="340">
        <v>45376</v>
      </c>
      <c r="B266" s="341" t="s">
        <v>202</v>
      </c>
      <c r="C266" s="341" t="s">
        <v>964</v>
      </c>
      <c r="D266" s="341" t="s">
        <v>1035</v>
      </c>
      <c r="E266" s="342" t="s">
        <v>1028</v>
      </c>
      <c r="F266" s="342" t="s">
        <v>1032</v>
      </c>
      <c r="G266" s="342">
        <v>30</v>
      </c>
      <c r="H266" s="341" t="s">
        <v>962</v>
      </c>
      <c r="I266" s="341"/>
      <c r="J266" s="342" t="s">
        <v>357</v>
      </c>
      <c r="K266" s="342" t="s">
        <v>348</v>
      </c>
    </row>
    <row r="267" spans="1:11">
      <c r="A267" s="340">
        <v>45537</v>
      </c>
      <c r="B267" s="341" t="s">
        <v>202</v>
      </c>
      <c r="C267" s="341" t="s">
        <v>964</v>
      </c>
      <c r="D267" s="341" t="s">
        <v>1034</v>
      </c>
      <c r="E267" s="342" t="s">
        <v>1028</v>
      </c>
      <c r="F267" s="342" t="s">
        <v>1031</v>
      </c>
      <c r="G267" s="342">
        <v>30</v>
      </c>
      <c r="H267" s="341" t="s">
        <v>962</v>
      </c>
      <c r="I267" s="341"/>
      <c r="J267" s="342" t="s">
        <v>357</v>
      </c>
      <c r="K267" s="342" t="s">
        <v>348</v>
      </c>
    </row>
    <row r="268" spans="1:11">
      <c r="A268" s="340">
        <v>45537</v>
      </c>
      <c r="B268" s="341" t="s">
        <v>202</v>
      </c>
      <c r="C268" s="341" t="s">
        <v>964</v>
      </c>
      <c r="D268" s="341" t="s">
        <v>1034</v>
      </c>
      <c r="E268" s="342" t="s">
        <v>1028</v>
      </c>
      <c r="F268" s="342" t="s">
        <v>1029</v>
      </c>
      <c r="G268" s="342">
        <v>100</v>
      </c>
      <c r="H268" s="341" t="s">
        <v>962</v>
      </c>
      <c r="I268" s="341"/>
      <c r="J268" s="342" t="s">
        <v>357</v>
      </c>
      <c r="K268" s="342" t="s">
        <v>348</v>
      </c>
    </row>
    <row r="269" spans="1:11">
      <c r="A269" s="340">
        <v>45537</v>
      </c>
      <c r="B269" s="341" t="s">
        <v>202</v>
      </c>
      <c r="C269" s="341" t="s">
        <v>964</v>
      </c>
      <c r="D269" s="341" t="s">
        <v>1034</v>
      </c>
      <c r="E269" s="342" t="s">
        <v>1028</v>
      </c>
      <c r="F269" s="342" t="s">
        <v>1032</v>
      </c>
      <c r="G269" s="342">
        <v>30</v>
      </c>
      <c r="H269" s="341" t="s">
        <v>962</v>
      </c>
      <c r="I269" s="341"/>
      <c r="J269" s="342" t="s">
        <v>357</v>
      </c>
      <c r="K269" s="342" t="s">
        <v>348</v>
      </c>
    </row>
    <row r="270" spans="1:11">
      <c r="A270" s="340">
        <v>45537</v>
      </c>
      <c r="B270" s="341" t="s">
        <v>202</v>
      </c>
      <c r="C270" s="341" t="s">
        <v>964</v>
      </c>
      <c r="D270" s="341" t="s">
        <v>1034</v>
      </c>
      <c r="E270" s="342" t="s">
        <v>1028</v>
      </c>
      <c r="F270" s="342" t="s">
        <v>1030</v>
      </c>
      <c r="G270" s="342">
        <v>50</v>
      </c>
      <c r="H270" s="341" t="s">
        <v>962</v>
      </c>
      <c r="I270" s="341"/>
      <c r="J270" s="342" t="s">
        <v>357</v>
      </c>
      <c r="K270" s="342" t="s">
        <v>348</v>
      </c>
    </row>
    <row r="271" spans="1:11">
      <c r="A271" s="340">
        <v>45335</v>
      </c>
      <c r="B271" s="341" t="s">
        <v>202</v>
      </c>
      <c r="C271" s="341" t="s">
        <v>964</v>
      </c>
      <c r="D271" s="341" t="s">
        <v>1034</v>
      </c>
      <c r="E271" s="342" t="s">
        <v>1028</v>
      </c>
      <c r="F271" s="342" t="s">
        <v>1031</v>
      </c>
      <c r="G271" s="342">
        <v>30</v>
      </c>
      <c r="H271" s="341" t="s">
        <v>962</v>
      </c>
      <c r="I271" s="341"/>
      <c r="J271" s="342" t="s">
        <v>357</v>
      </c>
      <c r="K271" s="342" t="s">
        <v>348</v>
      </c>
    </row>
    <row r="272" spans="1:11">
      <c r="A272" s="340">
        <v>45335</v>
      </c>
      <c r="B272" s="341" t="s">
        <v>202</v>
      </c>
      <c r="C272" s="341" t="s">
        <v>964</v>
      </c>
      <c r="D272" s="341" t="s">
        <v>1034</v>
      </c>
      <c r="E272" s="342" t="s">
        <v>1028</v>
      </c>
      <c r="F272" s="342" t="s">
        <v>1029</v>
      </c>
      <c r="G272" s="342">
        <v>100</v>
      </c>
      <c r="H272" s="341" t="s">
        <v>962</v>
      </c>
      <c r="I272" s="341"/>
      <c r="J272" s="342" t="s">
        <v>357</v>
      </c>
      <c r="K272" s="342" t="s">
        <v>348</v>
      </c>
    </row>
    <row r="273" spans="1:11">
      <c r="A273" s="340">
        <v>45335</v>
      </c>
      <c r="B273" s="341" t="s">
        <v>202</v>
      </c>
      <c r="C273" s="341" t="s">
        <v>964</v>
      </c>
      <c r="D273" s="341" t="s">
        <v>1034</v>
      </c>
      <c r="E273" s="342" t="s">
        <v>1028</v>
      </c>
      <c r="F273" s="342" t="s">
        <v>1032</v>
      </c>
      <c r="G273" s="342">
        <v>30</v>
      </c>
      <c r="H273" s="341" t="s">
        <v>962</v>
      </c>
      <c r="I273" s="341"/>
      <c r="J273" s="342" t="s">
        <v>357</v>
      </c>
      <c r="K273" s="342" t="s">
        <v>348</v>
      </c>
    </row>
    <row r="274" spans="1:11">
      <c r="A274" s="340">
        <v>45335</v>
      </c>
      <c r="B274" s="341" t="s">
        <v>202</v>
      </c>
      <c r="C274" s="341" t="s">
        <v>964</v>
      </c>
      <c r="D274" s="341" t="s">
        <v>1034</v>
      </c>
      <c r="E274" s="342" t="s">
        <v>1028</v>
      </c>
      <c r="F274" s="342" t="s">
        <v>1030</v>
      </c>
      <c r="G274" s="342">
        <v>50</v>
      </c>
      <c r="H274" s="341" t="s">
        <v>962</v>
      </c>
      <c r="I274" s="341"/>
      <c r="J274" s="342" t="s">
        <v>357</v>
      </c>
      <c r="K274" s="342" t="s">
        <v>348</v>
      </c>
    </row>
    <row r="275" spans="1:11">
      <c r="A275" s="340">
        <v>45583</v>
      </c>
      <c r="B275" s="341" t="s">
        <v>202</v>
      </c>
      <c r="C275" s="341" t="s">
        <v>964</v>
      </c>
      <c r="D275" s="341" t="s">
        <v>1034</v>
      </c>
      <c r="E275" s="342" t="s">
        <v>1028</v>
      </c>
      <c r="F275" s="342" t="s">
        <v>1030</v>
      </c>
      <c r="G275" s="342">
        <v>50</v>
      </c>
      <c r="H275" s="341" t="s">
        <v>962</v>
      </c>
      <c r="I275" s="341"/>
      <c r="J275" s="342" t="s">
        <v>357</v>
      </c>
      <c r="K275" s="342" t="s">
        <v>348</v>
      </c>
    </row>
    <row r="276" spans="1:11">
      <c r="A276" s="340">
        <v>45583</v>
      </c>
      <c r="B276" s="341" t="s">
        <v>202</v>
      </c>
      <c r="C276" s="341" t="s">
        <v>964</v>
      </c>
      <c r="D276" s="341" t="s">
        <v>1034</v>
      </c>
      <c r="E276" s="342" t="s">
        <v>1028</v>
      </c>
      <c r="F276" s="342" t="s">
        <v>1031</v>
      </c>
      <c r="G276" s="342">
        <v>30</v>
      </c>
      <c r="H276" s="341" t="s">
        <v>962</v>
      </c>
      <c r="I276" s="341"/>
      <c r="J276" s="342" t="s">
        <v>357</v>
      </c>
      <c r="K276" s="342" t="s">
        <v>348</v>
      </c>
    </row>
    <row r="277" spans="1:11">
      <c r="A277" s="340">
        <v>45583</v>
      </c>
      <c r="B277" s="341" t="s">
        <v>202</v>
      </c>
      <c r="C277" s="341" t="s">
        <v>964</v>
      </c>
      <c r="D277" s="341" t="s">
        <v>1034</v>
      </c>
      <c r="E277" s="342" t="s">
        <v>1028</v>
      </c>
      <c r="F277" s="342" t="s">
        <v>1029</v>
      </c>
      <c r="G277" s="342">
        <v>100</v>
      </c>
      <c r="H277" s="341" t="s">
        <v>962</v>
      </c>
      <c r="I277" s="341"/>
      <c r="J277" s="342" t="s">
        <v>357</v>
      </c>
      <c r="K277" s="342" t="s">
        <v>348</v>
      </c>
    </row>
    <row r="278" spans="1:11">
      <c r="A278" s="340">
        <v>45583</v>
      </c>
      <c r="B278" s="341" t="s">
        <v>202</v>
      </c>
      <c r="C278" s="341" t="s">
        <v>964</v>
      </c>
      <c r="D278" s="341" t="s">
        <v>1034</v>
      </c>
      <c r="E278" s="342" t="s">
        <v>1028</v>
      </c>
      <c r="F278" s="342" t="s">
        <v>1032</v>
      </c>
      <c r="G278" s="342">
        <v>30</v>
      </c>
      <c r="H278" s="341" t="s">
        <v>962</v>
      </c>
      <c r="I278" s="341"/>
      <c r="J278" s="342" t="s">
        <v>357</v>
      </c>
      <c r="K278" s="342" t="s">
        <v>348</v>
      </c>
    </row>
    <row r="279" spans="1:11">
      <c r="A279" s="340">
        <v>45294</v>
      </c>
      <c r="B279" s="341" t="s">
        <v>79</v>
      </c>
      <c r="C279" s="341" t="s">
        <v>964</v>
      </c>
      <c r="D279" s="341" t="s">
        <v>1838</v>
      </c>
      <c r="E279" s="342" t="s">
        <v>1040</v>
      </c>
      <c r="F279" s="342" t="s">
        <v>1037</v>
      </c>
      <c r="G279" s="342">
        <v>100</v>
      </c>
      <c r="H279" s="341" t="s">
        <v>962</v>
      </c>
      <c r="I279" s="341"/>
      <c r="J279" s="342" t="s">
        <v>357</v>
      </c>
      <c r="K279" s="342" t="s">
        <v>348</v>
      </c>
    </row>
    <row r="280" spans="1:11">
      <c r="A280" s="340">
        <v>45294</v>
      </c>
      <c r="B280" s="341" t="s">
        <v>79</v>
      </c>
      <c r="C280" s="341" t="s">
        <v>964</v>
      </c>
      <c r="D280" s="341" t="s">
        <v>1838</v>
      </c>
      <c r="E280" s="342" t="s">
        <v>1040</v>
      </c>
      <c r="F280" s="342" t="s">
        <v>1038</v>
      </c>
      <c r="G280" s="342">
        <v>50</v>
      </c>
      <c r="H280" s="341" t="s">
        <v>962</v>
      </c>
      <c r="I280" s="341"/>
      <c r="J280" s="342" t="s">
        <v>357</v>
      </c>
      <c r="K280" s="342" t="s">
        <v>348</v>
      </c>
    </row>
    <row r="281" spans="1:11">
      <c r="A281" s="340">
        <v>45294</v>
      </c>
      <c r="B281" s="341" t="s">
        <v>79</v>
      </c>
      <c r="C281" s="341" t="s">
        <v>964</v>
      </c>
      <c r="D281" s="341" t="s">
        <v>1838</v>
      </c>
      <c r="E281" s="342" t="s">
        <v>1040</v>
      </c>
      <c r="F281" s="342" t="s">
        <v>1039</v>
      </c>
      <c r="G281" s="342">
        <v>50</v>
      </c>
      <c r="H281" s="341" t="s">
        <v>962</v>
      </c>
      <c r="I281" s="341"/>
      <c r="J281" s="342" t="s">
        <v>357</v>
      </c>
      <c r="K281" s="342" t="s">
        <v>348</v>
      </c>
    </row>
    <row r="282" spans="1:11">
      <c r="A282" s="340">
        <v>45355</v>
      </c>
      <c r="B282" s="341" t="s">
        <v>79</v>
      </c>
      <c r="C282" s="341" t="s">
        <v>964</v>
      </c>
      <c r="D282" s="341" t="s">
        <v>1839</v>
      </c>
      <c r="E282" s="342" t="s">
        <v>1840</v>
      </c>
      <c r="F282" s="342" t="s">
        <v>1039</v>
      </c>
      <c r="G282" s="342">
        <v>50</v>
      </c>
      <c r="H282" s="341" t="s">
        <v>962</v>
      </c>
      <c r="I282" s="341"/>
      <c r="J282" s="342" t="s">
        <v>357</v>
      </c>
      <c r="K282" s="342" t="s">
        <v>348</v>
      </c>
    </row>
    <row r="283" spans="1:11">
      <c r="A283" s="340">
        <v>45355</v>
      </c>
      <c r="B283" s="341" t="s">
        <v>79</v>
      </c>
      <c r="C283" s="341" t="s">
        <v>964</v>
      </c>
      <c r="D283" s="341" t="s">
        <v>1839</v>
      </c>
      <c r="E283" s="342" t="s">
        <v>1840</v>
      </c>
      <c r="F283" s="342" t="s">
        <v>1038</v>
      </c>
      <c r="G283" s="342">
        <v>50</v>
      </c>
      <c r="H283" s="341" t="s">
        <v>962</v>
      </c>
      <c r="I283" s="341"/>
      <c r="J283" s="342" t="s">
        <v>357</v>
      </c>
      <c r="K283" s="342" t="s">
        <v>348</v>
      </c>
    </row>
    <row r="284" spans="1:11">
      <c r="A284" s="340">
        <v>45355</v>
      </c>
      <c r="B284" s="341" t="s">
        <v>79</v>
      </c>
      <c r="C284" s="341" t="s">
        <v>964</v>
      </c>
      <c r="D284" s="341" t="s">
        <v>1839</v>
      </c>
      <c r="E284" s="342" t="s">
        <v>1840</v>
      </c>
      <c r="F284" s="342" t="s">
        <v>1037</v>
      </c>
      <c r="G284" s="342">
        <v>100</v>
      </c>
      <c r="H284" s="341" t="s">
        <v>965</v>
      </c>
      <c r="I284" s="341" t="s">
        <v>1841</v>
      </c>
      <c r="J284" s="342" t="s">
        <v>357</v>
      </c>
      <c r="K284" s="342" t="s">
        <v>348</v>
      </c>
    </row>
    <row r="285" spans="1:11">
      <c r="A285" s="340">
        <v>45398</v>
      </c>
      <c r="B285" s="341" t="s">
        <v>79</v>
      </c>
      <c r="C285" s="341" t="s">
        <v>964</v>
      </c>
      <c r="D285" s="341" t="s">
        <v>1842</v>
      </c>
      <c r="E285" s="342" t="s">
        <v>1041</v>
      </c>
      <c r="F285" s="342" t="s">
        <v>1039</v>
      </c>
      <c r="G285" s="342">
        <v>50</v>
      </c>
      <c r="H285" s="341" t="s">
        <v>962</v>
      </c>
      <c r="I285" s="341"/>
      <c r="J285" s="342" t="s">
        <v>357</v>
      </c>
      <c r="K285" s="342" t="s">
        <v>348</v>
      </c>
    </row>
    <row r="286" spans="1:11">
      <c r="A286" s="340">
        <v>45398</v>
      </c>
      <c r="B286" s="341" t="s">
        <v>79</v>
      </c>
      <c r="C286" s="341" t="s">
        <v>964</v>
      </c>
      <c r="D286" s="341" t="s">
        <v>1842</v>
      </c>
      <c r="E286" s="342" t="s">
        <v>1041</v>
      </c>
      <c r="F286" s="342" t="s">
        <v>1038</v>
      </c>
      <c r="G286" s="342">
        <v>50</v>
      </c>
      <c r="H286" s="341" t="s">
        <v>962</v>
      </c>
      <c r="I286" s="341"/>
      <c r="J286" s="342" t="s">
        <v>357</v>
      </c>
      <c r="K286" s="342" t="s">
        <v>348</v>
      </c>
    </row>
    <row r="287" spans="1:11">
      <c r="A287" s="340">
        <v>45398</v>
      </c>
      <c r="B287" s="341" t="s">
        <v>79</v>
      </c>
      <c r="C287" s="341" t="s">
        <v>964</v>
      </c>
      <c r="D287" s="341" t="s">
        <v>1842</v>
      </c>
      <c r="E287" s="342" t="s">
        <v>1041</v>
      </c>
      <c r="F287" s="342" t="s">
        <v>1037</v>
      </c>
      <c r="G287" s="342">
        <v>100</v>
      </c>
      <c r="H287" s="341" t="s">
        <v>962</v>
      </c>
      <c r="I287" s="341"/>
      <c r="J287" s="342" t="s">
        <v>357</v>
      </c>
      <c r="K287" s="342" t="s">
        <v>348</v>
      </c>
    </row>
    <row r="288" spans="1:11">
      <c r="A288" s="340">
        <v>45499</v>
      </c>
      <c r="B288" s="341" t="s">
        <v>79</v>
      </c>
      <c r="C288" s="341" t="s">
        <v>964</v>
      </c>
      <c r="D288" s="341" t="s">
        <v>1843</v>
      </c>
      <c r="E288" s="342" t="s">
        <v>1041</v>
      </c>
      <c r="F288" s="342" t="s">
        <v>1038</v>
      </c>
      <c r="G288" s="342">
        <v>50</v>
      </c>
      <c r="H288" s="341" t="s">
        <v>962</v>
      </c>
      <c r="I288" s="341"/>
      <c r="J288" s="342" t="s">
        <v>357</v>
      </c>
      <c r="K288" s="342" t="s">
        <v>348</v>
      </c>
    </row>
    <row r="289" spans="1:11">
      <c r="A289" s="340">
        <v>45499</v>
      </c>
      <c r="B289" s="341" t="s">
        <v>79</v>
      </c>
      <c r="C289" s="341" t="s">
        <v>964</v>
      </c>
      <c r="D289" s="341" t="s">
        <v>1843</v>
      </c>
      <c r="E289" s="342" t="s">
        <v>1041</v>
      </c>
      <c r="F289" s="342" t="s">
        <v>1037</v>
      </c>
      <c r="G289" s="342">
        <v>100</v>
      </c>
      <c r="H289" s="341" t="s">
        <v>965</v>
      </c>
      <c r="I289" s="341" t="s">
        <v>1844</v>
      </c>
      <c r="J289" s="342" t="s">
        <v>357</v>
      </c>
      <c r="K289" s="342" t="s">
        <v>348</v>
      </c>
    </row>
    <row r="290" spans="1:11">
      <c r="A290" s="340">
        <v>45499</v>
      </c>
      <c r="B290" s="341" t="s">
        <v>79</v>
      </c>
      <c r="C290" s="341" t="s">
        <v>964</v>
      </c>
      <c r="D290" s="341" t="s">
        <v>1843</v>
      </c>
      <c r="E290" s="342" t="s">
        <v>1041</v>
      </c>
      <c r="F290" s="342" t="s">
        <v>1039</v>
      </c>
      <c r="G290" s="342">
        <v>50</v>
      </c>
      <c r="H290" s="341" t="s">
        <v>962</v>
      </c>
      <c r="I290" s="341"/>
      <c r="J290" s="342" t="s">
        <v>357</v>
      </c>
      <c r="K290" s="342" t="s">
        <v>348</v>
      </c>
    </row>
    <row r="291" spans="1:11">
      <c r="A291" s="340">
        <v>45565</v>
      </c>
      <c r="B291" s="341" t="s">
        <v>79</v>
      </c>
      <c r="C291" s="341" t="s">
        <v>964</v>
      </c>
      <c r="D291" s="341" t="s">
        <v>1845</v>
      </c>
      <c r="E291" s="342" t="s">
        <v>1041</v>
      </c>
      <c r="F291" s="342" t="s">
        <v>1038</v>
      </c>
      <c r="G291" s="342">
        <v>50</v>
      </c>
      <c r="H291" s="341" t="s">
        <v>962</v>
      </c>
      <c r="I291" s="341"/>
      <c r="J291" s="342" t="s">
        <v>357</v>
      </c>
      <c r="K291" s="342" t="s">
        <v>348</v>
      </c>
    </row>
    <row r="292" spans="1:11">
      <c r="A292" s="340">
        <v>45565</v>
      </c>
      <c r="B292" s="341" t="s">
        <v>79</v>
      </c>
      <c r="C292" s="341" t="s">
        <v>964</v>
      </c>
      <c r="D292" s="341" t="s">
        <v>1845</v>
      </c>
      <c r="E292" s="342" t="s">
        <v>1041</v>
      </c>
      <c r="F292" s="342" t="s">
        <v>1037</v>
      </c>
      <c r="G292" s="342">
        <v>100</v>
      </c>
      <c r="H292" s="341" t="s">
        <v>962</v>
      </c>
      <c r="I292" s="341"/>
      <c r="J292" s="342" t="s">
        <v>357</v>
      </c>
      <c r="K292" s="342" t="s">
        <v>348</v>
      </c>
    </row>
    <row r="293" spans="1:11">
      <c r="A293" s="340">
        <v>45565</v>
      </c>
      <c r="B293" s="341" t="s">
        <v>79</v>
      </c>
      <c r="C293" s="341" t="s">
        <v>964</v>
      </c>
      <c r="D293" s="341" t="s">
        <v>1845</v>
      </c>
      <c r="E293" s="342" t="s">
        <v>1041</v>
      </c>
      <c r="F293" s="342" t="s">
        <v>1039</v>
      </c>
      <c r="G293" s="342">
        <v>50</v>
      </c>
      <c r="H293" s="341" t="s">
        <v>962</v>
      </c>
      <c r="I293" s="341"/>
      <c r="J293" s="342" t="s">
        <v>357</v>
      </c>
      <c r="K293" s="342" t="s">
        <v>348</v>
      </c>
    </row>
    <row r="294" spans="1:11">
      <c r="A294" s="340">
        <v>45593</v>
      </c>
      <c r="B294" s="341" t="s">
        <v>79</v>
      </c>
      <c r="C294" s="341" t="s">
        <v>964</v>
      </c>
      <c r="D294" s="341" t="s">
        <v>1845</v>
      </c>
      <c r="E294" s="342" t="s">
        <v>1840</v>
      </c>
      <c r="F294" s="342" t="s">
        <v>1037</v>
      </c>
      <c r="G294" s="342">
        <v>100</v>
      </c>
      <c r="H294" s="341" t="s">
        <v>962</v>
      </c>
      <c r="I294" s="341"/>
      <c r="J294" s="342" t="s">
        <v>357</v>
      </c>
      <c r="K294" s="342" t="s">
        <v>348</v>
      </c>
    </row>
    <row r="295" spans="1:11">
      <c r="A295" s="340">
        <v>45593</v>
      </c>
      <c r="B295" s="341" t="s">
        <v>79</v>
      </c>
      <c r="C295" s="341" t="s">
        <v>964</v>
      </c>
      <c r="D295" s="341" t="s">
        <v>1845</v>
      </c>
      <c r="E295" s="342" t="s">
        <v>1840</v>
      </c>
      <c r="F295" s="342" t="s">
        <v>1039</v>
      </c>
      <c r="G295" s="342">
        <v>50</v>
      </c>
      <c r="H295" s="341" t="s">
        <v>962</v>
      </c>
      <c r="I295" s="341"/>
      <c r="J295" s="342" t="s">
        <v>357</v>
      </c>
      <c r="K295" s="342" t="s">
        <v>348</v>
      </c>
    </row>
    <row r="296" spans="1:11">
      <c r="A296" s="340">
        <v>45593</v>
      </c>
      <c r="B296" s="341" t="s">
        <v>79</v>
      </c>
      <c r="C296" s="341" t="s">
        <v>964</v>
      </c>
      <c r="D296" s="341" t="s">
        <v>1845</v>
      </c>
      <c r="E296" s="342" t="s">
        <v>1840</v>
      </c>
      <c r="F296" s="342" t="s">
        <v>1038</v>
      </c>
      <c r="G296" s="342">
        <v>50</v>
      </c>
      <c r="H296" s="341" t="s">
        <v>962</v>
      </c>
      <c r="I296" s="341"/>
      <c r="J296" s="342" t="s">
        <v>357</v>
      </c>
      <c r="K296" s="342" t="s">
        <v>348</v>
      </c>
    </row>
    <row r="297" spans="1:11">
      <c r="A297" s="340">
        <v>45467</v>
      </c>
      <c r="B297" s="341" t="s">
        <v>79</v>
      </c>
      <c r="C297" s="341" t="s">
        <v>964</v>
      </c>
      <c r="D297" s="341" t="s">
        <v>1846</v>
      </c>
      <c r="E297" s="342" t="s">
        <v>1840</v>
      </c>
      <c r="F297" s="342" t="s">
        <v>1039</v>
      </c>
      <c r="G297" s="342">
        <v>50</v>
      </c>
      <c r="H297" s="341" t="s">
        <v>962</v>
      </c>
      <c r="I297" s="341"/>
      <c r="J297" s="342" t="s">
        <v>357</v>
      </c>
      <c r="K297" s="342" t="s">
        <v>348</v>
      </c>
    </row>
    <row r="298" spans="1:11">
      <c r="A298" s="340">
        <v>45467</v>
      </c>
      <c r="B298" s="341" t="s">
        <v>79</v>
      </c>
      <c r="C298" s="341" t="s">
        <v>964</v>
      </c>
      <c r="D298" s="341" t="s">
        <v>1846</v>
      </c>
      <c r="E298" s="342" t="s">
        <v>1840</v>
      </c>
      <c r="F298" s="342" t="s">
        <v>1038</v>
      </c>
      <c r="G298" s="342">
        <v>50</v>
      </c>
      <c r="H298" s="341" t="s">
        <v>962</v>
      </c>
      <c r="I298" s="341"/>
      <c r="J298" s="342" t="s">
        <v>357</v>
      </c>
      <c r="K298" s="342" t="s">
        <v>348</v>
      </c>
    </row>
    <row r="299" spans="1:11">
      <c r="A299" s="340">
        <v>45467</v>
      </c>
      <c r="B299" s="341" t="s">
        <v>79</v>
      </c>
      <c r="C299" s="341" t="s">
        <v>964</v>
      </c>
      <c r="D299" s="341" t="s">
        <v>1846</v>
      </c>
      <c r="E299" s="342" t="s">
        <v>1840</v>
      </c>
      <c r="F299" s="342" t="s">
        <v>1037</v>
      </c>
      <c r="G299" s="342">
        <v>100</v>
      </c>
      <c r="H299" s="341" t="s">
        <v>962</v>
      </c>
      <c r="I299" s="341"/>
      <c r="J299" s="342" t="s">
        <v>357</v>
      </c>
      <c r="K299" s="342" t="s">
        <v>348</v>
      </c>
    </row>
    <row r="300" spans="1:11">
      <c r="A300" s="340">
        <v>45453</v>
      </c>
      <c r="B300" s="341" t="s">
        <v>206</v>
      </c>
      <c r="C300" s="341" t="s">
        <v>964</v>
      </c>
      <c r="D300" s="341" t="s">
        <v>1847</v>
      </c>
      <c r="E300" s="342" t="s">
        <v>1043</v>
      </c>
      <c r="F300" s="342" t="s">
        <v>1044</v>
      </c>
      <c r="G300" s="342">
        <v>50</v>
      </c>
      <c r="H300" s="341" t="s">
        <v>962</v>
      </c>
      <c r="I300" s="341"/>
      <c r="J300" s="342" t="s">
        <v>357</v>
      </c>
      <c r="K300" s="342" t="s">
        <v>348</v>
      </c>
    </row>
    <row r="301" spans="1:11">
      <c r="A301" s="340">
        <v>45453</v>
      </c>
      <c r="B301" s="341" t="s">
        <v>206</v>
      </c>
      <c r="C301" s="341" t="s">
        <v>964</v>
      </c>
      <c r="D301" s="341" t="s">
        <v>1847</v>
      </c>
      <c r="E301" s="342" t="s">
        <v>1043</v>
      </c>
      <c r="F301" s="342" t="s">
        <v>1047</v>
      </c>
      <c r="G301" s="342">
        <v>150</v>
      </c>
      <c r="H301" s="341" t="s">
        <v>962</v>
      </c>
      <c r="I301" s="341"/>
      <c r="J301" s="342" t="s">
        <v>357</v>
      </c>
      <c r="K301" s="342" t="s">
        <v>348</v>
      </c>
    </row>
    <row r="302" spans="1:11">
      <c r="A302" s="340">
        <v>45453</v>
      </c>
      <c r="B302" s="341" t="s">
        <v>206</v>
      </c>
      <c r="C302" s="341" t="s">
        <v>964</v>
      </c>
      <c r="D302" s="341" t="s">
        <v>1847</v>
      </c>
      <c r="E302" s="342" t="s">
        <v>1043</v>
      </c>
      <c r="F302" s="342" t="s">
        <v>1046</v>
      </c>
      <c r="G302" s="342">
        <v>50</v>
      </c>
      <c r="H302" s="341" t="s">
        <v>962</v>
      </c>
      <c r="I302" s="341"/>
      <c r="J302" s="342" t="s">
        <v>357</v>
      </c>
      <c r="K302" s="342" t="s">
        <v>348</v>
      </c>
    </row>
    <row r="303" spans="1:11">
      <c r="A303" s="340">
        <v>45453</v>
      </c>
      <c r="B303" s="341" t="s">
        <v>206</v>
      </c>
      <c r="C303" s="341" t="s">
        <v>964</v>
      </c>
      <c r="D303" s="341" t="s">
        <v>1847</v>
      </c>
      <c r="E303" s="342" t="s">
        <v>1043</v>
      </c>
      <c r="F303" s="342" t="s">
        <v>1045</v>
      </c>
      <c r="G303" s="342">
        <v>100</v>
      </c>
      <c r="H303" s="341" t="s">
        <v>962</v>
      </c>
      <c r="I303" s="341"/>
      <c r="J303" s="342" t="s">
        <v>357</v>
      </c>
      <c r="K303" s="342" t="s">
        <v>348</v>
      </c>
    </row>
    <row r="304" spans="1:11">
      <c r="A304" s="340">
        <v>45348</v>
      </c>
      <c r="B304" s="341" t="s">
        <v>206</v>
      </c>
      <c r="C304" s="341" t="s">
        <v>964</v>
      </c>
      <c r="D304" s="341" t="s">
        <v>1042</v>
      </c>
      <c r="E304" s="342" t="s">
        <v>1043</v>
      </c>
      <c r="F304" s="342" t="s">
        <v>1045</v>
      </c>
      <c r="G304" s="342">
        <v>100</v>
      </c>
      <c r="H304" s="341" t="s">
        <v>965</v>
      </c>
      <c r="I304" s="341" t="s">
        <v>966</v>
      </c>
      <c r="J304" s="342" t="s">
        <v>357</v>
      </c>
      <c r="K304" s="342" t="s">
        <v>348</v>
      </c>
    </row>
    <row r="305" spans="1:11">
      <c r="A305" s="340">
        <v>45348</v>
      </c>
      <c r="B305" s="341" t="s">
        <v>206</v>
      </c>
      <c r="C305" s="341" t="s">
        <v>964</v>
      </c>
      <c r="D305" s="341" t="s">
        <v>1042</v>
      </c>
      <c r="E305" s="342" t="s">
        <v>1043</v>
      </c>
      <c r="F305" s="342" t="s">
        <v>1044</v>
      </c>
      <c r="G305" s="342">
        <v>50</v>
      </c>
      <c r="H305" s="341" t="s">
        <v>965</v>
      </c>
      <c r="I305" s="341" t="s">
        <v>966</v>
      </c>
      <c r="J305" s="342" t="s">
        <v>357</v>
      </c>
      <c r="K305" s="342" t="s">
        <v>348</v>
      </c>
    </row>
    <row r="306" spans="1:11">
      <c r="A306" s="340">
        <v>45348</v>
      </c>
      <c r="B306" s="341" t="s">
        <v>206</v>
      </c>
      <c r="C306" s="341" t="s">
        <v>964</v>
      </c>
      <c r="D306" s="341" t="s">
        <v>1042</v>
      </c>
      <c r="E306" s="342" t="s">
        <v>1043</v>
      </c>
      <c r="F306" s="342" t="s">
        <v>1047</v>
      </c>
      <c r="G306" s="342">
        <v>150</v>
      </c>
      <c r="H306" s="341" t="s">
        <v>965</v>
      </c>
      <c r="I306" s="341" t="s">
        <v>971</v>
      </c>
      <c r="J306" s="342" t="s">
        <v>357</v>
      </c>
      <c r="K306" s="342" t="s">
        <v>348</v>
      </c>
    </row>
    <row r="307" spans="1:11">
      <c r="A307" s="340">
        <v>45348</v>
      </c>
      <c r="B307" s="341" t="s">
        <v>206</v>
      </c>
      <c r="C307" s="341" t="s">
        <v>964</v>
      </c>
      <c r="D307" s="341" t="s">
        <v>1042</v>
      </c>
      <c r="E307" s="342" t="s">
        <v>1043</v>
      </c>
      <c r="F307" s="342" t="s">
        <v>1046</v>
      </c>
      <c r="G307" s="342">
        <v>50</v>
      </c>
      <c r="H307" s="341" t="s">
        <v>965</v>
      </c>
      <c r="I307" s="341" t="s">
        <v>966</v>
      </c>
      <c r="J307" s="342" t="s">
        <v>357</v>
      </c>
      <c r="K307" s="342" t="s">
        <v>348</v>
      </c>
    </row>
    <row r="308" spans="1:11">
      <c r="A308" s="340">
        <v>45379</v>
      </c>
      <c r="B308" s="341" t="s">
        <v>206</v>
      </c>
      <c r="C308" s="341" t="s">
        <v>964</v>
      </c>
      <c r="D308" s="341" t="s">
        <v>1042</v>
      </c>
      <c r="E308" s="342" t="s">
        <v>1043</v>
      </c>
      <c r="F308" s="342" t="s">
        <v>1047</v>
      </c>
      <c r="G308" s="342">
        <v>150</v>
      </c>
      <c r="H308" s="341" t="s">
        <v>962</v>
      </c>
      <c r="I308" s="341"/>
      <c r="J308" s="342" t="s">
        <v>357</v>
      </c>
      <c r="K308" s="342" t="s">
        <v>348</v>
      </c>
    </row>
    <row r="309" spans="1:11">
      <c r="A309" s="340">
        <v>45379</v>
      </c>
      <c r="B309" s="341" t="s">
        <v>206</v>
      </c>
      <c r="C309" s="341" t="s">
        <v>964</v>
      </c>
      <c r="D309" s="341" t="s">
        <v>1042</v>
      </c>
      <c r="E309" s="342" t="s">
        <v>1043</v>
      </c>
      <c r="F309" s="342" t="s">
        <v>1045</v>
      </c>
      <c r="G309" s="342">
        <v>100</v>
      </c>
      <c r="H309" s="341" t="s">
        <v>962</v>
      </c>
      <c r="I309" s="341"/>
      <c r="J309" s="342" t="s">
        <v>357</v>
      </c>
      <c r="K309" s="342" t="s">
        <v>348</v>
      </c>
    </row>
    <row r="310" spans="1:11">
      <c r="A310" s="340">
        <v>45379</v>
      </c>
      <c r="B310" s="341" t="s">
        <v>206</v>
      </c>
      <c r="C310" s="341" t="s">
        <v>964</v>
      </c>
      <c r="D310" s="341" t="s">
        <v>1042</v>
      </c>
      <c r="E310" s="342" t="s">
        <v>1043</v>
      </c>
      <c r="F310" s="342" t="s">
        <v>1044</v>
      </c>
      <c r="G310" s="342">
        <v>50</v>
      </c>
      <c r="H310" s="341" t="s">
        <v>962</v>
      </c>
      <c r="I310" s="341"/>
      <c r="J310" s="342" t="s">
        <v>357</v>
      </c>
      <c r="K310" s="342" t="s">
        <v>348</v>
      </c>
    </row>
    <row r="311" spans="1:11">
      <c r="A311" s="340">
        <v>45379</v>
      </c>
      <c r="B311" s="341" t="s">
        <v>206</v>
      </c>
      <c r="C311" s="341" t="s">
        <v>964</v>
      </c>
      <c r="D311" s="341" t="s">
        <v>1042</v>
      </c>
      <c r="E311" s="342" t="s">
        <v>1043</v>
      </c>
      <c r="F311" s="342" t="s">
        <v>1046</v>
      </c>
      <c r="G311" s="342">
        <v>50</v>
      </c>
      <c r="H311" s="341" t="s">
        <v>962</v>
      </c>
      <c r="I311" s="341"/>
      <c r="J311" s="342" t="s">
        <v>357</v>
      </c>
      <c r="K311" s="342" t="s">
        <v>348</v>
      </c>
    </row>
    <row r="312" spans="1:11">
      <c r="A312" s="340">
        <v>45596</v>
      </c>
      <c r="B312" s="341" t="s">
        <v>206</v>
      </c>
      <c r="C312" s="341" t="s">
        <v>964</v>
      </c>
      <c r="D312" s="341" t="s">
        <v>1042</v>
      </c>
      <c r="E312" s="342" t="s">
        <v>1043</v>
      </c>
      <c r="F312" s="342" t="s">
        <v>1047</v>
      </c>
      <c r="G312" s="342">
        <v>150</v>
      </c>
      <c r="H312" s="341" t="s">
        <v>962</v>
      </c>
      <c r="I312" s="341"/>
      <c r="J312" s="342" t="s">
        <v>357</v>
      </c>
      <c r="K312" s="342" t="s">
        <v>348</v>
      </c>
    </row>
    <row r="313" spans="1:11">
      <c r="A313" s="340">
        <v>45596</v>
      </c>
      <c r="B313" s="341" t="s">
        <v>206</v>
      </c>
      <c r="C313" s="341" t="s">
        <v>964</v>
      </c>
      <c r="D313" s="341" t="s">
        <v>1042</v>
      </c>
      <c r="E313" s="342" t="s">
        <v>1043</v>
      </c>
      <c r="F313" s="342" t="s">
        <v>1044</v>
      </c>
      <c r="G313" s="342">
        <v>50</v>
      </c>
      <c r="H313" s="341" t="s">
        <v>962</v>
      </c>
      <c r="I313" s="341"/>
      <c r="J313" s="342" t="s">
        <v>357</v>
      </c>
      <c r="K313" s="342" t="s">
        <v>348</v>
      </c>
    </row>
    <row r="314" spans="1:11">
      <c r="A314" s="340">
        <v>45596</v>
      </c>
      <c r="B314" s="341" t="s">
        <v>206</v>
      </c>
      <c r="C314" s="341" t="s">
        <v>964</v>
      </c>
      <c r="D314" s="341" t="s">
        <v>1042</v>
      </c>
      <c r="E314" s="342" t="s">
        <v>1043</v>
      </c>
      <c r="F314" s="342" t="s">
        <v>1045</v>
      </c>
      <c r="G314" s="342">
        <v>100</v>
      </c>
      <c r="H314" s="341" t="s">
        <v>962</v>
      </c>
      <c r="I314" s="341"/>
      <c r="J314" s="342" t="s">
        <v>357</v>
      </c>
      <c r="K314" s="342" t="s">
        <v>348</v>
      </c>
    </row>
    <row r="315" spans="1:11">
      <c r="A315" s="340">
        <v>45596</v>
      </c>
      <c r="B315" s="341" t="s">
        <v>206</v>
      </c>
      <c r="C315" s="341" t="s">
        <v>964</v>
      </c>
      <c r="D315" s="341" t="s">
        <v>1042</v>
      </c>
      <c r="E315" s="342" t="s">
        <v>1043</v>
      </c>
      <c r="F315" s="342" t="s">
        <v>1046</v>
      </c>
      <c r="G315" s="342">
        <v>50</v>
      </c>
      <c r="H315" s="341" t="s">
        <v>965</v>
      </c>
      <c r="I315" s="341" t="s">
        <v>1141</v>
      </c>
      <c r="J315" s="342" t="s">
        <v>357</v>
      </c>
      <c r="K315" s="342" t="s">
        <v>348</v>
      </c>
    </row>
    <row r="316" spans="1:11">
      <c r="A316" s="340">
        <v>45548</v>
      </c>
      <c r="B316" s="341" t="s">
        <v>206</v>
      </c>
      <c r="C316" s="341" t="s">
        <v>964</v>
      </c>
      <c r="D316" s="341" t="s">
        <v>1042</v>
      </c>
      <c r="E316" s="342" t="s">
        <v>1043</v>
      </c>
      <c r="F316" s="342" t="s">
        <v>1047</v>
      </c>
      <c r="G316" s="342">
        <v>150</v>
      </c>
      <c r="H316" s="341" t="s">
        <v>962</v>
      </c>
      <c r="I316" s="341"/>
      <c r="J316" s="342" t="s">
        <v>357</v>
      </c>
      <c r="K316" s="342" t="s">
        <v>348</v>
      </c>
    </row>
    <row r="317" spans="1:11">
      <c r="A317" s="340">
        <v>45548</v>
      </c>
      <c r="B317" s="341" t="s">
        <v>206</v>
      </c>
      <c r="C317" s="341" t="s">
        <v>964</v>
      </c>
      <c r="D317" s="341" t="s">
        <v>1042</v>
      </c>
      <c r="E317" s="342" t="s">
        <v>1043</v>
      </c>
      <c r="F317" s="342" t="s">
        <v>1046</v>
      </c>
      <c r="G317" s="342">
        <v>50</v>
      </c>
      <c r="H317" s="341" t="s">
        <v>962</v>
      </c>
      <c r="I317" s="341"/>
      <c r="J317" s="342" t="s">
        <v>357</v>
      </c>
      <c r="K317" s="342" t="s">
        <v>348</v>
      </c>
    </row>
    <row r="318" spans="1:11">
      <c r="A318" s="340">
        <v>45548</v>
      </c>
      <c r="B318" s="341" t="s">
        <v>206</v>
      </c>
      <c r="C318" s="341" t="s">
        <v>964</v>
      </c>
      <c r="D318" s="341" t="s">
        <v>1042</v>
      </c>
      <c r="E318" s="342" t="s">
        <v>1043</v>
      </c>
      <c r="F318" s="342" t="s">
        <v>1045</v>
      </c>
      <c r="G318" s="342">
        <v>100</v>
      </c>
      <c r="H318" s="341" t="s">
        <v>962</v>
      </c>
      <c r="I318" s="341"/>
      <c r="J318" s="342" t="s">
        <v>357</v>
      </c>
      <c r="K318" s="342" t="s">
        <v>348</v>
      </c>
    </row>
    <row r="319" spans="1:11">
      <c r="A319" s="340">
        <v>45548</v>
      </c>
      <c r="B319" s="341" t="s">
        <v>206</v>
      </c>
      <c r="C319" s="341" t="s">
        <v>964</v>
      </c>
      <c r="D319" s="341" t="s">
        <v>1042</v>
      </c>
      <c r="E319" s="342" t="s">
        <v>1043</v>
      </c>
      <c r="F319" s="342" t="s">
        <v>1044</v>
      </c>
      <c r="G319" s="342">
        <v>50</v>
      </c>
      <c r="H319" s="341" t="s">
        <v>962</v>
      </c>
      <c r="I319" s="341"/>
      <c r="J319" s="342" t="s">
        <v>357</v>
      </c>
      <c r="K319" s="342" t="s">
        <v>348</v>
      </c>
    </row>
    <row r="320" spans="1:11">
      <c r="A320" s="340">
        <v>45505</v>
      </c>
      <c r="B320" s="341" t="s">
        <v>206</v>
      </c>
      <c r="C320" s="341" t="s">
        <v>964</v>
      </c>
      <c r="D320" s="341" t="s">
        <v>1848</v>
      </c>
      <c r="E320" s="342" t="s">
        <v>1043</v>
      </c>
      <c r="F320" s="342" t="s">
        <v>1046</v>
      </c>
      <c r="G320" s="342">
        <v>50</v>
      </c>
      <c r="H320" s="341" t="s">
        <v>965</v>
      </c>
      <c r="I320" s="341" t="s">
        <v>966</v>
      </c>
      <c r="J320" s="342" t="s">
        <v>357</v>
      </c>
      <c r="K320" s="342" t="s">
        <v>348</v>
      </c>
    </row>
    <row r="321" spans="1:11">
      <c r="A321" s="340">
        <v>45505</v>
      </c>
      <c r="B321" s="341" t="s">
        <v>206</v>
      </c>
      <c r="C321" s="341" t="s">
        <v>964</v>
      </c>
      <c r="D321" s="341" t="s">
        <v>1848</v>
      </c>
      <c r="E321" s="342" t="s">
        <v>1043</v>
      </c>
      <c r="F321" s="342" t="s">
        <v>1047</v>
      </c>
      <c r="G321" s="342">
        <v>150</v>
      </c>
      <c r="H321" s="341" t="s">
        <v>965</v>
      </c>
      <c r="I321" s="341" t="s">
        <v>966</v>
      </c>
      <c r="J321" s="342" t="s">
        <v>357</v>
      </c>
      <c r="K321" s="342" t="s">
        <v>348</v>
      </c>
    </row>
    <row r="322" spans="1:11">
      <c r="A322" s="340">
        <v>45505</v>
      </c>
      <c r="B322" s="341" t="s">
        <v>206</v>
      </c>
      <c r="C322" s="341" t="s">
        <v>964</v>
      </c>
      <c r="D322" s="341" t="s">
        <v>1848</v>
      </c>
      <c r="E322" s="342" t="s">
        <v>1043</v>
      </c>
      <c r="F322" s="342" t="s">
        <v>1045</v>
      </c>
      <c r="G322" s="342">
        <v>100</v>
      </c>
      <c r="H322" s="341" t="s">
        <v>965</v>
      </c>
      <c r="I322" s="341" t="s">
        <v>971</v>
      </c>
      <c r="J322" s="342" t="s">
        <v>357</v>
      </c>
      <c r="K322" s="342" t="s">
        <v>348</v>
      </c>
    </row>
    <row r="323" spans="1:11">
      <c r="A323" s="340">
        <v>45505</v>
      </c>
      <c r="B323" s="341" t="s">
        <v>206</v>
      </c>
      <c r="C323" s="341" t="s">
        <v>964</v>
      </c>
      <c r="D323" s="341" t="s">
        <v>1848</v>
      </c>
      <c r="E323" s="342" t="s">
        <v>1043</v>
      </c>
      <c r="F323" s="342" t="s">
        <v>1044</v>
      </c>
      <c r="G323" s="342">
        <v>50</v>
      </c>
      <c r="H323" s="341" t="s">
        <v>965</v>
      </c>
      <c r="I323" s="341" t="s">
        <v>966</v>
      </c>
      <c r="J323" s="342" t="s">
        <v>357</v>
      </c>
      <c r="K323" s="342" t="s">
        <v>348</v>
      </c>
    </row>
    <row r="324" spans="1:11">
      <c r="A324" s="340">
        <v>45541</v>
      </c>
      <c r="B324" s="341" t="s">
        <v>206</v>
      </c>
      <c r="C324" s="341" t="s">
        <v>964</v>
      </c>
      <c r="D324" s="341" t="s">
        <v>1848</v>
      </c>
      <c r="E324" s="342" t="s">
        <v>1043</v>
      </c>
      <c r="F324" s="342" t="s">
        <v>1044</v>
      </c>
      <c r="G324" s="342">
        <v>50</v>
      </c>
      <c r="H324" s="341" t="s">
        <v>965</v>
      </c>
      <c r="I324" s="341" t="s">
        <v>966</v>
      </c>
      <c r="J324" s="342" t="s">
        <v>357</v>
      </c>
      <c r="K324" s="342" t="s">
        <v>348</v>
      </c>
    </row>
    <row r="325" spans="1:11">
      <c r="A325" s="340">
        <v>45541</v>
      </c>
      <c r="B325" s="341" t="s">
        <v>206</v>
      </c>
      <c r="C325" s="341" t="s">
        <v>964</v>
      </c>
      <c r="D325" s="341" t="s">
        <v>1848</v>
      </c>
      <c r="E325" s="342" t="s">
        <v>1043</v>
      </c>
      <c r="F325" s="342" t="s">
        <v>1045</v>
      </c>
      <c r="G325" s="342">
        <v>100</v>
      </c>
      <c r="H325" s="341" t="s">
        <v>965</v>
      </c>
      <c r="I325" s="341" t="s">
        <v>971</v>
      </c>
      <c r="J325" s="342" t="s">
        <v>357</v>
      </c>
      <c r="K325" s="342" t="s">
        <v>348</v>
      </c>
    </row>
    <row r="326" spans="1:11">
      <c r="A326" s="340">
        <v>45541</v>
      </c>
      <c r="B326" s="341" t="s">
        <v>206</v>
      </c>
      <c r="C326" s="341" t="s">
        <v>964</v>
      </c>
      <c r="D326" s="341" t="s">
        <v>1848</v>
      </c>
      <c r="E326" s="342" t="s">
        <v>1043</v>
      </c>
      <c r="F326" s="342" t="s">
        <v>1047</v>
      </c>
      <c r="G326" s="342">
        <v>150</v>
      </c>
      <c r="H326" s="341" t="s">
        <v>965</v>
      </c>
      <c r="I326" s="341" t="s">
        <v>966</v>
      </c>
      <c r="J326" s="342" t="s">
        <v>357</v>
      </c>
      <c r="K326" s="342" t="s">
        <v>348</v>
      </c>
    </row>
    <row r="327" spans="1:11">
      <c r="A327" s="340">
        <v>45541</v>
      </c>
      <c r="B327" s="341" t="s">
        <v>206</v>
      </c>
      <c r="C327" s="341" t="s">
        <v>964</v>
      </c>
      <c r="D327" s="341" t="s">
        <v>1848</v>
      </c>
      <c r="E327" s="342" t="s">
        <v>1043</v>
      </c>
      <c r="F327" s="342" t="s">
        <v>1046</v>
      </c>
      <c r="G327" s="342">
        <v>50</v>
      </c>
      <c r="H327" s="341" t="s">
        <v>965</v>
      </c>
      <c r="I327" s="341" t="s">
        <v>966</v>
      </c>
      <c r="J327" s="342" t="s">
        <v>357</v>
      </c>
      <c r="K327" s="342" t="s">
        <v>348</v>
      </c>
    </row>
    <row r="328" spans="1:11">
      <c r="A328" s="340">
        <v>45387</v>
      </c>
      <c r="B328" s="341" t="s">
        <v>81</v>
      </c>
      <c r="C328" s="341" t="s">
        <v>964</v>
      </c>
      <c r="D328" s="341" t="s">
        <v>1054</v>
      </c>
      <c r="E328" s="342" t="s">
        <v>1052</v>
      </c>
      <c r="F328" s="342" t="s">
        <v>1048</v>
      </c>
      <c r="G328" s="342">
        <v>150</v>
      </c>
      <c r="H328" s="341" t="s">
        <v>962</v>
      </c>
      <c r="I328" s="341"/>
      <c r="J328" s="342" t="s">
        <v>357</v>
      </c>
      <c r="K328" s="342" t="s">
        <v>348</v>
      </c>
    </row>
    <row r="329" spans="1:11">
      <c r="A329" s="340">
        <v>45387</v>
      </c>
      <c r="B329" s="341" t="s">
        <v>81</v>
      </c>
      <c r="C329" s="341" t="s">
        <v>964</v>
      </c>
      <c r="D329" s="341" t="s">
        <v>1054</v>
      </c>
      <c r="E329" s="342" t="s">
        <v>1052</v>
      </c>
      <c r="F329" s="342" t="s">
        <v>1049</v>
      </c>
      <c r="G329" s="342">
        <v>50</v>
      </c>
      <c r="H329" s="341" t="s">
        <v>965</v>
      </c>
      <c r="I329" s="341" t="s">
        <v>1849</v>
      </c>
      <c r="J329" s="342" t="s">
        <v>357</v>
      </c>
      <c r="K329" s="342" t="s">
        <v>348</v>
      </c>
    </row>
    <row r="330" spans="1:11">
      <c r="A330" s="340">
        <v>45387</v>
      </c>
      <c r="B330" s="341" t="s">
        <v>81</v>
      </c>
      <c r="C330" s="341" t="s">
        <v>964</v>
      </c>
      <c r="D330" s="341" t="s">
        <v>1054</v>
      </c>
      <c r="E330" s="342" t="s">
        <v>1052</v>
      </c>
      <c r="F330" s="342" t="s">
        <v>1050</v>
      </c>
      <c r="G330" s="342">
        <v>50</v>
      </c>
      <c r="H330" s="341" t="s">
        <v>962</v>
      </c>
      <c r="I330" s="341"/>
      <c r="J330" s="342" t="s">
        <v>357</v>
      </c>
      <c r="K330" s="342" t="s">
        <v>348</v>
      </c>
    </row>
    <row r="331" spans="1:11">
      <c r="A331" s="340">
        <v>45387</v>
      </c>
      <c r="B331" s="341" t="s">
        <v>81</v>
      </c>
      <c r="C331" s="341" t="s">
        <v>964</v>
      </c>
      <c r="D331" s="341" t="s">
        <v>1054</v>
      </c>
      <c r="E331" s="342" t="s">
        <v>1052</v>
      </c>
      <c r="F331" s="342" t="s">
        <v>1051</v>
      </c>
      <c r="G331" s="342">
        <v>100</v>
      </c>
      <c r="H331" s="341" t="s">
        <v>962</v>
      </c>
      <c r="I331" s="341"/>
      <c r="J331" s="342" t="s">
        <v>357</v>
      </c>
      <c r="K331" s="342" t="s">
        <v>348</v>
      </c>
    </row>
    <row r="332" spans="1:11">
      <c r="A332" s="340">
        <v>45593</v>
      </c>
      <c r="B332" s="341" t="s">
        <v>81</v>
      </c>
      <c r="C332" s="341" t="s">
        <v>964</v>
      </c>
      <c r="D332" s="341" t="s">
        <v>1850</v>
      </c>
      <c r="E332" s="342" t="s">
        <v>1052</v>
      </c>
      <c r="F332" s="342" t="s">
        <v>1050</v>
      </c>
      <c r="G332" s="342">
        <v>50</v>
      </c>
      <c r="H332" s="341" t="s">
        <v>962</v>
      </c>
      <c r="I332" s="341"/>
      <c r="J332" s="342" t="s">
        <v>357</v>
      </c>
      <c r="K332" s="342" t="s">
        <v>348</v>
      </c>
    </row>
    <row r="333" spans="1:11">
      <c r="A333" s="340">
        <v>45593</v>
      </c>
      <c r="B333" s="341" t="s">
        <v>81</v>
      </c>
      <c r="C333" s="341" t="s">
        <v>964</v>
      </c>
      <c r="D333" s="341" t="s">
        <v>1850</v>
      </c>
      <c r="E333" s="342" t="s">
        <v>1052</v>
      </c>
      <c r="F333" s="342" t="s">
        <v>1051</v>
      </c>
      <c r="G333" s="342">
        <v>100</v>
      </c>
      <c r="H333" s="341" t="s">
        <v>962</v>
      </c>
      <c r="I333" s="341"/>
      <c r="J333" s="342" t="s">
        <v>357</v>
      </c>
      <c r="K333" s="342" t="s">
        <v>348</v>
      </c>
    </row>
    <row r="334" spans="1:11">
      <c r="A334" s="340">
        <v>45593</v>
      </c>
      <c r="B334" s="341" t="s">
        <v>81</v>
      </c>
      <c r="C334" s="341" t="s">
        <v>964</v>
      </c>
      <c r="D334" s="341" t="s">
        <v>1850</v>
      </c>
      <c r="E334" s="342" t="s">
        <v>1052</v>
      </c>
      <c r="F334" s="342" t="s">
        <v>1048</v>
      </c>
      <c r="G334" s="342">
        <v>150</v>
      </c>
      <c r="H334" s="341" t="s">
        <v>962</v>
      </c>
      <c r="I334" s="341"/>
      <c r="J334" s="342" t="s">
        <v>357</v>
      </c>
      <c r="K334" s="342" t="s">
        <v>348</v>
      </c>
    </row>
    <row r="335" spans="1:11">
      <c r="A335" s="340">
        <v>45593</v>
      </c>
      <c r="B335" s="341" t="s">
        <v>81</v>
      </c>
      <c r="C335" s="341" t="s">
        <v>964</v>
      </c>
      <c r="D335" s="341" t="s">
        <v>1850</v>
      </c>
      <c r="E335" s="342" t="s">
        <v>1052</v>
      </c>
      <c r="F335" s="342" t="s">
        <v>1049</v>
      </c>
      <c r="G335" s="342">
        <v>50</v>
      </c>
      <c r="H335" s="341" t="s">
        <v>962</v>
      </c>
      <c r="I335" s="341"/>
      <c r="J335" s="342" t="s">
        <v>357</v>
      </c>
      <c r="K335" s="342" t="s">
        <v>348</v>
      </c>
    </row>
    <row r="336" spans="1:11">
      <c r="A336" s="340">
        <v>45355</v>
      </c>
      <c r="B336" s="341" t="s">
        <v>81</v>
      </c>
      <c r="C336" s="341" t="s">
        <v>964</v>
      </c>
      <c r="D336" s="341" t="s">
        <v>1850</v>
      </c>
      <c r="E336" s="342" t="s">
        <v>1052</v>
      </c>
      <c r="F336" s="342" t="s">
        <v>1048</v>
      </c>
      <c r="G336" s="342">
        <v>150</v>
      </c>
      <c r="H336" s="341" t="s">
        <v>962</v>
      </c>
      <c r="I336" s="341"/>
      <c r="J336" s="342" t="s">
        <v>357</v>
      </c>
      <c r="K336" s="342" t="s">
        <v>348</v>
      </c>
    </row>
    <row r="337" spans="1:11">
      <c r="A337" s="340">
        <v>45355</v>
      </c>
      <c r="B337" s="341" t="s">
        <v>81</v>
      </c>
      <c r="C337" s="341" t="s">
        <v>964</v>
      </c>
      <c r="D337" s="341" t="s">
        <v>1850</v>
      </c>
      <c r="E337" s="342" t="s">
        <v>1052</v>
      </c>
      <c r="F337" s="342" t="s">
        <v>1050</v>
      </c>
      <c r="G337" s="342">
        <v>50</v>
      </c>
      <c r="H337" s="341" t="s">
        <v>965</v>
      </c>
      <c r="I337" s="341" t="s">
        <v>1851</v>
      </c>
      <c r="J337" s="342" t="s">
        <v>357</v>
      </c>
      <c r="K337" s="342" t="s">
        <v>348</v>
      </c>
    </row>
    <row r="338" spans="1:11">
      <c r="A338" s="340">
        <v>45355</v>
      </c>
      <c r="B338" s="341" t="s">
        <v>81</v>
      </c>
      <c r="C338" s="341" t="s">
        <v>964</v>
      </c>
      <c r="D338" s="341" t="s">
        <v>1850</v>
      </c>
      <c r="E338" s="342" t="s">
        <v>1052</v>
      </c>
      <c r="F338" s="342" t="s">
        <v>1049</v>
      </c>
      <c r="G338" s="342">
        <v>50</v>
      </c>
      <c r="H338" s="341" t="s">
        <v>962</v>
      </c>
      <c r="I338" s="341"/>
      <c r="J338" s="342" t="s">
        <v>357</v>
      </c>
      <c r="K338" s="342" t="s">
        <v>348</v>
      </c>
    </row>
    <row r="339" spans="1:11">
      <c r="A339" s="340">
        <v>45355</v>
      </c>
      <c r="B339" s="341" t="s">
        <v>81</v>
      </c>
      <c r="C339" s="341" t="s">
        <v>964</v>
      </c>
      <c r="D339" s="341" t="s">
        <v>1850</v>
      </c>
      <c r="E339" s="342" t="s">
        <v>1052</v>
      </c>
      <c r="F339" s="342" t="s">
        <v>1051</v>
      </c>
      <c r="G339" s="342">
        <v>100</v>
      </c>
      <c r="H339" s="341" t="s">
        <v>965</v>
      </c>
      <c r="I339" s="341" t="s">
        <v>1001</v>
      </c>
      <c r="J339" s="342" t="s">
        <v>357</v>
      </c>
      <c r="K339" s="342" t="s">
        <v>348</v>
      </c>
    </row>
    <row r="340" spans="1:11">
      <c r="A340" s="340">
        <v>45532</v>
      </c>
      <c r="B340" s="341" t="s">
        <v>81</v>
      </c>
      <c r="C340" s="341" t="s">
        <v>964</v>
      </c>
      <c r="D340" s="341" t="s">
        <v>1850</v>
      </c>
      <c r="E340" s="342" t="s">
        <v>1052</v>
      </c>
      <c r="F340" s="342" t="s">
        <v>1050</v>
      </c>
      <c r="G340" s="342">
        <v>50</v>
      </c>
      <c r="H340" s="341" t="s">
        <v>965</v>
      </c>
      <c r="I340" s="341" t="s">
        <v>1001</v>
      </c>
      <c r="J340" s="342" t="s">
        <v>357</v>
      </c>
      <c r="K340" s="342" t="s">
        <v>348</v>
      </c>
    </row>
    <row r="341" spans="1:11">
      <c r="A341" s="340">
        <v>45532</v>
      </c>
      <c r="B341" s="341" t="s">
        <v>81</v>
      </c>
      <c r="C341" s="341" t="s">
        <v>964</v>
      </c>
      <c r="D341" s="341" t="s">
        <v>1850</v>
      </c>
      <c r="E341" s="342" t="s">
        <v>1052</v>
      </c>
      <c r="F341" s="342" t="s">
        <v>1049</v>
      </c>
      <c r="G341" s="342">
        <v>50</v>
      </c>
      <c r="H341" s="341" t="s">
        <v>962</v>
      </c>
      <c r="I341" s="341"/>
      <c r="J341" s="342" t="s">
        <v>357</v>
      </c>
      <c r="K341" s="342" t="s">
        <v>348</v>
      </c>
    </row>
    <row r="342" spans="1:11">
      <c r="A342" s="340">
        <v>45532</v>
      </c>
      <c r="B342" s="341" t="s">
        <v>81</v>
      </c>
      <c r="C342" s="341" t="s">
        <v>964</v>
      </c>
      <c r="D342" s="341" t="s">
        <v>1850</v>
      </c>
      <c r="E342" s="342" t="s">
        <v>1052</v>
      </c>
      <c r="F342" s="342" t="s">
        <v>1048</v>
      </c>
      <c r="G342" s="342">
        <v>150</v>
      </c>
      <c r="H342" s="341" t="s">
        <v>962</v>
      </c>
      <c r="I342" s="341"/>
      <c r="J342" s="342" t="s">
        <v>357</v>
      </c>
      <c r="K342" s="342" t="s">
        <v>348</v>
      </c>
    </row>
    <row r="343" spans="1:11">
      <c r="A343" s="340">
        <v>45532</v>
      </c>
      <c r="B343" s="341" t="s">
        <v>81</v>
      </c>
      <c r="C343" s="341" t="s">
        <v>964</v>
      </c>
      <c r="D343" s="341" t="s">
        <v>1850</v>
      </c>
      <c r="E343" s="342" t="s">
        <v>1052</v>
      </c>
      <c r="F343" s="342" t="s">
        <v>1051</v>
      </c>
      <c r="G343" s="342">
        <v>100</v>
      </c>
      <c r="H343" s="341" t="s">
        <v>965</v>
      </c>
      <c r="I343" s="341" t="s">
        <v>1852</v>
      </c>
      <c r="J343" s="342" t="s">
        <v>357</v>
      </c>
      <c r="K343" s="342" t="s">
        <v>348</v>
      </c>
    </row>
    <row r="344" spans="1:11">
      <c r="A344" s="340">
        <v>45467</v>
      </c>
      <c r="B344" s="341" t="s">
        <v>81</v>
      </c>
      <c r="C344" s="341" t="s">
        <v>964</v>
      </c>
      <c r="D344" s="341" t="s">
        <v>1850</v>
      </c>
      <c r="E344" s="342" t="s">
        <v>1052</v>
      </c>
      <c r="F344" s="342" t="s">
        <v>1051</v>
      </c>
      <c r="G344" s="342">
        <v>100</v>
      </c>
      <c r="H344" s="341" t="s">
        <v>965</v>
      </c>
      <c r="I344" s="341" t="s">
        <v>1853</v>
      </c>
      <c r="J344" s="342" t="s">
        <v>357</v>
      </c>
      <c r="K344" s="342" t="s">
        <v>348</v>
      </c>
    </row>
    <row r="345" spans="1:11">
      <c r="A345" s="340">
        <v>45467</v>
      </c>
      <c r="B345" s="341" t="s">
        <v>81</v>
      </c>
      <c r="C345" s="341" t="s">
        <v>964</v>
      </c>
      <c r="D345" s="341" t="s">
        <v>1850</v>
      </c>
      <c r="E345" s="342" t="s">
        <v>1052</v>
      </c>
      <c r="F345" s="342" t="s">
        <v>1048</v>
      </c>
      <c r="G345" s="342">
        <v>50</v>
      </c>
      <c r="H345" s="341" t="s">
        <v>965</v>
      </c>
      <c r="I345" s="341" t="s">
        <v>971</v>
      </c>
      <c r="J345" s="342" t="s">
        <v>357</v>
      </c>
      <c r="K345" s="342" t="s">
        <v>348</v>
      </c>
    </row>
    <row r="346" spans="1:11">
      <c r="A346" s="340">
        <v>45467</v>
      </c>
      <c r="B346" s="341" t="s">
        <v>81</v>
      </c>
      <c r="C346" s="341" t="s">
        <v>964</v>
      </c>
      <c r="D346" s="341" t="s">
        <v>1850</v>
      </c>
      <c r="E346" s="342" t="s">
        <v>1052</v>
      </c>
      <c r="F346" s="342" t="s">
        <v>1050</v>
      </c>
      <c r="G346" s="342">
        <v>50</v>
      </c>
      <c r="H346" s="341" t="s">
        <v>965</v>
      </c>
      <c r="I346" s="341" t="s">
        <v>1854</v>
      </c>
      <c r="J346" s="342" t="s">
        <v>357</v>
      </c>
      <c r="K346" s="342" t="s">
        <v>348</v>
      </c>
    </row>
    <row r="347" spans="1:11">
      <c r="A347" s="340">
        <v>45467</v>
      </c>
      <c r="B347" s="341" t="s">
        <v>81</v>
      </c>
      <c r="C347" s="341" t="s">
        <v>964</v>
      </c>
      <c r="D347" s="341" t="s">
        <v>1850</v>
      </c>
      <c r="E347" s="342" t="s">
        <v>1052</v>
      </c>
      <c r="F347" s="342" t="s">
        <v>1049</v>
      </c>
      <c r="G347" s="342">
        <v>50</v>
      </c>
      <c r="H347" s="341" t="s">
        <v>965</v>
      </c>
      <c r="I347" s="341" t="s">
        <v>1855</v>
      </c>
      <c r="J347" s="342" t="s">
        <v>357</v>
      </c>
      <c r="K347" s="342" t="s">
        <v>348</v>
      </c>
    </row>
    <row r="348" spans="1:11">
      <c r="A348" s="340">
        <v>45499</v>
      </c>
      <c r="B348" s="341" t="s">
        <v>81</v>
      </c>
      <c r="C348" s="341" t="s">
        <v>964</v>
      </c>
      <c r="D348" s="341" t="s">
        <v>1053</v>
      </c>
      <c r="E348" s="342" t="s">
        <v>1052</v>
      </c>
      <c r="F348" s="342" t="s">
        <v>1049</v>
      </c>
      <c r="G348" s="342">
        <v>50</v>
      </c>
      <c r="H348" s="341" t="s">
        <v>965</v>
      </c>
      <c r="I348" s="341" t="s">
        <v>1856</v>
      </c>
      <c r="J348" s="342" t="s">
        <v>357</v>
      </c>
      <c r="K348" s="342" t="s">
        <v>348</v>
      </c>
    </row>
    <row r="349" spans="1:11">
      <c r="A349" s="340">
        <v>45499</v>
      </c>
      <c r="B349" s="341" t="s">
        <v>81</v>
      </c>
      <c r="C349" s="341" t="s">
        <v>964</v>
      </c>
      <c r="D349" s="341" t="s">
        <v>1053</v>
      </c>
      <c r="E349" s="342" t="s">
        <v>1052</v>
      </c>
      <c r="F349" s="342" t="s">
        <v>1048</v>
      </c>
      <c r="G349" s="342">
        <v>150</v>
      </c>
      <c r="H349" s="341" t="s">
        <v>965</v>
      </c>
      <c r="I349" s="341" t="s">
        <v>971</v>
      </c>
      <c r="J349" s="342" t="s">
        <v>357</v>
      </c>
      <c r="K349" s="342" t="s">
        <v>348</v>
      </c>
    </row>
    <row r="350" spans="1:11">
      <c r="A350" s="340">
        <v>45499</v>
      </c>
      <c r="B350" s="341" t="s">
        <v>81</v>
      </c>
      <c r="C350" s="341" t="s">
        <v>964</v>
      </c>
      <c r="D350" s="341" t="s">
        <v>1053</v>
      </c>
      <c r="E350" s="342" t="s">
        <v>1052</v>
      </c>
      <c r="F350" s="342" t="s">
        <v>1051</v>
      </c>
      <c r="G350" s="342">
        <v>100</v>
      </c>
      <c r="H350" s="341" t="s">
        <v>965</v>
      </c>
      <c r="I350" s="341" t="s">
        <v>971</v>
      </c>
      <c r="J350" s="342" t="s">
        <v>357</v>
      </c>
      <c r="K350" s="342" t="s">
        <v>348</v>
      </c>
    </row>
    <row r="351" spans="1:11">
      <c r="A351" s="340">
        <v>45499</v>
      </c>
      <c r="B351" s="341" t="s">
        <v>81</v>
      </c>
      <c r="C351" s="341" t="s">
        <v>964</v>
      </c>
      <c r="D351" s="341" t="s">
        <v>1053</v>
      </c>
      <c r="E351" s="342" t="s">
        <v>1052</v>
      </c>
      <c r="F351" s="342" t="s">
        <v>1050</v>
      </c>
      <c r="G351" s="342">
        <v>50</v>
      </c>
      <c r="H351" s="341" t="s">
        <v>965</v>
      </c>
      <c r="I351" s="341" t="s">
        <v>1001</v>
      </c>
      <c r="J351" s="342" t="s">
        <v>357</v>
      </c>
      <c r="K351" s="342" t="s">
        <v>348</v>
      </c>
    </row>
    <row r="352" spans="1:11">
      <c r="A352" s="340">
        <v>45546</v>
      </c>
      <c r="B352" s="341" t="s">
        <v>82</v>
      </c>
      <c r="C352" s="341" t="s">
        <v>964</v>
      </c>
      <c r="D352" s="341" t="s">
        <v>1857</v>
      </c>
      <c r="E352" s="342" t="s">
        <v>1056</v>
      </c>
      <c r="F352" s="342" t="s">
        <v>1061</v>
      </c>
      <c r="G352" s="342">
        <v>250</v>
      </c>
      <c r="H352" s="341" t="s">
        <v>962</v>
      </c>
      <c r="I352" s="341"/>
      <c r="J352" s="342" t="s">
        <v>357</v>
      </c>
      <c r="K352" s="342" t="s">
        <v>348</v>
      </c>
    </row>
    <row r="353" spans="1:11">
      <c r="A353" s="340">
        <v>45546</v>
      </c>
      <c r="B353" s="341" t="s">
        <v>82</v>
      </c>
      <c r="C353" s="341" t="s">
        <v>964</v>
      </c>
      <c r="D353" s="341" t="s">
        <v>1857</v>
      </c>
      <c r="E353" s="342" t="s">
        <v>1056</v>
      </c>
      <c r="F353" s="342" t="s">
        <v>1058</v>
      </c>
      <c r="G353" s="342">
        <v>50</v>
      </c>
      <c r="H353" s="341" t="s">
        <v>962</v>
      </c>
      <c r="I353" s="341"/>
      <c r="J353" s="342" t="s">
        <v>357</v>
      </c>
      <c r="K353" s="342" t="s">
        <v>348</v>
      </c>
    </row>
    <row r="354" spans="1:11">
      <c r="A354" s="340">
        <v>45546</v>
      </c>
      <c r="B354" s="341" t="s">
        <v>82</v>
      </c>
      <c r="C354" s="341" t="s">
        <v>964</v>
      </c>
      <c r="D354" s="341" t="s">
        <v>1857</v>
      </c>
      <c r="E354" s="342" t="s">
        <v>1056</v>
      </c>
      <c r="F354" s="342" t="s">
        <v>1059</v>
      </c>
      <c r="G354" s="342">
        <v>50</v>
      </c>
      <c r="H354" s="341" t="s">
        <v>962</v>
      </c>
      <c r="I354" s="341"/>
      <c r="J354" s="342" t="s">
        <v>357</v>
      </c>
      <c r="K354" s="342" t="s">
        <v>348</v>
      </c>
    </row>
    <row r="355" spans="1:11">
      <c r="A355" s="340">
        <v>45546</v>
      </c>
      <c r="B355" s="341" t="s">
        <v>82</v>
      </c>
      <c r="C355" s="341" t="s">
        <v>964</v>
      </c>
      <c r="D355" s="341" t="s">
        <v>1857</v>
      </c>
      <c r="E355" s="342" t="s">
        <v>1056</v>
      </c>
      <c r="F355" s="342" t="s">
        <v>1057</v>
      </c>
      <c r="G355" s="342">
        <v>350</v>
      </c>
      <c r="H355" s="341" t="s">
        <v>962</v>
      </c>
      <c r="I355" s="341"/>
      <c r="J355" s="342" t="s">
        <v>357</v>
      </c>
      <c r="K355" s="342" t="s">
        <v>348</v>
      </c>
    </row>
    <row r="356" spans="1:11">
      <c r="A356" s="340">
        <v>45546</v>
      </c>
      <c r="B356" s="341" t="s">
        <v>82</v>
      </c>
      <c r="C356" s="341" t="s">
        <v>964</v>
      </c>
      <c r="D356" s="341" t="s">
        <v>1857</v>
      </c>
      <c r="E356" s="342" t="s">
        <v>1056</v>
      </c>
      <c r="F356" s="342" t="s">
        <v>1060</v>
      </c>
      <c r="G356" s="342">
        <v>350</v>
      </c>
      <c r="H356" s="341" t="s">
        <v>962</v>
      </c>
      <c r="I356" s="341"/>
      <c r="J356" s="342" t="s">
        <v>357</v>
      </c>
      <c r="K356" s="342" t="s">
        <v>348</v>
      </c>
    </row>
    <row r="357" spans="1:11">
      <c r="A357" s="340">
        <v>45476</v>
      </c>
      <c r="B357" s="341" t="s">
        <v>82</v>
      </c>
      <c r="C357" s="341" t="s">
        <v>964</v>
      </c>
      <c r="D357" s="341" t="s">
        <v>1062</v>
      </c>
      <c r="E357" s="342" t="s">
        <v>1056</v>
      </c>
      <c r="F357" s="342" t="s">
        <v>1059</v>
      </c>
      <c r="G357" s="342">
        <v>50</v>
      </c>
      <c r="H357" s="341" t="s">
        <v>962</v>
      </c>
      <c r="I357" s="341"/>
      <c r="J357" s="342" t="s">
        <v>357</v>
      </c>
      <c r="K357" s="342" t="s">
        <v>348</v>
      </c>
    </row>
    <row r="358" spans="1:11">
      <c r="A358" s="340">
        <v>45476</v>
      </c>
      <c r="B358" s="341" t="s">
        <v>82</v>
      </c>
      <c r="C358" s="341" t="s">
        <v>964</v>
      </c>
      <c r="D358" s="341" t="s">
        <v>1062</v>
      </c>
      <c r="E358" s="342" t="s">
        <v>1056</v>
      </c>
      <c r="F358" s="342" t="s">
        <v>1058</v>
      </c>
      <c r="G358" s="342">
        <v>50</v>
      </c>
      <c r="H358" s="341" t="s">
        <v>962</v>
      </c>
      <c r="I358" s="341"/>
      <c r="J358" s="342" t="s">
        <v>357</v>
      </c>
      <c r="K358" s="342" t="s">
        <v>348</v>
      </c>
    </row>
    <row r="359" spans="1:11">
      <c r="A359" s="340">
        <v>45476</v>
      </c>
      <c r="B359" s="341" t="s">
        <v>82</v>
      </c>
      <c r="C359" s="341" t="s">
        <v>964</v>
      </c>
      <c r="D359" s="341" t="s">
        <v>1062</v>
      </c>
      <c r="E359" s="342" t="s">
        <v>1056</v>
      </c>
      <c r="F359" s="342" t="s">
        <v>1060</v>
      </c>
      <c r="G359" s="342">
        <v>350</v>
      </c>
      <c r="H359" s="341" t="s">
        <v>965</v>
      </c>
      <c r="I359" s="341" t="s">
        <v>971</v>
      </c>
      <c r="J359" s="342" t="s">
        <v>357</v>
      </c>
      <c r="K359" s="342" t="s">
        <v>348</v>
      </c>
    </row>
    <row r="360" spans="1:11">
      <c r="A360" s="340">
        <v>45476</v>
      </c>
      <c r="B360" s="341" t="s">
        <v>82</v>
      </c>
      <c r="C360" s="341" t="s">
        <v>964</v>
      </c>
      <c r="D360" s="341" t="s">
        <v>1062</v>
      </c>
      <c r="E360" s="342" t="s">
        <v>1056</v>
      </c>
      <c r="F360" s="342" t="s">
        <v>1057</v>
      </c>
      <c r="G360" s="342">
        <v>350</v>
      </c>
      <c r="H360" s="341" t="s">
        <v>965</v>
      </c>
      <c r="I360" s="341" t="s">
        <v>1141</v>
      </c>
      <c r="J360" s="342" t="s">
        <v>357</v>
      </c>
      <c r="K360" s="342" t="s">
        <v>348</v>
      </c>
    </row>
    <row r="361" spans="1:11">
      <c r="A361" s="340">
        <v>45476</v>
      </c>
      <c r="B361" s="341" t="s">
        <v>82</v>
      </c>
      <c r="C361" s="341" t="s">
        <v>964</v>
      </c>
      <c r="D361" s="341" t="s">
        <v>1062</v>
      </c>
      <c r="E361" s="342" t="s">
        <v>1056</v>
      </c>
      <c r="F361" s="342" t="s">
        <v>1061</v>
      </c>
      <c r="G361" s="342">
        <v>250</v>
      </c>
      <c r="H361" s="341" t="s">
        <v>965</v>
      </c>
      <c r="I361" s="341" t="s">
        <v>1110</v>
      </c>
      <c r="J361" s="342" t="s">
        <v>357</v>
      </c>
      <c r="K361" s="342" t="s">
        <v>348</v>
      </c>
    </row>
    <row r="362" spans="1:11">
      <c r="A362" s="340">
        <v>45510</v>
      </c>
      <c r="B362" s="341" t="s">
        <v>82</v>
      </c>
      <c r="C362" s="341" t="s">
        <v>964</v>
      </c>
      <c r="D362" s="341" t="s">
        <v>1062</v>
      </c>
      <c r="E362" s="342" t="s">
        <v>1056</v>
      </c>
      <c r="F362" s="342" t="s">
        <v>1057</v>
      </c>
      <c r="G362" s="342">
        <v>350</v>
      </c>
      <c r="H362" s="341" t="s">
        <v>965</v>
      </c>
      <c r="I362" s="341" t="s">
        <v>1142</v>
      </c>
      <c r="J362" s="342" t="s">
        <v>357</v>
      </c>
      <c r="K362" s="342" t="s">
        <v>348</v>
      </c>
    </row>
    <row r="363" spans="1:11">
      <c r="A363" s="340">
        <v>45510</v>
      </c>
      <c r="B363" s="341" t="s">
        <v>82</v>
      </c>
      <c r="C363" s="341" t="s">
        <v>964</v>
      </c>
      <c r="D363" s="341" t="s">
        <v>1062</v>
      </c>
      <c r="E363" s="342" t="s">
        <v>1056</v>
      </c>
      <c r="F363" s="342" t="s">
        <v>1060</v>
      </c>
      <c r="G363" s="342">
        <v>350</v>
      </c>
      <c r="H363" s="341" t="s">
        <v>965</v>
      </c>
      <c r="I363" s="341" t="s">
        <v>1858</v>
      </c>
      <c r="J363" s="342" t="s">
        <v>357</v>
      </c>
      <c r="K363" s="342" t="s">
        <v>348</v>
      </c>
    </row>
    <row r="364" spans="1:11">
      <c r="A364" s="340">
        <v>45510</v>
      </c>
      <c r="B364" s="341" t="s">
        <v>82</v>
      </c>
      <c r="C364" s="341" t="s">
        <v>964</v>
      </c>
      <c r="D364" s="341" t="s">
        <v>1062</v>
      </c>
      <c r="E364" s="342" t="s">
        <v>1056</v>
      </c>
      <c r="F364" s="342" t="s">
        <v>1059</v>
      </c>
      <c r="G364" s="342">
        <v>50</v>
      </c>
      <c r="H364" s="341" t="s">
        <v>962</v>
      </c>
      <c r="I364" s="341"/>
      <c r="J364" s="342" t="s">
        <v>357</v>
      </c>
      <c r="K364" s="342" t="s">
        <v>348</v>
      </c>
    </row>
    <row r="365" spans="1:11">
      <c r="A365" s="340">
        <v>45510</v>
      </c>
      <c r="B365" s="341" t="s">
        <v>82</v>
      </c>
      <c r="C365" s="341" t="s">
        <v>964</v>
      </c>
      <c r="D365" s="341" t="s">
        <v>1062</v>
      </c>
      <c r="E365" s="342" t="s">
        <v>1056</v>
      </c>
      <c r="F365" s="342" t="s">
        <v>1058</v>
      </c>
      <c r="G365" s="342">
        <v>50</v>
      </c>
      <c r="H365" s="341" t="s">
        <v>962</v>
      </c>
      <c r="I365" s="341"/>
      <c r="J365" s="342" t="s">
        <v>357</v>
      </c>
      <c r="K365" s="342" t="s">
        <v>348</v>
      </c>
    </row>
    <row r="366" spans="1:11">
      <c r="A366" s="340">
        <v>45510</v>
      </c>
      <c r="B366" s="341" t="s">
        <v>82</v>
      </c>
      <c r="C366" s="341" t="s">
        <v>964</v>
      </c>
      <c r="D366" s="341" t="s">
        <v>1062</v>
      </c>
      <c r="E366" s="342" t="s">
        <v>1056</v>
      </c>
      <c r="F366" s="342" t="s">
        <v>1061</v>
      </c>
      <c r="G366" s="342">
        <v>250</v>
      </c>
      <c r="H366" s="341" t="s">
        <v>965</v>
      </c>
      <c r="I366" s="341" t="s">
        <v>1142</v>
      </c>
      <c r="J366" s="342" t="s">
        <v>357</v>
      </c>
      <c r="K366" s="342" t="s">
        <v>348</v>
      </c>
    </row>
    <row r="367" spans="1:11">
      <c r="A367" s="340">
        <v>45589</v>
      </c>
      <c r="B367" s="341" t="s">
        <v>82</v>
      </c>
      <c r="C367" s="341" t="s">
        <v>964</v>
      </c>
      <c r="D367" s="341" t="s">
        <v>1063</v>
      </c>
      <c r="E367" s="342" t="s">
        <v>1056</v>
      </c>
      <c r="F367" s="342" t="s">
        <v>1060</v>
      </c>
      <c r="G367" s="342">
        <v>350</v>
      </c>
      <c r="H367" s="341" t="s">
        <v>962</v>
      </c>
      <c r="I367" s="341"/>
      <c r="J367" s="342" t="s">
        <v>357</v>
      </c>
      <c r="K367" s="342" t="s">
        <v>348</v>
      </c>
    </row>
    <row r="368" spans="1:11">
      <c r="A368" s="340">
        <v>45589</v>
      </c>
      <c r="B368" s="341" t="s">
        <v>82</v>
      </c>
      <c r="C368" s="341" t="s">
        <v>964</v>
      </c>
      <c r="D368" s="341" t="s">
        <v>1063</v>
      </c>
      <c r="E368" s="342" t="s">
        <v>1056</v>
      </c>
      <c r="F368" s="342" t="s">
        <v>1061</v>
      </c>
      <c r="G368" s="342">
        <v>250</v>
      </c>
      <c r="H368" s="341" t="s">
        <v>962</v>
      </c>
      <c r="I368" s="341"/>
      <c r="J368" s="342" t="s">
        <v>357</v>
      </c>
      <c r="K368" s="342" t="s">
        <v>348</v>
      </c>
    </row>
    <row r="369" spans="1:11">
      <c r="A369" s="340">
        <v>45589</v>
      </c>
      <c r="B369" s="341" t="s">
        <v>82</v>
      </c>
      <c r="C369" s="341" t="s">
        <v>964</v>
      </c>
      <c r="D369" s="341" t="s">
        <v>1063</v>
      </c>
      <c r="E369" s="342" t="s">
        <v>1056</v>
      </c>
      <c r="F369" s="342" t="s">
        <v>1058</v>
      </c>
      <c r="G369" s="342">
        <v>50</v>
      </c>
      <c r="H369" s="341" t="s">
        <v>962</v>
      </c>
      <c r="I369" s="341"/>
      <c r="J369" s="342" t="s">
        <v>357</v>
      </c>
      <c r="K369" s="342" t="s">
        <v>348</v>
      </c>
    </row>
    <row r="370" spans="1:11">
      <c r="A370" s="340">
        <v>45589</v>
      </c>
      <c r="B370" s="341" t="s">
        <v>82</v>
      </c>
      <c r="C370" s="341" t="s">
        <v>964</v>
      </c>
      <c r="D370" s="341" t="s">
        <v>1063</v>
      </c>
      <c r="E370" s="342" t="s">
        <v>1056</v>
      </c>
      <c r="F370" s="342" t="s">
        <v>1057</v>
      </c>
      <c r="G370" s="342">
        <v>350</v>
      </c>
      <c r="H370" s="341" t="s">
        <v>962</v>
      </c>
      <c r="I370" s="341"/>
      <c r="J370" s="342" t="s">
        <v>357</v>
      </c>
      <c r="K370" s="342" t="s">
        <v>348</v>
      </c>
    </row>
    <row r="371" spans="1:11">
      <c r="A371" s="340">
        <v>45589</v>
      </c>
      <c r="B371" s="341" t="s">
        <v>82</v>
      </c>
      <c r="C371" s="341" t="s">
        <v>964</v>
      </c>
      <c r="D371" s="341" t="s">
        <v>1063</v>
      </c>
      <c r="E371" s="342" t="s">
        <v>1056</v>
      </c>
      <c r="F371" s="342" t="s">
        <v>1059</v>
      </c>
      <c r="G371" s="342">
        <v>50</v>
      </c>
      <c r="H371" s="341" t="s">
        <v>962</v>
      </c>
      <c r="I371" s="341"/>
      <c r="J371" s="342" t="s">
        <v>357</v>
      </c>
      <c r="K371" s="342" t="s">
        <v>348</v>
      </c>
    </row>
    <row r="372" spans="1:11">
      <c r="A372" s="340">
        <v>45342</v>
      </c>
      <c r="B372" s="341" t="s">
        <v>82</v>
      </c>
      <c r="C372" s="341" t="s">
        <v>964</v>
      </c>
      <c r="D372" s="341" t="s">
        <v>1062</v>
      </c>
      <c r="E372" s="342" t="s">
        <v>1056</v>
      </c>
      <c r="F372" s="342" t="s">
        <v>1061</v>
      </c>
      <c r="G372" s="342">
        <v>250</v>
      </c>
      <c r="H372" s="341" t="s">
        <v>962</v>
      </c>
      <c r="I372" s="341"/>
      <c r="J372" s="342" t="s">
        <v>357</v>
      </c>
      <c r="K372" s="342" t="s">
        <v>348</v>
      </c>
    </row>
    <row r="373" spans="1:11">
      <c r="A373" s="340">
        <v>45342</v>
      </c>
      <c r="B373" s="341" t="s">
        <v>82</v>
      </c>
      <c r="C373" s="341" t="s">
        <v>964</v>
      </c>
      <c r="D373" s="341" t="s">
        <v>1062</v>
      </c>
      <c r="E373" s="342" t="s">
        <v>1056</v>
      </c>
      <c r="F373" s="342" t="s">
        <v>1057</v>
      </c>
      <c r="G373" s="342">
        <v>350</v>
      </c>
      <c r="H373" s="341" t="s">
        <v>962</v>
      </c>
      <c r="I373" s="341"/>
      <c r="J373" s="342" t="s">
        <v>357</v>
      </c>
      <c r="K373" s="342" t="s">
        <v>348</v>
      </c>
    </row>
    <row r="374" spans="1:11">
      <c r="A374" s="340">
        <v>45342</v>
      </c>
      <c r="B374" s="341" t="s">
        <v>82</v>
      </c>
      <c r="C374" s="341" t="s">
        <v>964</v>
      </c>
      <c r="D374" s="341" t="s">
        <v>1062</v>
      </c>
      <c r="E374" s="342" t="s">
        <v>1056</v>
      </c>
      <c r="F374" s="342" t="s">
        <v>1058</v>
      </c>
      <c r="G374" s="342">
        <v>50</v>
      </c>
      <c r="H374" s="341" t="s">
        <v>962</v>
      </c>
      <c r="I374" s="341"/>
      <c r="J374" s="342" t="s">
        <v>357</v>
      </c>
      <c r="K374" s="342" t="s">
        <v>348</v>
      </c>
    </row>
    <row r="375" spans="1:11">
      <c r="A375" s="340">
        <v>45342</v>
      </c>
      <c r="B375" s="341" t="s">
        <v>82</v>
      </c>
      <c r="C375" s="341" t="s">
        <v>964</v>
      </c>
      <c r="D375" s="341" t="s">
        <v>1062</v>
      </c>
      <c r="E375" s="342" t="s">
        <v>1056</v>
      </c>
      <c r="F375" s="342" t="s">
        <v>1059</v>
      </c>
      <c r="G375" s="342">
        <v>50</v>
      </c>
      <c r="H375" s="341" t="s">
        <v>962</v>
      </c>
      <c r="I375" s="341"/>
      <c r="J375" s="342" t="s">
        <v>357</v>
      </c>
      <c r="K375" s="342" t="s">
        <v>348</v>
      </c>
    </row>
    <row r="376" spans="1:11">
      <c r="A376" s="340">
        <v>45342</v>
      </c>
      <c r="B376" s="341" t="s">
        <v>82</v>
      </c>
      <c r="C376" s="341" t="s">
        <v>964</v>
      </c>
      <c r="D376" s="341" t="s">
        <v>1062</v>
      </c>
      <c r="E376" s="342" t="s">
        <v>1056</v>
      </c>
      <c r="F376" s="342" t="s">
        <v>1060</v>
      </c>
      <c r="G376" s="342">
        <v>350</v>
      </c>
      <c r="H376" s="341" t="s">
        <v>962</v>
      </c>
      <c r="I376" s="341"/>
      <c r="J376" s="342" t="s">
        <v>357</v>
      </c>
      <c r="K376" s="342" t="s">
        <v>348</v>
      </c>
    </row>
    <row r="377" spans="1:11">
      <c r="A377" s="340">
        <v>45390</v>
      </c>
      <c r="B377" s="341" t="s">
        <v>82</v>
      </c>
      <c r="C377" s="341" t="s">
        <v>964</v>
      </c>
      <c r="D377" s="341" t="s">
        <v>1859</v>
      </c>
      <c r="E377" s="342" t="s">
        <v>1056</v>
      </c>
      <c r="F377" s="342" t="s">
        <v>1059</v>
      </c>
      <c r="G377" s="342">
        <v>50</v>
      </c>
      <c r="H377" s="341" t="s">
        <v>962</v>
      </c>
      <c r="I377" s="341"/>
      <c r="J377" s="342" t="s">
        <v>357</v>
      </c>
      <c r="K377" s="342" t="s">
        <v>348</v>
      </c>
    </row>
    <row r="378" spans="1:11">
      <c r="A378" s="340">
        <v>45390</v>
      </c>
      <c r="B378" s="341" t="s">
        <v>82</v>
      </c>
      <c r="C378" s="341" t="s">
        <v>964</v>
      </c>
      <c r="D378" s="341" t="s">
        <v>1859</v>
      </c>
      <c r="E378" s="342" t="s">
        <v>1056</v>
      </c>
      <c r="F378" s="342" t="s">
        <v>1061</v>
      </c>
      <c r="G378" s="342">
        <v>250</v>
      </c>
      <c r="H378" s="341" t="s">
        <v>962</v>
      </c>
      <c r="I378" s="341"/>
      <c r="J378" s="342" t="s">
        <v>357</v>
      </c>
      <c r="K378" s="342" t="s">
        <v>348</v>
      </c>
    </row>
    <row r="379" spans="1:11">
      <c r="A379" s="340">
        <v>45390</v>
      </c>
      <c r="B379" s="341" t="s">
        <v>82</v>
      </c>
      <c r="C379" s="341" t="s">
        <v>964</v>
      </c>
      <c r="D379" s="341" t="s">
        <v>1859</v>
      </c>
      <c r="E379" s="342" t="s">
        <v>1056</v>
      </c>
      <c r="F379" s="342" t="s">
        <v>1058</v>
      </c>
      <c r="G379" s="342">
        <v>50</v>
      </c>
      <c r="H379" s="341" t="s">
        <v>962</v>
      </c>
      <c r="I379" s="341"/>
      <c r="J379" s="342" t="s">
        <v>357</v>
      </c>
      <c r="K379" s="342" t="s">
        <v>348</v>
      </c>
    </row>
    <row r="380" spans="1:11">
      <c r="A380" s="340">
        <v>45390</v>
      </c>
      <c r="B380" s="341" t="s">
        <v>82</v>
      </c>
      <c r="C380" s="341" t="s">
        <v>964</v>
      </c>
      <c r="D380" s="341" t="s">
        <v>1859</v>
      </c>
      <c r="E380" s="342" t="s">
        <v>1056</v>
      </c>
      <c r="F380" s="342" t="s">
        <v>1057</v>
      </c>
      <c r="G380" s="342">
        <v>350</v>
      </c>
      <c r="H380" s="341" t="s">
        <v>962</v>
      </c>
      <c r="I380" s="341"/>
      <c r="J380" s="342" t="s">
        <v>357</v>
      </c>
      <c r="K380" s="342" t="s">
        <v>348</v>
      </c>
    </row>
    <row r="381" spans="1:11">
      <c r="A381" s="340">
        <v>45390</v>
      </c>
      <c r="B381" s="341" t="s">
        <v>82</v>
      </c>
      <c r="C381" s="341" t="s">
        <v>964</v>
      </c>
      <c r="D381" s="341" t="s">
        <v>1859</v>
      </c>
      <c r="E381" s="342" t="s">
        <v>1056</v>
      </c>
      <c r="F381" s="342" t="s">
        <v>1060</v>
      </c>
      <c r="G381" s="342">
        <v>350</v>
      </c>
      <c r="H381" s="341" t="s">
        <v>962</v>
      </c>
      <c r="I381" s="341"/>
      <c r="J381" s="342" t="s">
        <v>357</v>
      </c>
      <c r="K381" s="342" t="s">
        <v>348</v>
      </c>
    </row>
    <row r="382" spans="1:11">
      <c r="A382" s="340">
        <v>45636</v>
      </c>
      <c r="B382" s="341" t="s">
        <v>82</v>
      </c>
      <c r="C382" s="341" t="s">
        <v>964</v>
      </c>
      <c r="D382" s="341" t="s">
        <v>1062</v>
      </c>
      <c r="E382" s="342" t="s">
        <v>1860</v>
      </c>
      <c r="F382" s="342" t="s">
        <v>1058</v>
      </c>
      <c r="G382" s="342">
        <v>50</v>
      </c>
      <c r="H382" s="341" t="s">
        <v>962</v>
      </c>
      <c r="I382" s="341"/>
      <c r="J382" s="342" t="s">
        <v>357</v>
      </c>
      <c r="K382" s="342" t="s">
        <v>348</v>
      </c>
    </row>
    <row r="383" spans="1:11">
      <c r="A383" s="340">
        <v>45636</v>
      </c>
      <c r="B383" s="341" t="s">
        <v>82</v>
      </c>
      <c r="C383" s="341" t="s">
        <v>964</v>
      </c>
      <c r="D383" s="341" t="s">
        <v>1062</v>
      </c>
      <c r="E383" s="342" t="s">
        <v>1860</v>
      </c>
      <c r="F383" s="342" t="s">
        <v>1059</v>
      </c>
      <c r="G383" s="342">
        <v>50</v>
      </c>
      <c r="H383" s="341" t="s">
        <v>965</v>
      </c>
      <c r="I383" s="341" t="s">
        <v>1861</v>
      </c>
      <c r="J383" s="342" t="s">
        <v>357</v>
      </c>
      <c r="K383" s="342" t="s">
        <v>348</v>
      </c>
    </row>
    <row r="384" spans="1:11">
      <c r="A384" s="340">
        <v>45636</v>
      </c>
      <c r="B384" s="341" t="s">
        <v>82</v>
      </c>
      <c r="C384" s="341" t="s">
        <v>964</v>
      </c>
      <c r="D384" s="341" t="s">
        <v>1062</v>
      </c>
      <c r="E384" s="342" t="s">
        <v>1860</v>
      </c>
      <c r="F384" s="342" t="s">
        <v>1061</v>
      </c>
      <c r="G384" s="342">
        <v>250</v>
      </c>
      <c r="H384" s="341" t="s">
        <v>965</v>
      </c>
      <c r="I384" s="341" t="s">
        <v>1862</v>
      </c>
      <c r="J384" s="342" t="s">
        <v>357</v>
      </c>
      <c r="K384" s="342" t="s">
        <v>348</v>
      </c>
    </row>
    <row r="385" spans="1:11">
      <c r="A385" s="340">
        <v>45636</v>
      </c>
      <c r="B385" s="341" t="s">
        <v>82</v>
      </c>
      <c r="C385" s="341" t="s">
        <v>964</v>
      </c>
      <c r="D385" s="341" t="s">
        <v>1062</v>
      </c>
      <c r="E385" s="342" t="s">
        <v>1860</v>
      </c>
      <c r="F385" s="342" t="s">
        <v>1057</v>
      </c>
      <c r="G385" s="342">
        <v>350</v>
      </c>
      <c r="H385" s="341" t="s">
        <v>965</v>
      </c>
      <c r="I385" s="341" t="s">
        <v>1862</v>
      </c>
      <c r="J385" s="342" t="s">
        <v>357</v>
      </c>
      <c r="K385" s="342" t="s">
        <v>348</v>
      </c>
    </row>
    <row r="386" spans="1:11">
      <c r="A386" s="340">
        <v>45636</v>
      </c>
      <c r="B386" s="341" t="s">
        <v>82</v>
      </c>
      <c r="C386" s="341" t="s">
        <v>964</v>
      </c>
      <c r="D386" s="341" t="s">
        <v>1062</v>
      </c>
      <c r="E386" s="342" t="s">
        <v>1860</v>
      </c>
      <c r="F386" s="342" t="s">
        <v>1060</v>
      </c>
      <c r="G386" s="342">
        <v>350</v>
      </c>
      <c r="H386" s="341" t="s">
        <v>962</v>
      </c>
      <c r="I386" s="341"/>
      <c r="J386" s="342" t="s">
        <v>357</v>
      </c>
      <c r="K386" s="342" t="s">
        <v>348</v>
      </c>
    </row>
    <row r="387" spans="1:11">
      <c r="A387" s="340">
        <v>45386</v>
      </c>
      <c r="B387" s="341" t="s">
        <v>82</v>
      </c>
      <c r="C387" s="341" t="s">
        <v>964</v>
      </c>
      <c r="D387" s="341" t="s">
        <v>1055</v>
      </c>
      <c r="E387" s="342" t="s">
        <v>1056</v>
      </c>
      <c r="F387" s="342" t="s">
        <v>1060</v>
      </c>
      <c r="G387" s="342">
        <v>350</v>
      </c>
      <c r="H387" s="341" t="s">
        <v>965</v>
      </c>
      <c r="I387" s="341" t="s">
        <v>966</v>
      </c>
      <c r="J387" s="342" t="s">
        <v>357</v>
      </c>
      <c r="K387" s="342" t="s">
        <v>348</v>
      </c>
    </row>
    <row r="388" spans="1:11">
      <c r="A388" s="340">
        <v>45386</v>
      </c>
      <c r="B388" s="341" t="s">
        <v>82</v>
      </c>
      <c r="C388" s="341" t="s">
        <v>964</v>
      </c>
      <c r="D388" s="341" t="s">
        <v>1055</v>
      </c>
      <c r="E388" s="342" t="s">
        <v>1056</v>
      </c>
      <c r="F388" s="342" t="s">
        <v>1058</v>
      </c>
      <c r="G388" s="342">
        <v>50</v>
      </c>
      <c r="H388" s="341" t="s">
        <v>962</v>
      </c>
      <c r="I388" s="341"/>
      <c r="J388" s="342" t="s">
        <v>357</v>
      </c>
      <c r="K388" s="342" t="s">
        <v>348</v>
      </c>
    </row>
    <row r="389" spans="1:11">
      <c r="A389" s="340">
        <v>45386</v>
      </c>
      <c r="B389" s="341" t="s">
        <v>82</v>
      </c>
      <c r="C389" s="341" t="s">
        <v>964</v>
      </c>
      <c r="D389" s="341" t="s">
        <v>1055</v>
      </c>
      <c r="E389" s="342" t="s">
        <v>1056</v>
      </c>
      <c r="F389" s="342" t="s">
        <v>1059</v>
      </c>
      <c r="G389" s="342">
        <v>50</v>
      </c>
      <c r="H389" s="341" t="s">
        <v>965</v>
      </c>
      <c r="I389" s="341" t="s">
        <v>1863</v>
      </c>
      <c r="J389" s="342" t="s">
        <v>357</v>
      </c>
      <c r="K389" s="342" t="s">
        <v>348</v>
      </c>
    </row>
    <row r="390" spans="1:11">
      <c r="A390" s="340">
        <v>45386</v>
      </c>
      <c r="B390" s="341" t="s">
        <v>82</v>
      </c>
      <c r="C390" s="341" t="s">
        <v>964</v>
      </c>
      <c r="D390" s="341" t="s">
        <v>1055</v>
      </c>
      <c r="E390" s="342" t="s">
        <v>1056</v>
      </c>
      <c r="F390" s="342" t="s">
        <v>1061</v>
      </c>
      <c r="G390" s="342">
        <v>250</v>
      </c>
      <c r="H390" s="341" t="s">
        <v>965</v>
      </c>
      <c r="I390" s="341" t="s">
        <v>1864</v>
      </c>
      <c r="J390" s="342" t="s">
        <v>357</v>
      </c>
      <c r="K390" s="342" t="s">
        <v>348</v>
      </c>
    </row>
    <row r="391" spans="1:11">
      <c r="A391" s="340">
        <v>45386</v>
      </c>
      <c r="B391" s="341" t="s">
        <v>82</v>
      </c>
      <c r="C391" s="341" t="s">
        <v>964</v>
      </c>
      <c r="D391" s="341" t="s">
        <v>1055</v>
      </c>
      <c r="E391" s="342" t="s">
        <v>1056</v>
      </c>
      <c r="F391" s="342" t="s">
        <v>1057</v>
      </c>
      <c r="G391" s="342">
        <v>350</v>
      </c>
      <c r="H391" s="341" t="s">
        <v>965</v>
      </c>
      <c r="I391" s="341" t="s">
        <v>1865</v>
      </c>
      <c r="J391" s="342" t="s">
        <v>357</v>
      </c>
      <c r="K391" s="342" t="s">
        <v>348</v>
      </c>
    </row>
    <row r="392" spans="1:11">
      <c r="A392" s="340">
        <v>45516</v>
      </c>
      <c r="B392" s="341" t="s">
        <v>1064</v>
      </c>
      <c r="C392" s="341" t="s">
        <v>964</v>
      </c>
      <c r="D392" s="341" t="s">
        <v>1069</v>
      </c>
      <c r="E392" s="342" t="s">
        <v>1065</v>
      </c>
      <c r="F392" s="342" t="s">
        <v>1066</v>
      </c>
      <c r="G392" s="342">
        <v>150</v>
      </c>
      <c r="H392" s="341" t="s">
        <v>962</v>
      </c>
      <c r="I392" s="341"/>
      <c r="J392" s="342" t="s">
        <v>357</v>
      </c>
      <c r="K392" s="342" t="s">
        <v>348</v>
      </c>
    </row>
    <row r="393" spans="1:11">
      <c r="A393" s="340">
        <v>45516</v>
      </c>
      <c r="B393" s="341" t="s">
        <v>1064</v>
      </c>
      <c r="C393" s="341" t="s">
        <v>964</v>
      </c>
      <c r="D393" s="341" t="s">
        <v>1069</v>
      </c>
      <c r="E393" s="342" t="s">
        <v>1065</v>
      </c>
      <c r="F393" s="342" t="s">
        <v>1067</v>
      </c>
      <c r="G393" s="342">
        <v>50</v>
      </c>
      <c r="H393" s="341" t="s">
        <v>962</v>
      </c>
      <c r="I393" s="341"/>
      <c r="J393" s="342" t="s">
        <v>357</v>
      </c>
      <c r="K393" s="342" t="s">
        <v>348</v>
      </c>
    </row>
    <row r="394" spans="1:11">
      <c r="A394" s="340">
        <v>45516</v>
      </c>
      <c r="B394" s="341" t="s">
        <v>1064</v>
      </c>
      <c r="C394" s="341" t="s">
        <v>964</v>
      </c>
      <c r="D394" s="341" t="s">
        <v>1069</v>
      </c>
      <c r="E394" s="342" t="s">
        <v>1065</v>
      </c>
      <c r="F394" s="342" t="s">
        <v>1068</v>
      </c>
      <c r="G394" s="342">
        <v>50</v>
      </c>
      <c r="H394" s="341" t="s">
        <v>962</v>
      </c>
      <c r="I394" s="341"/>
      <c r="J394" s="342" t="s">
        <v>357</v>
      </c>
      <c r="K394" s="342" t="s">
        <v>348</v>
      </c>
    </row>
    <row r="395" spans="1:11">
      <c r="A395" s="340">
        <v>45454</v>
      </c>
      <c r="B395" s="341" t="s">
        <v>1064</v>
      </c>
      <c r="C395" s="341" t="s">
        <v>964</v>
      </c>
      <c r="D395" s="341" t="s">
        <v>1069</v>
      </c>
      <c r="E395" s="342" t="s">
        <v>1065</v>
      </c>
      <c r="F395" s="342" t="s">
        <v>1068</v>
      </c>
      <c r="G395" s="342">
        <v>50</v>
      </c>
      <c r="H395" s="341" t="s">
        <v>962</v>
      </c>
      <c r="I395" s="341"/>
      <c r="J395" s="342" t="s">
        <v>357</v>
      </c>
      <c r="K395" s="342" t="s">
        <v>348</v>
      </c>
    </row>
    <row r="396" spans="1:11">
      <c r="A396" s="340">
        <v>45454</v>
      </c>
      <c r="B396" s="341" t="s">
        <v>1064</v>
      </c>
      <c r="C396" s="341" t="s">
        <v>964</v>
      </c>
      <c r="D396" s="341" t="s">
        <v>1069</v>
      </c>
      <c r="E396" s="342" t="s">
        <v>1065</v>
      </c>
      <c r="F396" s="342" t="s">
        <v>1067</v>
      </c>
      <c r="G396" s="342">
        <v>50</v>
      </c>
      <c r="H396" s="341" t="s">
        <v>962</v>
      </c>
      <c r="I396" s="341"/>
      <c r="J396" s="342" t="s">
        <v>357</v>
      </c>
      <c r="K396" s="342" t="s">
        <v>348</v>
      </c>
    </row>
    <row r="397" spans="1:11">
      <c r="A397" s="340">
        <v>45454</v>
      </c>
      <c r="B397" s="341" t="s">
        <v>1064</v>
      </c>
      <c r="C397" s="341" t="s">
        <v>964</v>
      </c>
      <c r="D397" s="341" t="s">
        <v>1069</v>
      </c>
      <c r="E397" s="342" t="s">
        <v>1065</v>
      </c>
      <c r="F397" s="342" t="s">
        <v>1066</v>
      </c>
      <c r="G397" s="342">
        <v>150</v>
      </c>
      <c r="H397" s="341" t="s">
        <v>962</v>
      </c>
      <c r="I397" s="341"/>
      <c r="J397" s="342" t="s">
        <v>357</v>
      </c>
      <c r="K397" s="342" t="s">
        <v>348</v>
      </c>
    </row>
    <row r="398" spans="1:11">
      <c r="A398" s="340">
        <v>45341</v>
      </c>
      <c r="B398" s="341" t="s">
        <v>1064</v>
      </c>
      <c r="C398" s="341" t="s">
        <v>964</v>
      </c>
      <c r="D398" s="341" t="s">
        <v>1069</v>
      </c>
      <c r="E398" s="342" t="s">
        <v>1065</v>
      </c>
      <c r="F398" s="342" t="s">
        <v>1066</v>
      </c>
      <c r="G398" s="342">
        <v>150</v>
      </c>
      <c r="H398" s="341" t="s">
        <v>962</v>
      </c>
      <c r="I398" s="341"/>
      <c r="J398" s="342" t="s">
        <v>357</v>
      </c>
      <c r="K398" s="342" t="s">
        <v>348</v>
      </c>
    </row>
    <row r="399" spans="1:11">
      <c r="A399" s="340">
        <v>45341</v>
      </c>
      <c r="B399" s="341" t="s">
        <v>1064</v>
      </c>
      <c r="C399" s="341" t="s">
        <v>964</v>
      </c>
      <c r="D399" s="341" t="s">
        <v>1069</v>
      </c>
      <c r="E399" s="342" t="s">
        <v>1065</v>
      </c>
      <c r="F399" s="342" t="s">
        <v>1067</v>
      </c>
      <c r="G399" s="342">
        <v>50</v>
      </c>
      <c r="H399" s="341" t="s">
        <v>962</v>
      </c>
      <c r="I399" s="341"/>
      <c r="J399" s="342" t="s">
        <v>357</v>
      </c>
      <c r="K399" s="342" t="s">
        <v>348</v>
      </c>
    </row>
    <row r="400" spans="1:11">
      <c r="A400" s="340">
        <v>45341</v>
      </c>
      <c r="B400" s="341" t="s">
        <v>1064</v>
      </c>
      <c r="C400" s="341" t="s">
        <v>964</v>
      </c>
      <c r="D400" s="341" t="s">
        <v>1069</v>
      </c>
      <c r="E400" s="342" t="s">
        <v>1065</v>
      </c>
      <c r="F400" s="342" t="s">
        <v>1068</v>
      </c>
      <c r="G400" s="342">
        <v>50</v>
      </c>
      <c r="H400" s="341" t="s">
        <v>962</v>
      </c>
      <c r="I400" s="341"/>
      <c r="J400" s="342" t="s">
        <v>357</v>
      </c>
      <c r="K400" s="342" t="s">
        <v>348</v>
      </c>
    </row>
    <row r="401" spans="1:11">
      <c r="A401" s="340">
        <v>45418</v>
      </c>
      <c r="B401" s="341" t="s">
        <v>1064</v>
      </c>
      <c r="C401" s="341" t="s">
        <v>964</v>
      </c>
      <c r="D401" s="341" t="s">
        <v>1069</v>
      </c>
      <c r="E401" s="342" t="s">
        <v>1065</v>
      </c>
      <c r="F401" s="342" t="s">
        <v>1067</v>
      </c>
      <c r="G401" s="342">
        <v>50</v>
      </c>
      <c r="H401" s="341" t="s">
        <v>962</v>
      </c>
      <c r="I401" s="341"/>
      <c r="J401" s="342" t="s">
        <v>357</v>
      </c>
      <c r="K401" s="342" t="s">
        <v>348</v>
      </c>
    </row>
    <row r="402" spans="1:11">
      <c r="A402" s="340">
        <v>45418</v>
      </c>
      <c r="B402" s="341" t="s">
        <v>1064</v>
      </c>
      <c r="C402" s="341" t="s">
        <v>964</v>
      </c>
      <c r="D402" s="341" t="s">
        <v>1069</v>
      </c>
      <c r="E402" s="342" t="s">
        <v>1065</v>
      </c>
      <c r="F402" s="342" t="s">
        <v>1068</v>
      </c>
      <c r="G402" s="342">
        <v>50</v>
      </c>
      <c r="H402" s="341" t="s">
        <v>962</v>
      </c>
      <c r="I402" s="341"/>
      <c r="J402" s="342" t="s">
        <v>357</v>
      </c>
      <c r="K402" s="342" t="s">
        <v>348</v>
      </c>
    </row>
    <row r="403" spans="1:11">
      <c r="A403" s="340">
        <v>45418</v>
      </c>
      <c r="B403" s="341" t="s">
        <v>1064</v>
      </c>
      <c r="C403" s="341" t="s">
        <v>964</v>
      </c>
      <c r="D403" s="341" t="s">
        <v>1069</v>
      </c>
      <c r="E403" s="342" t="s">
        <v>1065</v>
      </c>
      <c r="F403" s="342" t="s">
        <v>1066</v>
      </c>
      <c r="G403" s="342">
        <v>150</v>
      </c>
      <c r="H403" s="341" t="s">
        <v>962</v>
      </c>
      <c r="I403" s="341"/>
      <c r="J403" s="342" t="s">
        <v>357</v>
      </c>
      <c r="K403" s="342" t="s">
        <v>348</v>
      </c>
    </row>
    <row r="404" spans="1:11">
      <c r="A404" s="340">
        <v>45561</v>
      </c>
      <c r="B404" s="341" t="s">
        <v>1064</v>
      </c>
      <c r="C404" s="341" t="s">
        <v>964</v>
      </c>
      <c r="D404" s="341" t="s">
        <v>1069</v>
      </c>
      <c r="E404" s="342" t="s">
        <v>1065</v>
      </c>
      <c r="F404" s="342" t="s">
        <v>1067</v>
      </c>
      <c r="G404" s="342">
        <v>50</v>
      </c>
      <c r="H404" s="341" t="s">
        <v>962</v>
      </c>
      <c r="I404" s="341"/>
      <c r="J404" s="342" t="s">
        <v>357</v>
      </c>
      <c r="K404" s="342" t="s">
        <v>348</v>
      </c>
    </row>
    <row r="405" spans="1:11">
      <c r="A405" s="340">
        <v>45561</v>
      </c>
      <c r="B405" s="341" t="s">
        <v>1064</v>
      </c>
      <c r="C405" s="341" t="s">
        <v>964</v>
      </c>
      <c r="D405" s="341" t="s">
        <v>1069</v>
      </c>
      <c r="E405" s="342" t="s">
        <v>1065</v>
      </c>
      <c r="F405" s="342" t="s">
        <v>1068</v>
      </c>
      <c r="G405" s="342">
        <v>50</v>
      </c>
      <c r="H405" s="341" t="s">
        <v>962</v>
      </c>
      <c r="I405" s="341"/>
      <c r="J405" s="342" t="s">
        <v>357</v>
      </c>
      <c r="K405" s="342" t="s">
        <v>348</v>
      </c>
    </row>
    <row r="406" spans="1:11">
      <c r="A406" s="340">
        <v>45561</v>
      </c>
      <c r="B406" s="341" t="s">
        <v>1064</v>
      </c>
      <c r="C406" s="341" t="s">
        <v>964</v>
      </c>
      <c r="D406" s="341" t="s">
        <v>1069</v>
      </c>
      <c r="E406" s="342" t="s">
        <v>1065</v>
      </c>
      <c r="F406" s="342" t="s">
        <v>1066</v>
      </c>
      <c r="G406" s="342">
        <v>150</v>
      </c>
      <c r="H406" s="341" t="s">
        <v>962</v>
      </c>
      <c r="I406" s="341"/>
      <c r="J406" s="342" t="s">
        <v>357</v>
      </c>
      <c r="K406" s="342" t="s">
        <v>348</v>
      </c>
    </row>
    <row r="407" spans="1:11">
      <c r="A407" s="340">
        <v>45598</v>
      </c>
      <c r="B407" s="341" t="s">
        <v>1064</v>
      </c>
      <c r="C407" s="341" t="s">
        <v>964</v>
      </c>
      <c r="D407" s="341" t="s">
        <v>1866</v>
      </c>
      <c r="E407" s="342" t="s">
        <v>1867</v>
      </c>
      <c r="F407" s="342" t="s">
        <v>1068</v>
      </c>
      <c r="G407" s="342">
        <v>50</v>
      </c>
      <c r="H407" s="341" t="s">
        <v>962</v>
      </c>
      <c r="I407" s="341"/>
      <c r="J407" s="342" t="s">
        <v>357</v>
      </c>
      <c r="K407" s="342" t="s">
        <v>348</v>
      </c>
    </row>
    <row r="408" spans="1:11">
      <c r="A408" s="340">
        <v>45598</v>
      </c>
      <c r="B408" s="341" t="s">
        <v>1064</v>
      </c>
      <c r="C408" s="341" t="s">
        <v>964</v>
      </c>
      <c r="D408" s="341" t="s">
        <v>1866</v>
      </c>
      <c r="E408" s="342" t="s">
        <v>1867</v>
      </c>
      <c r="F408" s="342" t="s">
        <v>1067</v>
      </c>
      <c r="G408" s="342">
        <v>50</v>
      </c>
      <c r="H408" s="341" t="s">
        <v>962</v>
      </c>
      <c r="I408" s="341"/>
      <c r="J408" s="342" t="s">
        <v>357</v>
      </c>
      <c r="K408" s="342" t="s">
        <v>348</v>
      </c>
    </row>
    <row r="409" spans="1:11">
      <c r="A409" s="340">
        <v>45598</v>
      </c>
      <c r="B409" s="341" t="s">
        <v>1064</v>
      </c>
      <c r="C409" s="341" t="s">
        <v>964</v>
      </c>
      <c r="D409" s="341" t="s">
        <v>1866</v>
      </c>
      <c r="E409" s="342" t="s">
        <v>1867</v>
      </c>
      <c r="F409" s="342" t="s">
        <v>1066</v>
      </c>
      <c r="G409" s="342">
        <v>150</v>
      </c>
      <c r="H409" s="341" t="s">
        <v>962</v>
      </c>
      <c r="I409" s="341"/>
      <c r="J409" s="342" t="s">
        <v>357</v>
      </c>
      <c r="K409" s="342" t="s">
        <v>348</v>
      </c>
    </row>
    <row r="410" spans="1:11">
      <c r="A410" s="340">
        <v>45609</v>
      </c>
      <c r="B410" s="341" t="s">
        <v>84</v>
      </c>
      <c r="C410" s="341" t="s">
        <v>964</v>
      </c>
      <c r="D410" s="341" t="s">
        <v>1868</v>
      </c>
      <c r="E410" s="342" t="s">
        <v>1070</v>
      </c>
      <c r="F410" s="342" t="s">
        <v>1071</v>
      </c>
      <c r="G410" s="342">
        <v>100</v>
      </c>
      <c r="H410" s="341" t="s">
        <v>965</v>
      </c>
      <c r="I410" s="341" t="s">
        <v>966</v>
      </c>
      <c r="J410" s="342" t="s">
        <v>357</v>
      </c>
      <c r="K410" s="342" t="s">
        <v>348</v>
      </c>
    </row>
    <row r="411" spans="1:11">
      <c r="A411" s="340">
        <v>45609</v>
      </c>
      <c r="B411" s="341" t="s">
        <v>84</v>
      </c>
      <c r="C411" s="341" t="s">
        <v>964</v>
      </c>
      <c r="D411" s="341" t="s">
        <v>1868</v>
      </c>
      <c r="E411" s="342" t="s">
        <v>1070</v>
      </c>
      <c r="F411" s="342" t="s">
        <v>1072</v>
      </c>
      <c r="G411" s="342">
        <v>100</v>
      </c>
      <c r="H411" s="341" t="s">
        <v>965</v>
      </c>
      <c r="I411" s="341" t="s">
        <v>966</v>
      </c>
      <c r="J411" s="342" t="s">
        <v>357</v>
      </c>
      <c r="K411" s="342" t="s">
        <v>348</v>
      </c>
    </row>
    <row r="412" spans="1:11">
      <c r="A412" s="340">
        <v>45411</v>
      </c>
      <c r="B412" s="341" t="s">
        <v>84</v>
      </c>
      <c r="C412" s="341" t="s">
        <v>964</v>
      </c>
      <c r="D412" s="341" t="s">
        <v>892</v>
      </c>
      <c r="E412" s="342" t="s">
        <v>1070</v>
      </c>
      <c r="F412" s="342" t="s">
        <v>1071</v>
      </c>
      <c r="G412" s="342">
        <v>100</v>
      </c>
      <c r="H412" s="341" t="s">
        <v>962</v>
      </c>
      <c r="I412" s="341"/>
      <c r="J412" s="342" t="s">
        <v>357</v>
      </c>
      <c r="K412" s="342" t="s">
        <v>348</v>
      </c>
    </row>
    <row r="413" spans="1:11">
      <c r="A413" s="340">
        <v>45411</v>
      </c>
      <c r="B413" s="341" t="s">
        <v>84</v>
      </c>
      <c r="C413" s="341" t="s">
        <v>964</v>
      </c>
      <c r="D413" s="341" t="s">
        <v>892</v>
      </c>
      <c r="E413" s="342" t="s">
        <v>1070</v>
      </c>
      <c r="F413" s="342" t="s">
        <v>1072</v>
      </c>
      <c r="G413" s="342">
        <v>100</v>
      </c>
      <c r="H413" s="341" t="s">
        <v>962</v>
      </c>
      <c r="I413" s="341"/>
      <c r="J413" s="342" t="s">
        <v>357</v>
      </c>
      <c r="K413" s="342" t="s">
        <v>348</v>
      </c>
    </row>
    <row r="414" spans="1:11">
      <c r="A414" s="340">
        <v>45503</v>
      </c>
      <c r="B414" s="341" t="s">
        <v>84</v>
      </c>
      <c r="C414" s="341" t="s">
        <v>964</v>
      </c>
      <c r="D414" s="341" t="s">
        <v>892</v>
      </c>
      <c r="E414" s="342" t="s">
        <v>1070</v>
      </c>
      <c r="F414" s="342" t="s">
        <v>1072</v>
      </c>
      <c r="G414" s="342">
        <v>100</v>
      </c>
      <c r="H414" s="341" t="s">
        <v>962</v>
      </c>
      <c r="I414" s="341"/>
      <c r="J414" s="342" t="s">
        <v>357</v>
      </c>
      <c r="K414" s="342" t="s">
        <v>348</v>
      </c>
    </row>
    <row r="415" spans="1:11">
      <c r="A415" s="340">
        <v>45503</v>
      </c>
      <c r="B415" s="341" t="s">
        <v>84</v>
      </c>
      <c r="C415" s="341" t="s">
        <v>964</v>
      </c>
      <c r="D415" s="341" t="s">
        <v>892</v>
      </c>
      <c r="E415" s="342" t="s">
        <v>1070</v>
      </c>
      <c r="F415" s="342" t="s">
        <v>1071</v>
      </c>
      <c r="G415" s="342">
        <v>100</v>
      </c>
      <c r="H415" s="341" t="s">
        <v>962</v>
      </c>
      <c r="I415" s="341"/>
      <c r="J415" s="342" t="s">
        <v>357</v>
      </c>
      <c r="K415" s="342" t="s">
        <v>348</v>
      </c>
    </row>
    <row r="416" spans="1:11">
      <c r="A416" s="340">
        <v>45391</v>
      </c>
      <c r="B416" s="341" t="s">
        <v>84</v>
      </c>
      <c r="C416" s="341" t="s">
        <v>964</v>
      </c>
      <c r="D416" s="341" t="s">
        <v>1742</v>
      </c>
      <c r="E416" s="342" t="s">
        <v>1070</v>
      </c>
      <c r="F416" s="342" t="s">
        <v>1071</v>
      </c>
      <c r="G416" s="342">
        <v>100</v>
      </c>
      <c r="H416" s="341" t="s">
        <v>965</v>
      </c>
      <c r="I416" s="341" t="s">
        <v>971</v>
      </c>
      <c r="J416" s="342" t="s">
        <v>357</v>
      </c>
      <c r="K416" s="342" t="s">
        <v>348</v>
      </c>
    </row>
    <row r="417" spans="1:11">
      <c r="A417" s="340">
        <v>45391</v>
      </c>
      <c r="B417" s="341" t="s">
        <v>84</v>
      </c>
      <c r="C417" s="341" t="s">
        <v>964</v>
      </c>
      <c r="D417" s="341" t="s">
        <v>1742</v>
      </c>
      <c r="E417" s="342" t="s">
        <v>1070</v>
      </c>
      <c r="F417" s="342" t="s">
        <v>1072</v>
      </c>
      <c r="G417" s="342">
        <v>100</v>
      </c>
      <c r="H417" s="341" t="s">
        <v>965</v>
      </c>
      <c r="I417" s="341" t="s">
        <v>966</v>
      </c>
      <c r="J417" s="342" t="s">
        <v>357</v>
      </c>
      <c r="K417" s="342" t="s">
        <v>348</v>
      </c>
    </row>
    <row r="418" spans="1:11">
      <c r="A418" s="340">
        <v>45349</v>
      </c>
      <c r="B418" s="341" t="s">
        <v>84</v>
      </c>
      <c r="C418" s="341" t="s">
        <v>964</v>
      </c>
      <c r="D418" s="341" t="s">
        <v>892</v>
      </c>
      <c r="E418" s="342" t="s">
        <v>1070</v>
      </c>
      <c r="F418" s="342" t="s">
        <v>1072</v>
      </c>
      <c r="G418" s="342">
        <v>100</v>
      </c>
      <c r="H418" s="341" t="s">
        <v>962</v>
      </c>
      <c r="I418" s="341"/>
      <c r="J418" s="342" t="s">
        <v>357</v>
      </c>
      <c r="K418" s="342" t="s">
        <v>348</v>
      </c>
    </row>
    <row r="419" spans="1:11">
      <c r="A419" s="340">
        <v>45349</v>
      </c>
      <c r="B419" s="341" t="s">
        <v>84</v>
      </c>
      <c r="C419" s="341" t="s">
        <v>964</v>
      </c>
      <c r="D419" s="341" t="s">
        <v>892</v>
      </c>
      <c r="E419" s="342" t="s">
        <v>1070</v>
      </c>
      <c r="F419" s="342" t="s">
        <v>1071</v>
      </c>
      <c r="G419" s="342">
        <v>100</v>
      </c>
      <c r="H419" s="341" t="s">
        <v>962</v>
      </c>
      <c r="I419" s="341"/>
      <c r="J419" s="342" t="s">
        <v>357</v>
      </c>
      <c r="K419" s="342" t="s">
        <v>348</v>
      </c>
    </row>
    <row r="420" spans="1:11">
      <c r="A420" s="340">
        <v>45456</v>
      </c>
      <c r="B420" s="341" t="s">
        <v>84</v>
      </c>
      <c r="C420" s="341" t="s">
        <v>964</v>
      </c>
      <c r="D420" s="341" t="s">
        <v>1869</v>
      </c>
      <c r="E420" s="342" t="s">
        <v>1070</v>
      </c>
      <c r="F420" s="342" t="s">
        <v>1071</v>
      </c>
      <c r="G420" s="342">
        <v>100</v>
      </c>
      <c r="H420" s="341" t="s">
        <v>962</v>
      </c>
      <c r="I420" s="341"/>
      <c r="J420" s="342" t="s">
        <v>357</v>
      </c>
      <c r="K420" s="342" t="s">
        <v>348</v>
      </c>
    </row>
    <row r="421" spans="1:11">
      <c r="A421" s="340">
        <v>45456</v>
      </c>
      <c r="B421" s="341" t="s">
        <v>84</v>
      </c>
      <c r="C421" s="341" t="s">
        <v>964</v>
      </c>
      <c r="D421" s="341" t="s">
        <v>1869</v>
      </c>
      <c r="E421" s="342" t="s">
        <v>1070</v>
      </c>
      <c r="F421" s="342" t="s">
        <v>1072</v>
      </c>
      <c r="G421" s="342">
        <v>100</v>
      </c>
      <c r="H421" s="341" t="s">
        <v>962</v>
      </c>
      <c r="I421" s="341"/>
      <c r="J421" s="342" t="s">
        <v>357</v>
      </c>
      <c r="K421" s="342" t="s">
        <v>348</v>
      </c>
    </row>
    <row r="422" spans="1:11">
      <c r="A422" s="340">
        <v>45626</v>
      </c>
      <c r="B422" s="341" t="s">
        <v>213</v>
      </c>
      <c r="C422" s="341" t="s">
        <v>964</v>
      </c>
      <c r="D422" s="341" t="s">
        <v>1870</v>
      </c>
      <c r="E422" s="342" t="s">
        <v>1871</v>
      </c>
      <c r="F422" s="342" t="s">
        <v>1076</v>
      </c>
      <c r="G422" s="342">
        <v>50</v>
      </c>
      <c r="H422" s="341" t="s">
        <v>962</v>
      </c>
      <c r="I422" s="341"/>
      <c r="J422" s="342" t="s">
        <v>357</v>
      </c>
      <c r="K422" s="342" t="s">
        <v>348</v>
      </c>
    </row>
    <row r="423" spans="1:11">
      <c r="A423" s="340">
        <v>45626</v>
      </c>
      <c r="B423" s="341" t="s">
        <v>213</v>
      </c>
      <c r="C423" s="341" t="s">
        <v>964</v>
      </c>
      <c r="D423" s="341" t="s">
        <v>1870</v>
      </c>
      <c r="E423" s="342" t="s">
        <v>1871</v>
      </c>
      <c r="F423" s="342" t="s">
        <v>1078</v>
      </c>
      <c r="G423" s="342">
        <v>100</v>
      </c>
      <c r="H423" s="341" t="s">
        <v>962</v>
      </c>
      <c r="I423" s="341"/>
      <c r="J423" s="342" t="s">
        <v>357</v>
      </c>
      <c r="K423" s="342" t="s">
        <v>348</v>
      </c>
    </row>
    <row r="424" spans="1:11">
      <c r="A424" s="340">
        <v>45626</v>
      </c>
      <c r="B424" s="341" t="s">
        <v>213</v>
      </c>
      <c r="C424" s="341" t="s">
        <v>964</v>
      </c>
      <c r="D424" s="341" t="s">
        <v>1870</v>
      </c>
      <c r="E424" s="342" t="s">
        <v>1871</v>
      </c>
      <c r="F424" s="342" t="s">
        <v>1077</v>
      </c>
      <c r="G424" s="342">
        <v>150</v>
      </c>
      <c r="H424" s="341" t="s">
        <v>962</v>
      </c>
      <c r="I424" s="341"/>
      <c r="J424" s="342" t="s">
        <v>357</v>
      </c>
      <c r="K424" s="342" t="s">
        <v>348</v>
      </c>
    </row>
    <row r="425" spans="1:11">
      <c r="A425" s="340">
        <v>45502</v>
      </c>
      <c r="B425" s="341" t="s">
        <v>213</v>
      </c>
      <c r="C425" s="341" t="s">
        <v>964</v>
      </c>
      <c r="D425" s="341" t="s">
        <v>1074</v>
      </c>
      <c r="E425" s="342" t="s">
        <v>1079</v>
      </c>
      <c r="F425" s="342" t="s">
        <v>1078</v>
      </c>
      <c r="G425" s="342">
        <v>100</v>
      </c>
      <c r="H425" s="341" t="s">
        <v>965</v>
      </c>
      <c r="I425" s="341" t="s">
        <v>1872</v>
      </c>
      <c r="J425" s="342" t="s">
        <v>357</v>
      </c>
      <c r="K425" s="342" t="s">
        <v>348</v>
      </c>
    </row>
    <row r="426" spans="1:11">
      <c r="A426" s="340">
        <v>45502</v>
      </c>
      <c r="B426" s="341" t="s">
        <v>213</v>
      </c>
      <c r="C426" s="341" t="s">
        <v>964</v>
      </c>
      <c r="D426" s="341" t="s">
        <v>1074</v>
      </c>
      <c r="E426" s="342" t="s">
        <v>1079</v>
      </c>
      <c r="F426" s="342" t="s">
        <v>1077</v>
      </c>
      <c r="G426" s="342">
        <v>150</v>
      </c>
      <c r="H426" s="341" t="s">
        <v>965</v>
      </c>
      <c r="I426" s="341" t="s">
        <v>966</v>
      </c>
      <c r="J426" s="342" t="s">
        <v>357</v>
      </c>
      <c r="K426" s="342" t="s">
        <v>348</v>
      </c>
    </row>
    <row r="427" spans="1:11">
      <c r="A427" s="340">
        <v>45502</v>
      </c>
      <c r="B427" s="341" t="s">
        <v>213</v>
      </c>
      <c r="C427" s="341" t="s">
        <v>964</v>
      </c>
      <c r="D427" s="341" t="s">
        <v>1074</v>
      </c>
      <c r="E427" s="342" t="s">
        <v>1079</v>
      </c>
      <c r="F427" s="342" t="s">
        <v>1076</v>
      </c>
      <c r="G427" s="342">
        <v>50</v>
      </c>
      <c r="H427" s="341" t="s">
        <v>965</v>
      </c>
      <c r="I427" s="341" t="s">
        <v>966</v>
      </c>
      <c r="J427" s="342" t="s">
        <v>357</v>
      </c>
      <c r="K427" s="342" t="s">
        <v>348</v>
      </c>
    </row>
    <row r="428" spans="1:11">
      <c r="A428" s="340">
        <v>45566</v>
      </c>
      <c r="B428" s="341" t="s">
        <v>213</v>
      </c>
      <c r="C428" s="341" t="s">
        <v>964</v>
      </c>
      <c r="D428" s="341" t="s">
        <v>1074</v>
      </c>
      <c r="E428" s="342" t="s">
        <v>1079</v>
      </c>
      <c r="F428" s="342" t="s">
        <v>1077</v>
      </c>
      <c r="G428" s="342">
        <v>150</v>
      </c>
      <c r="H428" s="341" t="s">
        <v>965</v>
      </c>
      <c r="I428" s="341" t="s">
        <v>966</v>
      </c>
      <c r="J428" s="342" t="s">
        <v>357</v>
      </c>
      <c r="K428" s="342" t="s">
        <v>348</v>
      </c>
    </row>
    <row r="429" spans="1:11">
      <c r="A429" s="340">
        <v>45566</v>
      </c>
      <c r="B429" s="341" t="s">
        <v>213</v>
      </c>
      <c r="C429" s="341" t="s">
        <v>964</v>
      </c>
      <c r="D429" s="341" t="s">
        <v>1074</v>
      </c>
      <c r="E429" s="342" t="s">
        <v>1079</v>
      </c>
      <c r="F429" s="342" t="s">
        <v>1076</v>
      </c>
      <c r="G429" s="342">
        <v>50</v>
      </c>
      <c r="H429" s="341" t="s">
        <v>965</v>
      </c>
      <c r="I429" s="341" t="s">
        <v>966</v>
      </c>
      <c r="J429" s="342" t="s">
        <v>357</v>
      </c>
      <c r="K429" s="342" t="s">
        <v>348</v>
      </c>
    </row>
    <row r="430" spans="1:11">
      <c r="A430" s="340">
        <v>45566</v>
      </c>
      <c r="B430" s="341" t="s">
        <v>213</v>
      </c>
      <c r="C430" s="341" t="s">
        <v>964</v>
      </c>
      <c r="D430" s="341" t="s">
        <v>1074</v>
      </c>
      <c r="E430" s="342" t="s">
        <v>1079</v>
      </c>
      <c r="F430" s="342" t="s">
        <v>1078</v>
      </c>
      <c r="G430" s="342">
        <v>100</v>
      </c>
      <c r="H430" s="341" t="s">
        <v>965</v>
      </c>
      <c r="I430" s="341" t="s">
        <v>966</v>
      </c>
      <c r="J430" s="342" t="s">
        <v>357</v>
      </c>
      <c r="K430" s="342" t="s">
        <v>348</v>
      </c>
    </row>
    <row r="431" spans="1:11">
      <c r="A431" s="340">
        <v>45345</v>
      </c>
      <c r="B431" s="341" t="s">
        <v>213</v>
      </c>
      <c r="C431" s="341" t="s">
        <v>964</v>
      </c>
      <c r="D431" s="341" t="s">
        <v>1873</v>
      </c>
      <c r="E431" s="342" t="s">
        <v>1874</v>
      </c>
      <c r="F431" s="342" t="s">
        <v>1078</v>
      </c>
      <c r="G431" s="342">
        <v>100</v>
      </c>
      <c r="H431" s="341" t="s">
        <v>962</v>
      </c>
      <c r="I431" s="341"/>
      <c r="J431" s="342" t="s">
        <v>357</v>
      </c>
      <c r="K431" s="342" t="s">
        <v>348</v>
      </c>
    </row>
    <row r="432" spans="1:11">
      <c r="A432" s="340">
        <v>45345</v>
      </c>
      <c r="B432" s="341" t="s">
        <v>213</v>
      </c>
      <c r="C432" s="341" t="s">
        <v>964</v>
      </c>
      <c r="D432" s="341" t="s">
        <v>1873</v>
      </c>
      <c r="E432" s="342" t="s">
        <v>1874</v>
      </c>
      <c r="F432" s="342" t="s">
        <v>1077</v>
      </c>
      <c r="G432" s="342">
        <v>150</v>
      </c>
      <c r="H432" s="341" t="s">
        <v>962</v>
      </c>
      <c r="I432" s="341"/>
      <c r="J432" s="342" t="s">
        <v>357</v>
      </c>
      <c r="K432" s="342" t="s">
        <v>348</v>
      </c>
    </row>
    <row r="433" spans="1:11">
      <c r="A433" s="340">
        <v>45345</v>
      </c>
      <c r="B433" s="341" t="s">
        <v>213</v>
      </c>
      <c r="C433" s="341" t="s">
        <v>964</v>
      </c>
      <c r="D433" s="341" t="s">
        <v>1873</v>
      </c>
      <c r="E433" s="342" t="s">
        <v>1874</v>
      </c>
      <c r="F433" s="342" t="s">
        <v>1076</v>
      </c>
      <c r="G433" s="342">
        <v>50</v>
      </c>
      <c r="H433" s="341" t="s">
        <v>962</v>
      </c>
      <c r="I433" s="341"/>
      <c r="J433" s="342" t="s">
        <v>357</v>
      </c>
      <c r="K433" s="342" t="s">
        <v>348</v>
      </c>
    </row>
    <row r="434" spans="1:11">
      <c r="A434" s="340">
        <v>45384</v>
      </c>
      <c r="B434" s="341" t="s">
        <v>213</v>
      </c>
      <c r="C434" s="341" t="s">
        <v>964</v>
      </c>
      <c r="D434" s="341" t="s">
        <v>1074</v>
      </c>
      <c r="E434" s="342" t="s">
        <v>1079</v>
      </c>
      <c r="F434" s="342" t="s">
        <v>1076</v>
      </c>
      <c r="G434" s="342">
        <v>50</v>
      </c>
      <c r="H434" s="341" t="s">
        <v>962</v>
      </c>
      <c r="I434" s="341"/>
      <c r="J434" s="342" t="s">
        <v>357</v>
      </c>
      <c r="K434" s="342" t="s">
        <v>348</v>
      </c>
    </row>
    <row r="435" spans="1:11">
      <c r="A435" s="340">
        <v>45384</v>
      </c>
      <c r="B435" s="341" t="s">
        <v>213</v>
      </c>
      <c r="C435" s="341" t="s">
        <v>964</v>
      </c>
      <c r="D435" s="341" t="s">
        <v>1074</v>
      </c>
      <c r="E435" s="342" t="s">
        <v>1079</v>
      </c>
      <c r="F435" s="342" t="s">
        <v>1077</v>
      </c>
      <c r="G435" s="342">
        <v>150</v>
      </c>
      <c r="H435" s="341" t="s">
        <v>962</v>
      </c>
      <c r="I435" s="341"/>
      <c r="J435" s="342" t="s">
        <v>357</v>
      </c>
      <c r="K435" s="342" t="s">
        <v>348</v>
      </c>
    </row>
    <row r="436" spans="1:11">
      <c r="A436" s="340">
        <v>45384</v>
      </c>
      <c r="B436" s="341" t="s">
        <v>213</v>
      </c>
      <c r="C436" s="341" t="s">
        <v>964</v>
      </c>
      <c r="D436" s="341" t="s">
        <v>1074</v>
      </c>
      <c r="E436" s="342" t="s">
        <v>1079</v>
      </c>
      <c r="F436" s="342" t="s">
        <v>1078</v>
      </c>
      <c r="G436" s="342">
        <v>100</v>
      </c>
      <c r="H436" s="341" t="s">
        <v>962</v>
      </c>
      <c r="I436" s="341"/>
      <c r="J436" s="342" t="s">
        <v>357</v>
      </c>
      <c r="K436" s="342" t="s">
        <v>348</v>
      </c>
    </row>
    <row r="437" spans="1:11">
      <c r="A437" s="340">
        <v>45299</v>
      </c>
      <c r="B437" s="341" t="s">
        <v>213</v>
      </c>
      <c r="C437" s="341" t="s">
        <v>964</v>
      </c>
      <c r="D437" s="341" t="s">
        <v>1875</v>
      </c>
      <c r="E437" s="342" t="s">
        <v>1876</v>
      </c>
      <c r="F437" s="342" t="s">
        <v>1078</v>
      </c>
      <c r="G437" s="342">
        <v>100</v>
      </c>
      <c r="H437" s="341" t="s">
        <v>962</v>
      </c>
      <c r="I437" s="341"/>
      <c r="J437" s="342" t="s">
        <v>357</v>
      </c>
      <c r="K437" s="342" t="s">
        <v>348</v>
      </c>
    </row>
    <row r="438" spans="1:11">
      <c r="A438" s="340">
        <v>45299</v>
      </c>
      <c r="B438" s="341" t="s">
        <v>213</v>
      </c>
      <c r="C438" s="341" t="s">
        <v>964</v>
      </c>
      <c r="D438" s="341" t="s">
        <v>1875</v>
      </c>
      <c r="E438" s="342" t="s">
        <v>1876</v>
      </c>
      <c r="F438" s="342" t="s">
        <v>1077</v>
      </c>
      <c r="G438" s="342">
        <v>150</v>
      </c>
      <c r="H438" s="341" t="s">
        <v>962</v>
      </c>
      <c r="I438" s="341"/>
      <c r="J438" s="342" t="s">
        <v>357</v>
      </c>
      <c r="K438" s="342" t="s">
        <v>348</v>
      </c>
    </row>
    <row r="439" spans="1:11">
      <c r="A439" s="340">
        <v>45299</v>
      </c>
      <c r="B439" s="341" t="s">
        <v>213</v>
      </c>
      <c r="C439" s="341" t="s">
        <v>964</v>
      </c>
      <c r="D439" s="341" t="s">
        <v>1875</v>
      </c>
      <c r="E439" s="342" t="s">
        <v>1876</v>
      </c>
      <c r="F439" s="342" t="s">
        <v>1076</v>
      </c>
      <c r="G439" s="342">
        <v>50</v>
      </c>
      <c r="H439" s="341" t="s">
        <v>962</v>
      </c>
      <c r="I439" s="341"/>
      <c r="J439" s="342" t="s">
        <v>357</v>
      </c>
      <c r="K439" s="342" t="s">
        <v>348</v>
      </c>
    </row>
    <row r="440" spans="1:11">
      <c r="A440" s="340">
        <v>45603</v>
      </c>
      <c r="B440" s="341" t="s">
        <v>213</v>
      </c>
      <c r="C440" s="341" t="s">
        <v>964</v>
      </c>
      <c r="D440" s="341" t="s">
        <v>1877</v>
      </c>
      <c r="E440" s="342" t="s">
        <v>1075</v>
      </c>
      <c r="F440" s="342" t="s">
        <v>1078</v>
      </c>
      <c r="G440" s="342">
        <v>100</v>
      </c>
      <c r="H440" s="341" t="s">
        <v>965</v>
      </c>
      <c r="I440" s="341" t="s">
        <v>966</v>
      </c>
      <c r="J440" s="342" t="s">
        <v>357</v>
      </c>
      <c r="K440" s="342" t="s">
        <v>348</v>
      </c>
    </row>
    <row r="441" spans="1:11">
      <c r="A441" s="340">
        <v>45603</v>
      </c>
      <c r="B441" s="341" t="s">
        <v>213</v>
      </c>
      <c r="C441" s="341" t="s">
        <v>964</v>
      </c>
      <c r="D441" s="341" t="s">
        <v>1877</v>
      </c>
      <c r="E441" s="342" t="s">
        <v>1075</v>
      </c>
      <c r="F441" s="342" t="s">
        <v>1076</v>
      </c>
      <c r="G441" s="342">
        <v>50</v>
      </c>
      <c r="H441" s="341" t="s">
        <v>965</v>
      </c>
      <c r="I441" s="341" t="s">
        <v>966</v>
      </c>
      <c r="J441" s="342" t="s">
        <v>357</v>
      </c>
      <c r="K441" s="342" t="s">
        <v>348</v>
      </c>
    </row>
    <row r="442" spans="1:11">
      <c r="A442" s="340">
        <v>45603</v>
      </c>
      <c r="B442" s="341" t="s">
        <v>213</v>
      </c>
      <c r="C442" s="341" t="s">
        <v>964</v>
      </c>
      <c r="D442" s="341" t="s">
        <v>1877</v>
      </c>
      <c r="E442" s="342" t="s">
        <v>1075</v>
      </c>
      <c r="F442" s="342" t="s">
        <v>1077</v>
      </c>
      <c r="G442" s="342">
        <v>150</v>
      </c>
      <c r="H442" s="341" t="s">
        <v>965</v>
      </c>
      <c r="I442" s="341" t="s">
        <v>966</v>
      </c>
      <c r="J442" s="342" t="s">
        <v>357</v>
      </c>
      <c r="K442" s="342" t="s">
        <v>348</v>
      </c>
    </row>
    <row r="443" spans="1:11">
      <c r="A443" s="340">
        <v>45358</v>
      </c>
      <c r="B443" s="341" t="s">
        <v>86</v>
      </c>
      <c r="C443" s="341" t="s">
        <v>964</v>
      </c>
      <c r="D443" s="341" t="s">
        <v>1080</v>
      </c>
      <c r="E443" s="342" t="s">
        <v>1081</v>
      </c>
      <c r="F443" s="342" t="s">
        <v>1083</v>
      </c>
      <c r="G443" s="342">
        <v>50</v>
      </c>
      <c r="H443" s="341" t="s">
        <v>962</v>
      </c>
      <c r="I443" s="341"/>
      <c r="J443" s="342" t="s">
        <v>357</v>
      </c>
      <c r="K443" s="342" t="s">
        <v>348</v>
      </c>
    </row>
    <row r="444" spans="1:11">
      <c r="A444" s="340">
        <v>45358</v>
      </c>
      <c r="B444" s="341" t="s">
        <v>86</v>
      </c>
      <c r="C444" s="341" t="s">
        <v>964</v>
      </c>
      <c r="D444" s="341" t="s">
        <v>1080</v>
      </c>
      <c r="E444" s="342" t="s">
        <v>1081</v>
      </c>
      <c r="F444" s="342" t="s">
        <v>1084</v>
      </c>
      <c r="G444" s="342">
        <v>150</v>
      </c>
      <c r="H444" s="341" t="s">
        <v>962</v>
      </c>
      <c r="I444" s="341"/>
      <c r="J444" s="342" t="s">
        <v>357</v>
      </c>
      <c r="K444" s="342" t="s">
        <v>348</v>
      </c>
    </row>
    <row r="445" spans="1:11">
      <c r="A445" s="340">
        <v>45358</v>
      </c>
      <c r="B445" s="341" t="s">
        <v>86</v>
      </c>
      <c r="C445" s="341" t="s">
        <v>964</v>
      </c>
      <c r="D445" s="341" t="s">
        <v>1080</v>
      </c>
      <c r="E445" s="342" t="s">
        <v>1081</v>
      </c>
      <c r="F445" s="342" t="s">
        <v>1082</v>
      </c>
      <c r="G445" s="342">
        <v>200</v>
      </c>
      <c r="H445" s="341" t="s">
        <v>962</v>
      </c>
      <c r="I445" s="341"/>
      <c r="J445" s="342" t="s">
        <v>357</v>
      </c>
      <c r="K445" s="342" t="s">
        <v>348</v>
      </c>
    </row>
    <row r="446" spans="1:11">
      <c r="A446" s="340">
        <v>45611</v>
      </c>
      <c r="B446" s="341" t="s">
        <v>86</v>
      </c>
      <c r="C446" s="341" t="s">
        <v>964</v>
      </c>
      <c r="D446" s="341" t="s">
        <v>1878</v>
      </c>
      <c r="E446" s="342" t="s">
        <v>1879</v>
      </c>
      <c r="F446" s="342" t="s">
        <v>1082</v>
      </c>
      <c r="G446" s="342">
        <v>200</v>
      </c>
      <c r="H446" s="341" t="s">
        <v>965</v>
      </c>
      <c r="I446" s="341" t="s">
        <v>971</v>
      </c>
      <c r="J446" s="342" t="s">
        <v>357</v>
      </c>
      <c r="K446" s="342" t="s">
        <v>348</v>
      </c>
    </row>
    <row r="447" spans="1:11">
      <c r="A447" s="340">
        <v>45611</v>
      </c>
      <c r="B447" s="341" t="s">
        <v>86</v>
      </c>
      <c r="C447" s="341" t="s">
        <v>964</v>
      </c>
      <c r="D447" s="341" t="s">
        <v>1878</v>
      </c>
      <c r="E447" s="342" t="s">
        <v>1879</v>
      </c>
      <c r="F447" s="342" t="s">
        <v>1084</v>
      </c>
      <c r="G447" s="342">
        <v>150</v>
      </c>
      <c r="H447" s="341" t="s">
        <v>965</v>
      </c>
      <c r="I447" s="341" t="s">
        <v>966</v>
      </c>
      <c r="J447" s="342" t="s">
        <v>357</v>
      </c>
      <c r="K447" s="342" t="s">
        <v>348</v>
      </c>
    </row>
    <row r="448" spans="1:11">
      <c r="A448" s="340">
        <v>45611</v>
      </c>
      <c r="B448" s="341" t="s">
        <v>86</v>
      </c>
      <c r="C448" s="341" t="s">
        <v>964</v>
      </c>
      <c r="D448" s="341" t="s">
        <v>1878</v>
      </c>
      <c r="E448" s="342" t="s">
        <v>1879</v>
      </c>
      <c r="F448" s="342" t="s">
        <v>1083</v>
      </c>
      <c r="G448" s="342">
        <v>50</v>
      </c>
      <c r="H448" s="341" t="s">
        <v>962</v>
      </c>
      <c r="I448" s="341"/>
      <c r="J448" s="342" t="s">
        <v>357</v>
      </c>
      <c r="K448" s="342" t="s">
        <v>348</v>
      </c>
    </row>
    <row r="449" spans="1:11">
      <c r="A449" s="340">
        <v>45331</v>
      </c>
      <c r="B449" s="341" t="s">
        <v>86</v>
      </c>
      <c r="C449" s="341" t="s">
        <v>964</v>
      </c>
      <c r="D449" s="341" t="s">
        <v>1085</v>
      </c>
      <c r="E449" s="342" t="s">
        <v>1086</v>
      </c>
      <c r="F449" s="342" t="s">
        <v>1084</v>
      </c>
      <c r="G449" s="342">
        <v>150</v>
      </c>
      <c r="H449" s="341" t="s">
        <v>962</v>
      </c>
      <c r="I449" s="341"/>
      <c r="J449" s="342" t="s">
        <v>357</v>
      </c>
      <c r="K449" s="342" t="s">
        <v>348</v>
      </c>
    </row>
    <row r="450" spans="1:11">
      <c r="A450" s="340">
        <v>45331</v>
      </c>
      <c r="B450" s="341" t="s">
        <v>86</v>
      </c>
      <c r="C450" s="341" t="s">
        <v>964</v>
      </c>
      <c r="D450" s="341" t="s">
        <v>1085</v>
      </c>
      <c r="E450" s="342" t="s">
        <v>1086</v>
      </c>
      <c r="F450" s="342" t="s">
        <v>1082</v>
      </c>
      <c r="G450" s="342">
        <v>200</v>
      </c>
      <c r="H450" s="341" t="s">
        <v>962</v>
      </c>
      <c r="I450" s="341"/>
      <c r="J450" s="342" t="s">
        <v>357</v>
      </c>
      <c r="K450" s="342" t="s">
        <v>348</v>
      </c>
    </row>
    <row r="451" spans="1:11">
      <c r="A451" s="340">
        <v>45331</v>
      </c>
      <c r="B451" s="341" t="s">
        <v>86</v>
      </c>
      <c r="C451" s="341" t="s">
        <v>964</v>
      </c>
      <c r="D451" s="341" t="s">
        <v>1085</v>
      </c>
      <c r="E451" s="342" t="s">
        <v>1086</v>
      </c>
      <c r="F451" s="342" t="s">
        <v>1083</v>
      </c>
      <c r="G451" s="342">
        <v>50</v>
      </c>
      <c r="H451" s="341" t="s">
        <v>962</v>
      </c>
      <c r="I451" s="341"/>
      <c r="J451" s="342" t="s">
        <v>357</v>
      </c>
      <c r="K451" s="342" t="s">
        <v>348</v>
      </c>
    </row>
    <row r="452" spans="1:11">
      <c r="A452" s="340">
        <v>45394</v>
      </c>
      <c r="B452" s="341" t="s">
        <v>86</v>
      </c>
      <c r="C452" s="341" t="s">
        <v>964</v>
      </c>
      <c r="D452" s="341" t="s">
        <v>1880</v>
      </c>
      <c r="E452" s="342" t="s">
        <v>1081</v>
      </c>
      <c r="F452" s="342" t="s">
        <v>1083</v>
      </c>
      <c r="G452" s="342">
        <v>50</v>
      </c>
      <c r="H452" s="341" t="s">
        <v>962</v>
      </c>
      <c r="I452" s="341"/>
      <c r="J452" s="342" t="s">
        <v>357</v>
      </c>
      <c r="K452" s="342" t="s">
        <v>348</v>
      </c>
    </row>
    <row r="453" spans="1:11">
      <c r="A453" s="340">
        <v>45394</v>
      </c>
      <c r="B453" s="341" t="s">
        <v>86</v>
      </c>
      <c r="C453" s="341" t="s">
        <v>964</v>
      </c>
      <c r="D453" s="341" t="s">
        <v>1880</v>
      </c>
      <c r="E453" s="342" t="s">
        <v>1081</v>
      </c>
      <c r="F453" s="342" t="s">
        <v>1084</v>
      </c>
      <c r="G453" s="342">
        <v>150</v>
      </c>
      <c r="H453" s="341" t="s">
        <v>965</v>
      </c>
      <c r="I453" s="341" t="s">
        <v>971</v>
      </c>
      <c r="J453" s="342" t="s">
        <v>357</v>
      </c>
      <c r="K453" s="342" t="s">
        <v>348</v>
      </c>
    </row>
    <row r="454" spans="1:11">
      <c r="A454" s="340">
        <v>45394</v>
      </c>
      <c r="B454" s="341" t="s">
        <v>86</v>
      </c>
      <c r="C454" s="341" t="s">
        <v>964</v>
      </c>
      <c r="D454" s="341" t="s">
        <v>1880</v>
      </c>
      <c r="E454" s="342" t="s">
        <v>1081</v>
      </c>
      <c r="F454" s="342" t="s">
        <v>1082</v>
      </c>
      <c r="G454" s="342">
        <v>200</v>
      </c>
      <c r="H454" s="341" t="s">
        <v>965</v>
      </c>
      <c r="I454" s="341" t="s">
        <v>966</v>
      </c>
      <c r="J454" s="342" t="s">
        <v>357</v>
      </c>
      <c r="K454" s="342" t="s">
        <v>348</v>
      </c>
    </row>
    <row r="455" spans="1:11">
      <c r="A455" s="340">
        <v>45421</v>
      </c>
      <c r="B455" s="341" t="s">
        <v>86</v>
      </c>
      <c r="C455" s="341" t="s">
        <v>964</v>
      </c>
      <c r="D455" s="341" t="s">
        <v>1080</v>
      </c>
      <c r="E455" s="342" t="s">
        <v>1081</v>
      </c>
      <c r="F455" s="342" t="s">
        <v>1084</v>
      </c>
      <c r="G455" s="342">
        <v>150</v>
      </c>
      <c r="H455" s="341" t="s">
        <v>962</v>
      </c>
      <c r="I455" s="341"/>
      <c r="J455" s="342" t="s">
        <v>357</v>
      </c>
      <c r="K455" s="342" t="s">
        <v>348</v>
      </c>
    </row>
    <row r="456" spans="1:11">
      <c r="A456" s="340">
        <v>45421</v>
      </c>
      <c r="B456" s="341" t="s">
        <v>86</v>
      </c>
      <c r="C456" s="341" t="s">
        <v>964</v>
      </c>
      <c r="D456" s="341" t="s">
        <v>1080</v>
      </c>
      <c r="E456" s="342" t="s">
        <v>1081</v>
      </c>
      <c r="F456" s="342" t="s">
        <v>1083</v>
      </c>
      <c r="G456" s="342">
        <v>50</v>
      </c>
      <c r="H456" s="341" t="s">
        <v>962</v>
      </c>
      <c r="I456" s="341"/>
      <c r="J456" s="342" t="s">
        <v>357</v>
      </c>
      <c r="K456" s="342" t="s">
        <v>348</v>
      </c>
    </row>
    <row r="457" spans="1:11">
      <c r="A457" s="340">
        <v>45421</v>
      </c>
      <c r="B457" s="341" t="s">
        <v>86</v>
      </c>
      <c r="C457" s="341" t="s">
        <v>964</v>
      </c>
      <c r="D457" s="341" t="s">
        <v>1080</v>
      </c>
      <c r="E457" s="342" t="s">
        <v>1081</v>
      </c>
      <c r="F457" s="342" t="s">
        <v>1082</v>
      </c>
      <c r="G457" s="342">
        <v>200</v>
      </c>
      <c r="H457" s="341" t="s">
        <v>962</v>
      </c>
      <c r="I457" s="341"/>
      <c r="J457" s="342" t="s">
        <v>357</v>
      </c>
      <c r="K457" s="342" t="s">
        <v>348</v>
      </c>
    </row>
    <row r="458" spans="1:11">
      <c r="A458" s="340">
        <v>45495</v>
      </c>
      <c r="B458" s="341" t="s">
        <v>86</v>
      </c>
      <c r="C458" s="341" t="s">
        <v>964</v>
      </c>
      <c r="D458" s="341" t="s">
        <v>1080</v>
      </c>
      <c r="E458" s="342" t="s">
        <v>1081</v>
      </c>
      <c r="F458" s="342" t="s">
        <v>1084</v>
      </c>
      <c r="G458" s="342">
        <v>150</v>
      </c>
      <c r="H458" s="341" t="s">
        <v>962</v>
      </c>
      <c r="I458" s="341"/>
      <c r="J458" s="342" t="s">
        <v>357</v>
      </c>
      <c r="K458" s="342" t="s">
        <v>348</v>
      </c>
    </row>
    <row r="459" spans="1:11">
      <c r="A459" s="340">
        <v>45495</v>
      </c>
      <c r="B459" s="341" t="s">
        <v>86</v>
      </c>
      <c r="C459" s="341" t="s">
        <v>964</v>
      </c>
      <c r="D459" s="341" t="s">
        <v>1080</v>
      </c>
      <c r="E459" s="342" t="s">
        <v>1081</v>
      </c>
      <c r="F459" s="342" t="s">
        <v>1083</v>
      </c>
      <c r="G459" s="342">
        <v>50</v>
      </c>
      <c r="H459" s="341" t="s">
        <v>962</v>
      </c>
      <c r="I459" s="341"/>
      <c r="J459" s="342" t="s">
        <v>357</v>
      </c>
      <c r="K459" s="342" t="s">
        <v>348</v>
      </c>
    </row>
    <row r="460" spans="1:11">
      <c r="A460" s="340">
        <v>45495</v>
      </c>
      <c r="B460" s="341" t="s">
        <v>86</v>
      </c>
      <c r="C460" s="341" t="s">
        <v>964</v>
      </c>
      <c r="D460" s="341" t="s">
        <v>1080</v>
      </c>
      <c r="E460" s="342" t="s">
        <v>1081</v>
      </c>
      <c r="F460" s="342" t="s">
        <v>1082</v>
      </c>
      <c r="G460" s="342">
        <v>200</v>
      </c>
      <c r="H460" s="341" t="s">
        <v>962</v>
      </c>
      <c r="I460" s="341"/>
      <c r="J460" s="342" t="s">
        <v>357</v>
      </c>
      <c r="K460" s="342" t="s">
        <v>348</v>
      </c>
    </row>
    <row r="461" spans="1:11">
      <c r="A461" s="340">
        <v>45553</v>
      </c>
      <c r="B461" s="341" t="s">
        <v>87</v>
      </c>
      <c r="C461" s="341" t="s">
        <v>964</v>
      </c>
      <c r="D461" s="341" t="s">
        <v>1881</v>
      </c>
      <c r="E461" s="342" t="s">
        <v>1882</v>
      </c>
      <c r="F461" s="342" t="s">
        <v>1883</v>
      </c>
      <c r="G461" s="342">
        <v>50</v>
      </c>
      <c r="H461" s="341" t="s">
        <v>962</v>
      </c>
      <c r="I461" s="341"/>
      <c r="J461" s="342" t="s">
        <v>357</v>
      </c>
      <c r="K461" s="342" t="s">
        <v>348</v>
      </c>
    </row>
    <row r="462" spans="1:11">
      <c r="A462" s="340">
        <v>45553</v>
      </c>
      <c r="B462" s="341" t="s">
        <v>87</v>
      </c>
      <c r="C462" s="341" t="s">
        <v>964</v>
      </c>
      <c r="D462" s="341" t="s">
        <v>1881</v>
      </c>
      <c r="E462" s="342" t="s">
        <v>1882</v>
      </c>
      <c r="F462" s="342" t="s">
        <v>1884</v>
      </c>
      <c r="G462" s="342">
        <v>50</v>
      </c>
      <c r="H462" s="341" t="s">
        <v>962</v>
      </c>
      <c r="I462" s="341"/>
      <c r="J462" s="342" t="s">
        <v>357</v>
      </c>
      <c r="K462" s="342" t="s">
        <v>348</v>
      </c>
    </row>
    <row r="463" spans="1:11">
      <c r="A463" s="340">
        <v>45299</v>
      </c>
      <c r="B463" s="341" t="s">
        <v>87</v>
      </c>
      <c r="C463" s="341" t="s">
        <v>964</v>
      </c>
      <c r="D463" s="341" t="s">
        <v>1885</v>
      </c>
      <c r="E463" s="342" t="s">
        <v>1886</v>
      </c>
      <c r="F463" s="342" t="s">
        <v>1883</v>
      </c>
      <c r="G463" s="342">
        <v>50</v>
      </c>
      <c r="H463" s="341" t="s">
        <v>962</v>
      </c>
      <c r="I463" s="341"/>
      <c r="J463" s="342" t="s">
        <v>357</v>
      </c>
      <c r="K463" s="342" t="s">
        <v>348</v>
      </c>
    </row>
    <row r="464" spans="1:11">
      <c r="A464" s="340">
        <v>45299</v>
      </c>
      <c r="B464" s="341" t="s">
        <v>87</v>
      </c>
      <c r="C464" s="341" t="s">
        <v>964</v>
      </c>
      <c r="D464" s="341" t="s">
        <v>1885</v>
      </c>
      <c r="E464" s="342" t="s">
        <v>1886</v>
      </c>
      <c r="F464" s="342" t="s">
        <v>1884</v>
      </c>
      <c r="G464" s="342">
        <v>50</v>
      </c>
      <c r="H464" s="341" t="s">
        <v>962</v>
      </c>
      <c r="I464" s="341"/>
      <c r="J464" s="342" t="s">
        <v>357</v>
      </c>
      <c r="K464" s="342" t="s">
        <v>348</v>
      </c>
    </row>
    <row r="465" spans="1:11">
      <c r="A465" s="340">
        <v>45492</v>
      </c>
      <c r="B465" s="341" t="s">
        <v>87</v>
      </c>
      <c r="C465" s="341" t="s">
        <v>964</v>
      </c>
      <c r="D465" s="341" t="s">
        <v>1881</v>
      </c>
      <c r="E465" s="342" t="s">
        <v>1887</v>
      </c>
      <c r="F465" s="342" t="s">
        <v>1883</v>
      </c>
      <c r="G465" s="342">
        <v>50</v>
      </c>
      <c r="H465" s="341" t="s">
        <v>965</v>
      </c>
      <c r="I465" s="341" t="s">
        <v>971</v>
      </c>
      <c r="J465" s="342" t="s">
        <v>357</v>
      </c>
      <c r="K465" s="342" t="s">
        <v>348</v>
      </c>
    </row>
    <row r="466" spans="1:11">
      <c r="A466" s="340">
        <v>45492</v>
      </c>
      <c r="B466" s="341" t="s">
        <v>87</v>
      </c>
      <c r="C466" s="341" t="s">
        <v>964</v>
      </c>
      <c r="D466" s="341" t="s">
        <v>1881</v>
      </c>
      <c r="E466" s="342" t="s">
        <v>1887</v>
      </c>
      <c r="F466" s="342" t="s">
        <v>1884</v>
      </c>
      <c r="G466" s="342">
        <v>50</v>
      </c>
      <c r="H466" s="341" t="s">
        <v>965</v>
      </c>
      <c r="I466" s="341" t="s">
        <v>971</v>
      </c>
      <c r="J466" s="342" t="s">
        <v>357</v>
      </c>
      <c r="K466" s="342" t="s">
        <v>348</v>
      </c>
    </row>
    <row r="467" spans="1:11">
      <c r="A467" s="340">
        <v>45387</v>
      </c>
      <c r="B467" s="341" t="s">
        <v>87</v>
      </c>
      <c r="C467" s="341" t="s">
        <v>964</v>
      </c>
      <c r="D467" s="341" t="s">
        <v>1881</v>
      </c>
      <c r="E467" s="342" t="s">
        <v>1887</v>
      </c>
      <c r="F467" s="342" t="s">
        <v>1884</v>
      </c>
      <c r="G467" s="342">
        <v>50</v>
      </c>
      <c r="H467" s="341" t="s">
        <v>962</v>
      </c>
      <c r="I467" s="341"/>
      <c r="J467" s="342" t="s">
        <v>357</v>
      </c>
      <c r="K467" s="342" t="s">
        <v>348</v>
      </c>
    </row>
    <row r="468" spans="1:11">
      <c r="A468" s="340">
        <v>45387</v>
      </c>
      <c r="B468" s="341" t="s">
        <v>87</v>
      </c>
      <c r="C468" s="341" t="s">
        <v>964</v>
      </c>
      <c r="D468" s="341" t="s">
        <v>1881</v>
      </c>
      <c r="E468" s="342" t="s">
        <v>1887</v>
      </c>
      <c r="F468" s="342" t="s">
        <v>1883</v>
      </c>
      <c r="G468" s="342">
        <v>50</v>
      </c>
      <c r="H468" s="341" t="s">
        <v>962</v>
      </c>
      <c r="I468" s="341"/>
      <c r="J468" s="342" t="s">
        <v>357</v>
      </c>
      <c r="K468" s="342" t="s">
        <v>348</v>
      </c>
    </row>
    <row r="469" spans="1:11">
      <c r="A469" s="340">
        <v>45357</v>
      </c>
      <c r="B469" s="341" t="s">
        <v>87</v>
      </c>
      <c r="C469" s="341" t="s">
        <v>964</v>
      </c>
      <c r="D469" s="341" t="s">
        <v>1888</v>
      </c>
      <c r="E469" s="342" t="s">
        <v>1887</v>
      </c>
      <c r="F469" s="342" t="s">
        <v>1884</v>
      </c>
      <c r="G469" s="342">
        <v>50</v>
      </c>
      <c r="H469" s="341" t="s">
        <v>962</v>
      </c>
      <c r="I469" s="341"/>
      <c r="J469" s="342" t="s">
        <v>357</v>
      </c>
      <c r="K469" s="342" t="s">
        <v>348</v>
      </c>
    </row>
    <row r="470" spans="1:11">
      <c r="A470" s="340">
        <v>45357</v>
      </c>
      <c r="B470" s="341" t="s">
        <v>87</v>
      </c>
      <c r="C470" s="341" t="s">
        <v>964</v>
      </c>
      <c r="D470" s="341" t="s">
        <v>1888</v>
      </c>
      <c r="E470" s="342" t="s">
        <v>1887</v>
      </c>
      <c r="F470" s="342" t="s">
        <v>1883</v>
      </c>
      <c r="G470" s="342">
        <v>50</v>
      </c>
      <c r="H470" s="341" t="s">
        <v>962</v>
      </c>
      <c r="I470" s="341"/>
      <c r="J470" s="342" t="s">
        <v>357</v>
      </c>
      <c r="K470" s="342" t="s">
        <v>348</v>
      </c>
    </row>
    <row r="471" spans="1:11">
      <c r="A471" s="340">
        <v>45449</v>
      </c>
      <c r="B471" s="341" t="s">
        <v>87</v>
      </c>
      <c r="C471" s="341" t="s">
        <v>964</v>
      </c>
      <c r="D471" s="341" t="s">
        <v>1889</v>
      </c>
      <c r="E471" s="342" t="s">
        <v>1882</v>
      </c>
      <c r="F471" s="342" t="s">
        <v>1884</v>
      </c>
      <c r="G471" s="342">
        <v>50</v>
      </c>
      <c r="H471" s="341" t="s">
        <v>962</v>
      </c>
      <c r="I471" s="341"/>
      <c r="J471" s="342" t="s">
        <v>357</v>
      </c>
      <c r="K471" s="342" t="s">
        <v>348</v>
      </c>
    </row>
    <row r="472" spans="1:11">
      <c r="A472" s="340">
        <v>45449</v>
      </c>
      <c r="B472" s="341" t="s">
        <v>87</v>
      </c>
      <c r="C472" s="341" t="s">
        <v>964</v>
      </c>
      <c r="D472" s="341" t="s">
        <v>1889</v>
      </c>
      <c r="E472" s="342" t="s">
        <v>1882</v>
      </c>
      <c r="F472" s="342" t="s">
        <v>1883</v>
      </c>
      <c r="G472" s="342">
        <v>50</v>
      </c>
      <c r="H472" s="341" t="s">
        <v>962</v>
      </c>
      <c r="I472" s="341"/>
      <c r="J472" s="342" t="s">
        <v>357</v>
      </c>
      <c r="K472" s="342" t="s">
        <v>348</v>
      </c>
    </row>
    <row r="473" spans="1:11">
      <c r="A473" s="340">
        <v>45328</v>
      </c>
      <c r="B473" s="341" t="s">
        <v>87</v>
      </c>
      <c r="C473" s="341" t="s">
        <v>964</v>
      </c>
      <c r="D473" s="341" t="s">
        <v>1888</v>
      </c>
      <c r="E473" s="342" t="s">
        <v>1887</v>
      </c>
      <c r="F473" s="342" t="s">
        <v>1883</v>
      </c>
      <c r="G473" s="342">
        <v>50</v>
      </c>
      <c r="H473" s="341" t="s">
        <v>962</v>
      </c>
      <c r="I473" s="341"/>
      <c r="J473" s="342" t="s">
        <v>357</v>
      </c>
      <c r="K473" s="342" t="s">
        <v>348</v>
      </c>
    </row>
    <row r="474" spans="1:11">
      <c r="A474" s="340">
        <v>45328</v>
      </c>
      <c r="B474" s="341" t="s">
        <v>87</v>
      </c>
      <c r="C474" s="341" t="s">
        <v>964</v>
      </c>
      <c r="D474" s="341" t="s">
        <v>1888</v>
      </c>
      <c r="E474" s="342" t="s">
        <v>1887</v>
      </c>
      <c r="F474" s="342" t="s">
        <v>1884</v>
      </c>
      <c r="G474" s="342">
        <v>50</v>
      </c>
      <c r="H474" s="341" t="s">
        <v>962</v>
      </c>
      <c r="I474" s="341"/>
      <c r="J474" s="342" t="s">
        <v>357</v>
      </c>
      <c r="K474" s="342" t="s">
        <v>348</v>
      </c>
    </row>
    <row r="475" spans="1:11">
      <c r="A475" s="340">
        <v>45623</v>
      </c>
      <c r="B475" s="341" t="s">
        <v>88</v>
      </c>
      <c r="C475" s="341" t="s">
        <v>964</v>
      </c>
      <c r="D475" s="341" t="s">
        <v>1087</v>
      </c>
      <c r="E475" s="342" t="s">
        <v>1091</v>
      </c>
      <c r="F475" s="342" t="s">
        <v>1088</v>
      </c>
      <c r="G475" s="342">
        <v>50</v>
      </c>
      <c r="H475" s="341" t="s">
        <v>965</v>
      </c>
      <c r="I475" s="341" t="s">
        <v>971</v>
      </c>
      <c r="J475" s="342" t="s">
        <v>357</v>
      </c>
      <c r="K475" s="342" t="s">
        <v>348</v>
      </c>
    </row>
    <row r="476" spans="1:11">
      <c r="A476" s="340">
        <v>45623</v>
      </c>
      <c r="B476" s="341" t="s">
        <v>88</v>
      </c>
      <c r="C476" s="341" t="s">
        <v>964</v>
      </c>
      <c r="D476" s="341" t="s">
        <v>1087</v>
      </c>
      <c r="E476" s="342" t="s">
        <v>1091</v>
      </c>
      <c r="F476" s="342" t="s">
        <v>1090</v>
      </c>
      <c r="G476" s="342">
        <v>100</v>
      </c>
      <c r="H476" s="341" t="s">
        <v>965</v>
      </c>
      <c r="I476" s="341" t="s">
        <v>966</v>
      </c>
      <c r="J476" s="342" t="s">
        <v>357</v>
      </c>
      <c r="K476" s="342" t="s">
        <v>348</v>
      </c>
    </row>
    <row r="477" spans="1:11">
      <c r="A477" s="340">
        <v>45623</v>
      </c>
      <c r="B477" s="341" t="s">
        <v>88</v>
      </c>
      <c r="C477" s="341" t="s">
        <v>964</v>
      </c>
      <c r="D477" s="341" t="s">
        <v>1087</v>
      </c>
      <c r="E477" s="342" t="s">
        <v>1091</v>
      </c>
      <c r="F477" s="342" t="s">
        <v>1089</v>
      </c>
      <c r="G477" s="342">
        <v>150</v>
      </c>
      <c r="H477" s="341" t="s">
        <v>965</v>
      </c>
      <c r="I477" s="341" t="s">
        <v>971</v>
      </c>
      <c r="J477" s="342" t="s">
        <v>357</v>
      </c>
      <c r="K477" s="342" t="s">
        <v>348</v>
      </c>
    </row>
    <row r="478" spans="1:11">
      <c r="A478" s="340">
        <v>45513</v>
      </c>
      <c r="B478" s="341" t="s">
        <v>88</v>
      </c>
      <c r="C478" s="341" t="s">
        <v>964</v>
      </c>
      <c r="D478" s="341" t="s">
        <v>1087</v>
      </c>
      <c r="E478" s="342" t="s">
        <v>1091</v>
      </c>
      <c r="F478" s="342" t="s">
        <v>1089</v>
      </c>
      <c r="G478" s="342">
        <v>150</v>
      </c>
      <c r="H478" s="341" t="s">
        <v>962</v>
      </c>
      <c r="I478" s="341"/>
      <c r="J478" s="342" t="s">
        <v>357</v>
      </c>
      <c r="K478" s="342" t="s">
        <v>348</v>
      </c>
    </row>
    <row r="479" spans="1:11">
      <c r="A479" s="340">
        <v>45513</v>
      </c>
      <c r="B479" s="341" t="s">
        <v>88</v>
      </c>
      <c r="C479" s="341" t="s">
        <v>964</v>
      </c>
      <c r="D479" s="341" t="s">
        <v>1087</v>
      </c>
      <c r="E479" s="342" t="s">
        <v>1091</v>
      </c>
      <c r="F479" s="342" t="s">
        <v>1088</v>
      </c>
      <c r="G479" s="342">
        <v>50</v>
      </c>
      <c r="H479" s="341" t="s">
        <v>962</v>
      </c>
      <c r="I479" s="341"/>
      <c r="J479" s="342" t="s">
        <v>357</v>
      </c>
      <c r="K479" s="342" t="s">
        <v>348</v>
      </c>
    </row>
    <row r="480" spans="1:11">
      <c r="A480" s="340">
        <v>45513</v>
      </c>
      <c r="B480" s="341" t="s">
        <v>88</v>
      </c>
      <c r="C480" s="341" t="s">
        <v>964</v>
      </c>
      <c r="D480" s="341" t="s">
        <v>1087</v>
      </c>
      <c r="E480" s="342" t="s">
        <v>1091</v>
      </c>
      <c r="F480" s="342" t="s">
        <v>1090</v>
      </c>
      <c r="G480" s="342">
        <v>100</v>
      </c>
      <c r="H480" s="341" t="s">
        <v>962</v>
      </c>
      <c r="I480" s="341"/>
      <c r="J480" s="342" t="s">
        <v>357</v>
      </c>
      <c r="K480" s="342" t="s">
        <v>348</v>
      </c>
    </row>
    <row r="481" spans="1:11">
      <c r="A481" s="340">
        <v>45351</v>
      </c>
      <c r="B481" s="341" t="s">
        <v>88</v>
      </c>
      <c r="C481" s="341" t="s">
        <v>964</v>
      </c>
      <c r="D481" s="341" t="s">
        <v>1087</v>
      </c>
      <c r="E481" s="342" t="s">
        <v>1091</v>
      </c>
      <c r="F481" s="342" t="s">
        <v>1089</v>
      </c>
      <c r="G481" s="342">
        <v>150</v>
      </c>
      <c r="H481" s="341" t="s">
        <v>962</v>
      </c>
      <c r="I481" s="341"/>
      <c r="J481" s="342" t="s">
        <v>357</v>
      </c>
      <c r="K481" s="342" t="s">
        <v>348</v>
      </c>
    </row>
    <row r="482" spans="1:11">
      <c r="A482" s="340">
        <v>45351</v>
      </c>
      <c r="B482" s="341" t="s">
        <v>88</v>
      </c>
      <c r="C482" s="341" t="s">
        <v>964</v>
      </c>
      <c r="D482" s="341" t="s">
        <v>1087</v>
      </c>
      <c r="E482" s="342" t="s">
        <v>1091</v>
      </c>
      <c r="F482" s="342" t="s">
        <v>1088</v>
      </c>
      <c r="G482" s="342">
        <v>50</v>
      </c>
      <c r="H482" s="341" t="s">
        <v>962</v>
      </c>
      <c r="I482" s="341"/>
      <c r="J482" s="342" t="s">
        <v>357</v>
      </c>
      <c r="K482" s="342" t="s">
        <v>348</v>
      </c>
    </row>
    <row r="483" spans="1:11">
      <c r="A483" s="340">
        <v>45351</v>
      </c>
      <c r="B483" s="341" t="s">
        <v>88</v>
      </c>
      <c r="C483" s="341" t="s">
        <v>964</v>
      </c>
      <c r="D483" s="341" t="s">
        <v>1087</v>
      </c>
      <c r="E483" s="342" t="s">
        <v>1091</v>
      </c>
      <c r="F483" s="342" t="s">
        <v>1090</v>
      </c>
      <c r="G483" s="342">
        <v>100</v>
      </c>
      <c r="H483" s="341" t="s">
        <v>962</v>
      </c>
      <c r="I483" s="341"/>
      <c r="J483" s="342" t="s">
        <v>357</v>
      </c>
      <c r="K483" s="342" t="s">
        <v>348</v>
      </c>
    </row>
    <row r="484" spans="1:11">
      <c r="A484" s="340">
        <v>45464</v>
      </c>
      <c r="B484" s="341" t="s">
        <v>88</v>
      </c>
      <c r="C484" s="341" t="s">
        <v>964</v>
      </c>
      <c r="D484" s="341" t="s">
        <v>1087</v>
      </c>
      <c r="E484" s="342" t="s">
        <v>1091</v>
      </c>
      <c r="F484" s="342" t="s">
        <v>1089</v>
      </c>
      <c r="G484" s="342">
        <v>150</v>
      </c>
      <c r="H484" s="341" t="s">
        <v>962</v>
      </c>
      <c r="I484" s="341"/>
      <c r="J484" s="342" t="s">
        <v>357</v>
      </c>
      <c r="K484" s="342" t="s">
        <v>348</v>
      </c>
    </row>
    <row r="485" spans="1:11">
      <c r="A485" s="340">
        <v>45464</v>
      </c>
      <c r="B485" s="341" t="s">
        <v>88</v>
      </c>
      <c r="C485" s="341" t="s">
        <v>964</v>
      </c>
      <c r="D485" s="341" t="s">
        <v>1087</v>
      </c>
      <c r="E485" s="342" t="s">
        <v>1091</v>
      </c>
      <c r="F485" s="342" t="s">
        <v>1090</v>
      </c>
      <c r="G485" s="342">
        <v>100</v>
      </c>
      <c r="H485" s="341" t="s">
        <v>962</v>
      </c>
      <c r="I485" s="341"/>
      <c r="J485" s="342" t="s">
        <v>357</v>
      </c>
      <c r="K485" s="342" t="s">
        <v>348</v>
      </c>
    </row>
    <row r="486" spans="1:11">
      <c r="A486" s="340">
        <v>45464</v>
      </c>
      <c r="B486" s="341" t="s">
        <v>88</v>
      </c>
      <c r="C486" s="341" t="s">
        <v>964</v>
      </c>
      <c r="D486" s="341" t="s">
        <v>1087</v>
      </c>
      <c r="E486" s="342" t="s">
        <v>1091</v>
      </c>
      <c r="F486" s="342" t="s">
        <v>1088</v>
      </c>
      <c r="G486" s="342">
        <v>50</v>
      </c>
      <c r="H486" s="341" t="s">
        <v>962</v>
      </c>
      <c r="I486" s="341"/>
      <c r="J486" s="342" t="s">
        <v>357</v>
      </c>
      <c r="K486" s="342" t="s">
        <v>348</v>
      </c>
    </row>
    <row r="487" spans="1:11">
      <c r="A487" s="340">
        <v>45385</v>
      </c>
      <c r="B487" s="341" t="s">
        <v>218</v>
      </c>
      <c r="C487" s="341" t="s">
        <v>964</v>
      </c>
      <c r="D487" s="341" t="s">
        <v>1890</v>
      </c>
      <c r="E487" s="342" t="s">
        <v>1891</v>
      </c>
      <c r="F487" s="342" t="s">
        <v>1094</v>
      </c>
      <c r="G487" s="342">
        <v>50</v>
      </c>
      <c r="H487" s="341" t="s">
        <v>962</v>
      </c>
      <c r="I487" s="341"/>
      <c r="J487" s="342" t="s">
        <v>357</v>
      </c>
      <c r="K487" s="342" t="s">
        <v>348</v>
      </c>
    </row>
    <row r="488" spans="1:11">
      <c r="A488" s="340">
        <v>45385</v>
      </c>
      <c r="B488" s="341" t="s">
        <v>218</v>
      </c>
      <c r="C488" s="341" t="s">
        <v>964</v>
      </c>
      <c r="D488" s="341" t="s">
        <v>1890</v>
      </c>
      <c r="E488" s="342" t="s">
        <v>1891</v>
      </c>
      <c r="F488" s="342" t="s">
        <v>1095</v>
      </c>
      <c r="G488" s="342">
        <v>100</v>
      </c>
      <c r="H488" s="341" t="s">
        <v>962</v>
      </c>
      <c r="I488" s="341"/>
      <c r="J488" s="342" t="s">
        <v>357</v>
      </c>
      <c r="K488" s="342" t="s">
        <v>348</v>
      </c>
    </row>
    <row r="489" spans="1:11">
      <c r="A489" s="340">
        <v>45385</v>
      </c>
      <c r="B489" s="341" t="s">
        <v>218</v>
      </c>
      <c r="C489" s="341" t="s">
        <v>964</v>
      </c>
      <c r="D489" s="341" t="s">
        <v>1890</v>
      </c>
      <c r="E489" s="342" t="s">
        <v>1891</v>
      </c>
      <c r="F489" s="342" t="s">
        <v>1093</v>
      </c>
      <c r="G489" s="342">
        <v>50</v>
      </c>
      <c r="H489" s="341" t="s">
        <v>962</v>
      </c>
      <c r="I489" s="341"/>
      <c r="J489" s="342" t="s">
        <v>357</v>
      </c>
      <c r="K489" s="342" t="s">
        <v>348</v>
      </c>
    </row>
    <row r="490" spans="1:11">
      <c r="A490" s="340">
        <v>45385</v>
      </c>
      <c r="B490" s="341" t="s">
        <v>218</v>
      </c>
      <c r="C490" s="341" t="s">
        <v>964</v>
      </c>
      <c r="D490" s="341" t="s">
        <v>1890</v>
      </c>
      <c r="E490" s="342" t="s">
        <v>1891</v>
      </c>
      <c r="F490" s="342" t="s">
        <v>1096</v>
      </c>
      <c r="G490" s="342">
        <v>250</v>
      </c>
      <c r="H490" s="341" t="s">
        <v>962</v>
      </c>
      <c r="I490" s="341"/>
      <c r="J490" s="342" t="s">
        <v>357</v>
      </c>
      <c r="K490" s="342" t="s">
        <v>348</v>
      </c>
    </row>
    <row r="491" spans="1:11">
      <c r="A491" s="340">
        <v>45385</v>
      </c>
      <c r="B491" s="341" t="s">
        <v>218</v>
      </c>
      <c r="C491" s="341" t="s">
        <v>964</v>
      </c>
      <c r="D491" s="341" t="s">
        <v>1890</v>
      </c>
      <c r="E491" s="342" t="s">
        <v>1891</v>
      </c>
      <c r="F491" s="342" t="s">
        <v>1097</v>
      </c>
      <c r="G491" s="342">
        <v>200</v>
      </c>
      <c r="H491" s="341" t="s">
        <v>962</v>
      </c>
      <c r="I491" s="341"/>
      <c r="J491" s="342" t="s">
        <v>357</v>
      </c>
      <c r="K491" s="342" t="s">
        <v>348</v>
      </c>
    </row>
    <row r="492" spans="1:11">
      <c r="A492" s="340">
        <v>45463</v>
      </c>
      <c r="B492" s="341" t="s">
        <v>218</v>
      </c>
      <c r="C492" s="341" t="s">
        <v>964</v>
      </c>
      <c r="D492" s="341" t="s">
        <v>1098</v>
      </c>
      <c r="E492" s="342" t="s">
        <v>1892</v>
      </c>
      <c r="F492" s="342" t="s">
        <v>1097</v>
      </c>
      <c r="G492" s="342">
        <v>200</v>
      </c>
      <c r="H492" s="341" t="s">
        <v>962</v>
      </c>
      <c r="I492" s="341"/>
      <c r="J492" s="342" t="s">
        <v>357</v>
      </c>
      <c r="K492" s="342" t="s">
        <v>348</v>
      </c>
    </row>
    <row r="493" spans="1:11">
      <c r="A493" s="340">
        <v>45463</v>
      </c>
      <c r="B493" s="341" t="s">
        <v>218</v>
      </c>
      <c r="C493" s="341" t="s">
        <v>964</v>
      </c>
      <c r="D493" s="341" t="s">
        <v>1098</v>
      </c>
      <c r="E493" s="342" t="s">
        <v>1892</v>
      </c>
      <c r="F493" s="342" t="s">
        <v>1094</v>
      </c>
      <c r="G493" s="342">
        <v>50</v>
      </c>
      <c r="H493" s="341" t="s">
        <v>962</v>
      </c>
      <c r="I493" s="341"/>
      <c r="J493" s="342" t="s">
        <v>357</v>
      </c>
      <c r="K493" s="342" t="s">
        <v>348</v>
      </c>
    </row>
    <row r="494" spans="1:11">
      <c r="A494" s="340">
        <v>45463</v>
      </c>
      <c r="B494" s="341" t="s">
        <v>218</v>
      </c>
      <c r="C494" s="341" t="s">
        <v>964</v>
      </c>
      <c r="D494" s="341" t="s">
        <v>1098</v>
      </c>
      <c r="E494" s="342" t="s">
        <v>1892</v>
      </c>
      <c r="F494" s="342" t="s">
        <v>1093</v>
      </c>
      <c r="G494" s="342">
        <v>50</v>
      </c>
      <c r="H494" s="341" t="s">
        <v>962</v>
      </c>
      <c r="I494" s="341"/>
      <c r="J494" s="342" t="s">
        <v>357</v>
      </c>
      <c r="K494" s="342" t="s">
        <v>348</v>
      </c>
    </row>
    <row r="495" spans="1:11">
      <c r="A495" s="340">
        <v>45463</v>
      </c>
      <c r="B495" s="341" t="s">
        <v>218</v>
      </c>
      <c r="C495" s="341" t="s">
        <v>964</v>
      </c>
      <c r="D495" s="341" t="s">
        <v>1098</v>
      </c>
      <c r="E495" s="342" t="s">
        <v>1892</v>
      </c>
      <c r="F495" s="342" t="s">
        <v>1096</v>
      </c>
      <c r="G495" s="342">
        <v>250</v>
      </c>
      <c r="H495" s="341" t="s">
        <v>962</v>
      </c>
      <c r="I495" s="341"/>
      <c r="J495" s="342" t="s">
        <v>357</v>
      </c>
      <c r="K495" s="342" t="s">
        <v>348</v>
      </c>
    </row>
    <row r="496" spans="1:11">
      <c r="A496" s="340">
        <v>45463</v>
      </c>
      <c r="B496" s="341" t="s">
        <v>218</v>
      </c>
      <c r="C496" s="341" t="s">
        <v>964</v>
      </c>
      <c r="D496" s="341" t="s">
        <v>1098</v>
      </c>
      <c r="E496" s="342" t="s">
        <v>1892</v>
      </c>
      <c r="F496" s="342" t="s">
        <v>1095</v>
      </c>
      <c r="G496" s="342">
        <v>100</v>
      </c>
      <c r="H496" s="341" t="s">
        <v>962</v>
      </c>
      <c r="I496" s="341"/>
      <c r="J496" s="342" t="s">
        <v>357</v>
      </c>
      <c r="K496" s="342" t="s">
        <v>348</v>
      </c>
    </row>
    <row r="497" spans="1:11">
      <c r="A497" s="340">
        <v>45332</v>
      </c>
      <c r="B497" s="341" t="s">
        <v>218</v>
      </c>
      <c r="C497" s="341" t="s">
        <v>964</v>
      </c>
      <c r="D497" s="341" t="s">
        <v>1893</v>
      </c>
      <c r="E497" s="342" t="s">
        <v>1892</v>
      </c>
      <c r="F497" s="342" t="s">
        <v>1096</v>
      </c>
      <c r="G497" s="342">
        <v>250</v>
      </c>
      <c r="H497" s="341" t="s">
        <v>962</v>
      </c>
      <c r="I497" s="341"/>
      <c r="J497" s="342" t="s">
        <v>357</v>
      </c>
      <c r="K497" s="342" t="s">
        <v>348</v>
      </c>
    </row>
    <row r="498" spans="1:11">
      <c r="A498" s="340">
        <v>45332</v>
      </c>
      <c r="B498" s="341" t="s">
        <v>218</v>
      </c>
      <c r="C498" s="341" t="s">
        <v>964</v>
      </c>
      <c r="D498" s="341" t="s">
        <v>1893</v>
      </c>
      <c r="E498" s="342" t="s">
        <v>1892</v>
      </c>
      <c r="F498" s="342" t="s">
        <v>1094</v>
      </c>
      <c r="G498" s="342">
        <v>50</v>
      </c>
      <c r="H498" s="341" t="s">
        <v>962</v>
      </c>
      <c r="I498" s="341"/>
      <c r="J498" s="342" t="s">
        <v>357</v>
      </c>
      <c r="K498" s="342" t="s">
        <v>348</v>
      </c>
    </row>
    <row r="499" spans="1:11">
      <c r="A499" s="340">
        <v>45332</v>
      </c>
      <c r="B499" s="341" t="s">
        <v>218</v>
      </c>
      <c r="C499" s="341" t="s">
        <v>964</v>
      </c>
      <c r="D499" s="341" t="s">
        <v>1893</v>
      </c>
      <c r="E499" s="342" t="s">
        <v>1892</v>
      </c>
      <c r="F499" s="342" t="s">
        <v>1095</v>
      </c>
      <c r="G499" s="342">
        <v>100</v>
      </c>
      <c r="H499" s="341" t="s">
        <v>962</v>
      </c>
      <c r="I499" s="341"/>
      <c r="J499" s="342" t="s">
        <v>357</v>
      </c>
      <c r="K499" s="342" t="s">
        <v>348</v>
      </c>
    </row>
    <row r="500" spans="1:11">
      <c r="A500" s="340">
        <v>45332</v>
      </c>
      <c r="B500" s="341" t="s">
        <v>218</v>
      </c>
      <c r="C500" s="341" t="s">
        <v>964</v>
      </c>
      <c r="D500" s="341" t="s">
        <v>1893</v>
      </c>
      <c r="E500" s="342" t="s">
        <v>1892</v>
      </c>
      <c r="F500" s="342" t="s">
        <v>1097</v>
      </c>
      <c r="G500" s="342">
        <v>200</v>
      </c>
      <c r="H500" s="341" t="s">
        <v>962</v>
      </c>
      <c r="I500" s="341"/>
      <c r="J500" s="342" t="s">
        <v>357</v>
      </c>
      <c r="K500" s="342" t="s">
        <v>348</v>
      </c>
    </row>
    <row r="501" spans="1:11">
      <c r="A501" s="340">
        <v>45332</v>
      </c>
      <c r="B501" s="341" t="s">
        <v>218</v>
      </c>
      <c r="C501" s="341" t="s">
        <v>964</v>
      </c>
      <c r="D501" s="341" t="s">
        <v>1893</v>
      </c>
      <c r="E501" s="342" t="s">
        <v>1892</v>
      </c>
      <c r="F501" s="342" t="s">
        <v>1093</v>
      </c>
      <c r="G501" s="342">
        <v>50</v>
      </c>
      <c r="H501" s="341" t="s">
        <v>962</v>
      </c>
      <c r="I501" s="341"/>
      <c r="J501" s="342" t="s">
        <v>357</v>
      </c>
      <c r="K501" s="342" t="s">
        <v>348</v>
      </c>
    </row>
    <row r="502" spans="1:11">
      <c r="A502" s="340">
        <v>45329</v>
      </c>
      <c r="B502" s="341" t="s">
        <v>218</v>
      </c>
      <c r="C502" s="341" t="s">
        <v>959</v>
      </c>
      <c r="D502" s="341" t="s">
        <v>1894</v>
      </c>
      <c r="E502" s="342" t="s">
        <v>1092</v>
      </c>
      <c r="F502" s="342" t="s">
        <v>1097</v>
      </c>
      <c r="G502" s="342">
        <v>200</v>
      </c>
      <c r="H502" s="341" t="s">
        <v>965</v>
      </c>
      <c r="I502" s="341" t="s">
        <v>998</v>
      </c>
      <c r="J502" s="342" t="s">
        <v>357</v>
      </c>
      <c r="K502" s="342" t="s">
        <v>348</v>
      </c>
    </row>
    <row r="503" spans="1:11">
      <c r="A503" s="340">
        <v>45329</v>
      </c>
      <c r="B503" s="341" t="s">
        <v>218</v>
      </c>
      <c r="C503" s="341" t="s">
        <v>959</v>
      </c>
      <c r="D503" s="341" t="s">
        <v>1894</v>
      </c>
      <c r="E503" s="342" t="s">
        <v>1092</v>
      </c>
      <c r="F503" s="342" t="s">
        <v>1093</v>
      </c>
      <c r="G503" s="342">
        <v>50</v>
      </c>
      <c r="H503" s="341" t="s">
        <v>962</v>
      </c>
      <c r="I503" s="341"/>
      <c r="J503" s="342" t="s">
        <v>357</v>
      </c>
      <c r="K503" s="342" t="s">
        <v>348</v>
      </c>
    </row>
    <row r="504" spans="1:11">
      <c r="A504" s="340">
        <v>45329</v>
      </c>
      <c r="B504" s="341" t="s">
        <v>218</v>
      </c>
      <c r="C504" s="341" t="s">
        <v>959</v>
      </c>
      <c r="D504" s="341" t="s">
        <v>1894</v>
      </c>
      <c r="E504" s="342" t="s">
        <v>1092</v>
      </c>
      <c r="F504" s="342" t="s">
        <v>1094</v>
      </c>
      <c r="G504" s="342">
        <v>50</v>
      </c>
      <c r="H504" s="341" t="s">
        <v>962</v>
      </c>
      <c r="I504" s="341"/>
      <c r="J504" s="342" t="s">
        <v>357</v>
      </c>
      <c r="K504" s="342" t="s">
        <v>348</v>
      </c>
    </row>
    <row r="505" spans="1:11">
      <c r="A505" s="340">
        <v>45329</v>
      </c>
      <c r="B505" s="341" t="s">
        <v>218</v>
      </c>
      <c r="C505" s="341" t="s">
        <v>959</v>
      </c>
      <c r="D505" s="341" t="s">
        <v>1894</v>
      </c>
      <c r="E505" s="342" t="s">
        <v>1092</v>
      </c>
      <c r="F505" s="342" t="s">
        <v>1095</v>
      </c>
      <c r="G505" s="342">
        <v>100</v>
      </c>
      <c r="H505" s="341" t="s">
        <v>965</v>
      </c>
      <c r="I505" s="341" t="s">
        <v>1141</v>
      </c>
      <c r="J505" s="342" t="s">
        <v>357</v>
      </c>
      <c r="K505" s="342" t="s">
        <v>348</v>
      </c>
    </row>
    <row r="506" spans="1:11">
      <c r="A506" s="340">
        <v>45329</v>
      </c>
      <c r="B506" s="341" t="s">
        <v>218</v>
      </c>
      <c r="C506" s="341" t="s">
        <v>959</v>
      </c>
      <c r="D506" s="341" t="s">
        <v>1894</v>
      </c>
      <c r="E506" s="342" t="s">
        <v>1092</v>
      </c>
      <c r="F506" s="342" t="s">
        <v>1096</v>
      </c>
      <c r="G506" s="342">
        <v>250</v>
      </c>
      <c r="H506" s="341" t="s">
        <v>962</v>
      </c>
      <c r="I506" s="341"/>
      <c r="J506" s="342" t="s">
        <v>357</v>
      </c>
      <c r="K506" s="342" t="s">
        <v>348</v>
      </c>
    </row>
    <row r="507" spans="1:11">
      <c r="A507" s="340">
        <v>45604</v>
      </c>
      <c r="B507" s="341" t="s">
        <v>218</v>
      </c>
      <c r="C507" s="341" t="s">
        <v>964</v>
      </c>
      <c r="D507" s="341" t="s">
        <v>1895</v>
      </c>
      <c r="E507" s="342" t="s">
        <v>1896</v>
      </c>
      <c r="F507" s="342" t="s">
        <v>1094</v>
      </c>
      <c r="G507" s="342">
        <v>50</v>
      </c>
      <c r="H507" s="341" t="s">
        <v>962</v>
      </c>
      <c r="I507" s="341"/>
      <c r="J507" s="342" t="s">
        <v>357</v>
      </c>
      <c r="K507" s="342" t="s">
        <v>348</v>
      </c>
    </row>
    <row r="508" spans="1:11">
      <c r="A508" s="340">
        <v>45604</v>
      </c>
      <c r="B508" s="341" t="s">
        <v>218</v>
      </c>
      <c r="C508" s="341" t="s">
        <v>964</v>
      </c>
      <c r="D508" s="341" t="s">
        <v>1895</v>
      </c>
      <c r="E508" s="342" t="s">
        <v>1896</v>
      </c>
      <c r="F508" s="342" t="s">
        <v>1095</v>
      </c>
      <c r="G508" s="342">
        <v>100</v>
      </c>
      <c r="H508" s="341" t="s">
        <v>962</v>
      </c>
      <c r="I508" s="341"/>
      <c r="J508" s="342" t="s">
        <v>357</v>
      </c>
      <c r="K508" s="342" t="s">
        <v>348</v>
      </c>
    </row>
    <row r="509" spans="1:11">
      <c r="A509" s="340">
        <v>45604</v>
      </c>
      <c r="B509" s="341" t="s">
        <v>218</v>
      </c>
      <c r="C509" s="341" t="s">
        <v>964</v>
      </c>
      <c r="D509" s="341" t="s">
        <v>1895</v>
      </c>
      <c r="E509" s="342" t="s">
        <v>1896</v>
      </c>
      <c r="F509" s="342" t="s">
        <v>1093</v>
      </c>
      <c r="G509" s="342">
        <v>50</v>
      </c>
      <c r="H509" s="341" t="s">
        <v>962</v>
      </c>
      <c r="I509" s="341"/>
      <c r="J509" s="342" t="s">
        <v>357</v>
      </c>
      <c r="K509" s="342" t="s">
        <v>348</v>
      </c>
    </row>
    <row r="510" spans="1:11">
      <c r="A510" s="340">
        <v>45604</v>
      </c>
      <c r="B510" s="341" t="s">
        <v>218</v>
      </c>
      <c r="C510" s="341" t="s">
        <v>964</v>
      </c>
      <c r="D510" s="341" t="s">
        <v>1895</v>
      </c>
      <c r="E510" s="342" t="s">
        <v>1896</v>
      </c>
      <c r="F510" s="342" t="s">
        <v>1097</v>
      </c>
      <c r="G510" s="342">
        <v>200</v>
      </c>
      <c r="H510" s="341" t="s">
        <v>962</v>
      </c>
      <c r="I510" s="341"/>
      <c r="J510" s="342" t="s">
        <v>357</v>
      </c>
      <c r="K510" s="342" t="s">
        <v>348</v>
      </c>
    </row>
    <row r="511" spans="1:11">
      <c r="A511" s="340">
        <v>45604</v>
      </c>
      <c r="B511" s="341" t="s">
        <v>218</v>
      </c>
      <c r="C511" s="341" t="s">
        <v>964</v>
      </c>
      <c r="D511" s="341" t="s">
        <v>1895</v>
      </c>
      <c r="E511" s="342" t="s">
        <v>1896</v>
      </c>
      <c r="F511" s="342" t="s">
        <v>1096</v>
      </c>
      <c r="G511" s="342">
        <v>25</v>
      </c>
      <c r="H511" s="341" t="s">
        <v>962</v>
      </c>
      <c r="I511" s="341"/>
      <c r="J511" s="342" t="s">
        <v>357</v>
      </c>
      <c r="K511" s="342" t="s">
        <v>348</v>
      </c>
    </row>
    <row r="512" spans="1:11">
      <c r="A512" s="340">
        <v>45519</v>
      </c>
      <c r="B512" s="341" t="s">
        <v>218</v>
      </c>
      <c r="C512" s="341" t="s">
        <v>964</v>
      </c>
      <c r="D512" s="341" t="s">
        <v>1893</v>
      </c>
      <c r="E512" s="342" t="s">
        <v>1892</v>
      </c>
      <c r="F512" s="342" t="s">
        <v>1097</v>
      </c>
      <c r="G512" s="342">
        <v>200</v>
      </c>
      <c r="H512" s="341" t="s">
        <v>962</v>
      </c>
      <c r="I512" s="341"/>
      <c r="J512" s="342" t="s">
        <v>357</v>
      </c>
      <c r="K512" s="342" t="s">
        <v>348</v>
      </c>
    </row>
    <row r="513" spans="1:11">
      <c r="A513" s="340">
        <v>45519</v>
      </c>
      <c r="B513" s="341" t="s">
        <v>218</v>
      </c>
      <c r="C513" s="341" t="s">
        <v>964</v>
      </c>
      <c r="D513" s="341" t="s">
        <v>1893</v>
      </c>
      <c r="E513" s="342" t="s">
        <v>1892</v>
      </c>
      <c r="F513" s="342" t="s">
        <v>1094</v>
      </c>
      <c r="G513" s="342">
        <v>50</v>
      </c>
      <c r="H513" s="341" t="s">
        <v>962</v>
      </c>
      <c r="I513" s="341"/>
      <c r="J513" s="342" t="s">
        <v>357</v>
      </c>
      <c r="K513" s="342" t="s">
        <v>348</v>
      </c>
    </row>
    <row r="514" spans="1:11">
      <c r="A514" s="340">
        <v>45519</v>
      </c>
      <c r="B514" s="341" t="s">
        <v>218</v>
      </c>
      <c r="C514" s="341" t="s">
        <v>964</v>
      </c>
      <c r="D514" s="341" t="s">
        <v>1893</v>
      </c>
      <c r="E514" s="342" t="s">
        <v>1892</v>
      </c>
      <c r="F514" s="342" t="s">
        <v>1093</v>
      </c>
      <c r="G514" s="342">
        <v>50</v>
      </c>
      <c r="H514" s="341" t="s">
        <v>962</v>
      </c>
      <c r="I514" s="341"/>
      <c r="J514" s="342" t="s">
        <v>357</v>
      </c>
      <c r="K514" s="342" t="s">
        <v>348</v>
      </c>
    </row>
    <row r="515" spans="1:11">
      <c r="A515" s="340">
        <v>45519</v>
      </c>
      <c r="B515" s="341" t="s">
        <v>218</v>
      </c>
      <c r="C515" s="341" t="s">
        <v>964</v>
      </c>
      <c r="D515" s="341" t="s">
        <v>1893</v>
      </c>
      <c r="E515" s="342" t="s">
        <v>1892</v>
      </c>
      <c r="F515" s="342" t="s">
        <v>1095</v>
      </c>
      <c r="G515" s="342">
        <v>100</v>
      </c>
      <c r="H515" s="341" t="s">
        <v>965</v>
      </c>
      <c r="I515" s="341" t="s">
        <v>1897</v>
      </c>
      <c r="J515" s="342" t="s">
        <v>357</v>
      </c>
      <c r="K515" s="342" t="s">
        <v>348</v>
      </c>
    </row>
    <row r="516" spans="1:11">
      <c r="A516" s="340">
        <v>45519</v>
      </c>
      <c r="B516" s="341" t="s">
        <v>218</v>
      </c>
      <c r="C516" s="341" t="s">
        <v>964</v>
      </c>
      <c r="D516" s="341" t="s">
        <v>1893</v>
      </c>
      <c r="E516" s="342" t="s">
        <v>1892</v>
      </c>
      <c r="F516" s="342" t="s">
        <v>1096</v>
      </c>
      <c r="G516" s="342">
        <v>250</v>
      </c>
      <c r="H516" s="341" t="s">
        <v>962</v>
      </c>
      <c r="I516" s="341"/>
      <c r="J516" s="342" t="s">
        <v>357</v>
      </c>
      <c r="K516" s="342" t="s">
        <v>348</v>
      </c>
    </row>
    <row r="517" spans="1:11">
      <c r="A517" s="340">
        <v>45601</v>
      </c>
      <c r="B517" s="341" t="s">
        <v>218</v>
      </c>
      <c r="C517" s="341" t="s">
        <v>964</v>
      </c>
      <c r="D517" s="341" t="s">
        <v>1898</v>
      </c>
      <c r="E517" s="342" t="s">
        <v>1092</v>
      </c>
      <c r="F517" s="342" t="s">
        <v>1095</v>
      </c>
      <c r="G517" s="342">
        <v>100</v>
      </c>
      <c r="H517" s="341" t="s">
        <v>965</v>
      </c>
      <c r="I517" s="341" t="s">
        <v>966</v>
      </c>
      <c r="J517" s="342" t="s">
        <v>357</v>
      </c>
      <c r="K517" s="342" t="s">
        <v>348</v>
      </c>
    </row>
    <row r="518" spans="1:11">
      <c r="A518" s="340">
        <v>45601</v>
      </c>
      <c r="B518" s="341" t="s">
        <v>218</v>
      </c>
      <c r="C518" s="341" t="s">
        <v>964</v>
      </c>
      <c r="D518" s="341" t="s">
        <v>1898</v>
      </c>
      <c r="E518" s="342" t="s">
        <v>1092</v>
      </c>
      <c r="F518" s="342" t="s">
        <v>1096</v>
      </c>
      <c r="G518" s="342">
        <v>250</v>
      </c>
      <c r="H518" s="341" t="s">
        <v>962</v>
      </c>
      <c r="I518" s="341"/>
      <c r="J518" s="342" t="s">
        <v>357</v>
      </c>
      <c r="K518" s="342" t="s">
        <v>348</v>
      </c>
    </row>
    <row r="519" spans="1:11">
      <c r="A519" s="340">
        <v>45601</v>
      </c>
      <c r="B519" s="341" t="s">
        <v>218</v>
      </c>
      <c r="C519" s="341" t="s">
        <v>964</v>
      </c>
      <c r="D519" s="341" t="s">
        <v>1898</v>
      </c>
      <c r="E519" s="342" t="s">
        <v>1092</v>
      </c>
      <c r="F519" s="342" t="s">
        <v>1093</v>
      </c>
      <c r="G519" s="342">
        <v>50</v>
      </c>
      <c r="H519" s="341" t="s">
        <v>962</v>
      </c>
      <c r="I519" s="341"/>
      <c r="J519" s="342" t="s">
        <v>357</v>
      </c>
      <c r="K519" s="342" t="s">
        <v>348</v>
      </c>
    </row>
    <row r="520" spans="1:11">
      <c r="A520" s="340">
        <v>45601</v>
      </c>
      <c r="B520" s="341" t="s">
        <v>218</v>
      </c>
      <c r="C520" s="341" t="s">
        <v>964</v>
      </c>
      <c r="D520" s="341" t="s">
        <v>1898</v>
      </c>
      <c r="E520" s="342" t="s">
        <v>1092</v>
      </c>
      <c r="F520" s="342" t="s">
        <v>1097</v>
      </c>
      <c r="G520" s="342">
        <v>200</v>
      </c>
      <c r="H520" s="341" t="s">
        <v>965</v>
      </c>
      <c r="I520" s="341" t="s">
        <v>966</v>
      </c>
      <c r="J520" s="342" t="s">
        <v>357</v>
      </c>
      <c r="K520" s="342" t="s">
        <v>348</v>
      </c>
    </row>
    <row r="521" spans="1:11">
      <c r="A521" s="340">
        <v>45601</v>
      </c>
      <c r="B521" s="341" t="s">
        <v>218</v>
      </c>
      <c r="C521" s="341" t="s">
        <v>964</v>
      </c>
      <c r="D521" s="341" t="s">
        <v>1898</v>
      </c>
      <c r="E521" s="342" t="s">
        <v>1092</v>
      </c>
      <c r="F521" s="342" t="s">
        <v>1094</v>
      </c>
      <c r="G521" s="342">
        <v>50</v>
      </c>
      <c r="H521" s="341" t="s">
        <v>965</v>
      </c>
      <c r="I521" s="341" t="s">
        <v>1899</v>
      </c>
      <c r="J521" s="342" t="s">
        <v>357</v>
      </c>
      <c r="K521" s="342" t="s">
        <v>348</v>
      </c>
    </row>
    <row r="522" spans="1:11">
      <c r="A522" s="340">
        <v>45647</v>
      </c>
      <c r="B522" s="341" t="s">
        <v>930</v>
      </c>
      <c r="C522" s="341" t="s">
        <v>964</v>
      </c>
      <c r="D522" s="341" t="s">
        <v>1900</v>
      </c>
      <c r="E522" s="342" t="s">
        <v>1901</v>
      </c>
      <c r="F522" s="342" t="s">
        <v>1111</v>
      </c>
      <c r="G522" s="342">
        <v>50</v>
      </c>
      <c r="H522" s="341" t="s">
        <v>962</v>
      </c>
      <c r="I522" s="341"/>
      <c r="J522" s="342" t="s">
        <v>357</v>
      </c>
      <c r="K522" s="342" t="s">
        <v>348</v>
      </c>
    </row>
    <row r="523" spans="1:11">
      <c r="A523" s="340">
        <v>45647</v>
      </c>
      <c r="B523" s="341" t="s">
        <v>930</v>
      </c>
      <c r="C523" s="341" t="s">
        <v>964</v>
      </c>
      <c r="D523" s="341" t="s">
        <v>1900</v>
      </c>
      <c r="E523" s="342" t="s">
        <v>1901</v>
      </c>
      <c r="F523" s="342" t="s">
        <v>1104</v>
      </c>
      <c r="G523" s="342">
        <v>250</v>
      </c>
      <c r="H523" s="341" t="s">
        <v>962</v>
      </c>
      <c r="I523" s="341"/>
      <c r="J523" s="342" t="s">
        <v>357</v>
      </c>
      <c r="K523" s="342" t="s">
        <v>348</v>
      </c>
    </row>
    <row r="524" spans="1:11">
      <c r="A524" s="340">
        <v>45647</v>
      </c>
      <c r="B524" s="341" t="s">
        <v>930</v>
      </c>
      <c r="C524" s="341" t="s">
        <v>964</v>
      </c>
      <c r="D524" s="341" t="s">
        <v>1900</v>
      </c>
      <c r="E524" s="342" t="s">
        <v>1901</v>
      </c>
      <c r="F524" s="342" t="s">
        <v>1107</v>
      </c>
      <c r="G524" s="342">
        <v>250</v>
      </c>
      <c r="H524" s="341" t="s">
        <v>962</v>
      </c>
      <c r="I524" s="341"/>
      <c r="J524" s="342" t="s">
        <v>357</v>
      </c>
      <c r="K524" s="342" t="s">
        <v>348</v>
      </c>
    </row>
    <row r="525" spans="1:11">
      <c r="A525" s="340">
        <v>45647</v>
      </c>
      <c r="B525" s="341" t="s">
        <v>930</v>
      </c>
      <c r="C525" s="341" t="s">
        <v>964</v>
      </c>
      <c r="D525" s="341" t="s">
        <v>1900</v>
      </c>
      <c r="E525" s="342" t="s">
        <v>1901</v>
      </c>
      <c r="F525" s="342" t="s">
        <v>1106</v>
      </c>
      <c r="G525" s="342">
        <v>350</v>
      </c>
      <c r="H525" s="341" t="s">
        <v>962</v>
      </c>
      <c r="I525" s="341"/>
      <c r="J525" s="342" t="s">
        <v>357</v>
      </c>
      <c r="K525" s="342" t="s">
        <v>348</v>
      </c>
    </row>
    <row r="526" spans="1:11">
      <c r="A526" s="340">
        <v>45647</v>
      </c>
      <c r="B526" s="341" t="s">
        <v>930</v>
      </c>
      <c r="C526" s="341" t="s">
        <v>964</v>
      </c>
      <c r="D526" s="341" t="s">
        <v>1900</v>
      </c>
      <c r="E526" s="342" t="s">
        <v>1901</v>
      </c>
      <c r="F526" s="342" t="s">
        <v>1103</v>
      </c>
      <c r="G526" s="342">
        <v>400</v>
      </c>
      <c r="H526" s="341" t="s">
        <v>962</v>
      </c>
      <c r="I526" s="341"/>
      <c r="J526" s="342" t="s">
        <v>357</v>
      </c>
      <c r="K526" s="342" t="s">
        <v>348</v>
      </c>
    </row>
    <row r="527" spans="1:11">
      <c r="A527" s="340">
        <v>45647</v>
      </c>
      <c r="B527" s="341" t="s">
        <v>930</v>
      </c>
      <c r="C527" s="341" t="s">
        <v>964</v>
      </c>
      <c r="D527" s="341" t="s">
        <v>1900</v>
      </c>
      <c r="E527" s="342" t="s">
        <v>1901</v>
      </c>
      <c r="F527" s="342" t="s">
        <v>1109</v>
      </c>
      <c r="G527" s="342">
        <v>50</v>
      </c>
      <c r="H527" s="341" t="s">
        <v>962</v>
      </c>
      <c r="I527" s="341"/>
      <c r="J527" s="342" t="s">
        <v>357</v>
      </c>
      <c r="K527" s="342" t="s">
        <v>348</v>
      </c>
    </row>
    <row r="528" spans="1:11">
      <c r="A528" s="340">
        <v>45647</v>
      </c>
      <c r="B528" s="341" t="s">
        <v>930</v>
      </c>
      <c r="C528" s="341" t="s">
        <v>964</v>
      </c>
      <c r="D528" s="341" t="s">
        <v>1900</v>
      </c>
      <c r="E528" s="342" t="s">
        <v>1901</v>
      </c>
      <c r="F528" s="342" t="s">
        <v>1105</v>
      </c>
      <c r="G528" s="342">
        <v>250</v>
      </c>
      <c r="H528" s="341" t="s">
        <v>962</v>
      </c>
      <c r="I528" s="341"/>
      <c r="J528" s="342" t="s">
        <v>357</v>
      </c>
      <c r="K528" s="342" t="s">
        <v>348</v>
      </c>
    </row>
    <row r="529" spans="1:11">
      <c r="A529" s="340">
        <v>45647</v>
      </c>
      <c r="B529" s="341" t="s">
        <v>930</v>
      </c>
      <c r="C529" s="341" t="s">
        <v>964</v>
      </c>
      <c r="D529" s="341" t="s">
        <v>1900</v>
      </c>
      <c r="E529" s="342" t="s">
        <v>1901</v>
      </c>
      <c r="F529" s="342" t="s">
        <v>1103</v>
      </c>
      <c r="G529" s="342">
        <v>400</v>
      </c>
      <c r="H529" s="341" t="s">
        <v>962</v>
      </c>
      <c r="I529" s="341"/>
      <c r="J529" s="342" t="s">
        <v>357</v>
      </c>
      <c r="K529" s="342" t="s">
        <v>348</v>
      </c>
    </row>
    <row r="530" spans="1:11">
      <c r="A530" s="340">
        <v>45647</v>
      </c>
      <c r="B530" s="341" t="s">
        <v>930</v>
      </c>
      <c r="C530" s="341" t="s">
        <v>964</v>
      </c>
      <c r="D530" s="341" t="s">
        <v>1900</v>
      </c>
      <c r="E530" s="342" t="s">
        <v>1901</v>
      </c>
      <c r="F530" s="342" t="s">
        <v>1101</v>
      </c>
      <c r="G530" s="342">
        <v>250</v>
      </c>
      <c r="H530" s="341" t="s">
        <v>962</v>
      </c>
      <c r="I530" s="341"/>
      <c r="J530" s="342" t="s">
        <v>357</v>
      </c>
      <c r="K530" s="342" t="s">
        <v>348</v>
      </c>
    </row>
    <row r="531" spans="1:11">
      <c r="A531" s="340">
        <v>45454</v>
      </c>
      <c r="B531" s="341" t="s">
        <v>930</v>
      </c>
      <c r="C531" s="341" t="s">
        <v>964</v>
      </c>
      <c r="D531" s="341" t="s">
        <v>1112</v>
      </c>
      <c r="E531" s="342" t="s">
        <v>1100</v>
      </c>
      <c r="F531" s="342" t="s">
        <v>1108</v>
      </c>
      <c r="G531" s="342">
        <v>400</v>
      </c>
      <c r="H531" s="341" t="s">
        <v>962</v>
      </c>
      <c r="I531" s="341"/>
      <c r="J531" s="342" t="s">
        <v>357</v>
      </c>
      <c r="K531" s="342" t="s">
        <v>348</v>
      </c>
    </row>
    <row r="532" spans="1:11">
      <c r="A532" s="340">
        <v>45454</v>
      </c>
      <c r="B532" s="341" t="s">
        <v>930</v>
      </c>
      <c r="C532" s="341" t="s">
        <v>964</v>
      </c>
      <c r="D532" s="341" t="s">
        <v>1112</v>
      </c>
      <c r="E532" s="342" t="s">
        <v>1100</v>
      </c>
      <c r="F532" s="342" t="s">
        <v>1109</v>
      </c>
      <c r="G532" s="342">
        <v>50</v>
      </c>
      <c r="H532" s="341" t="s">
        <v>962</v>
      </c>
      <c r="I532" s="341"/>
      <c r="J532" s="342" t="s">
        <v>357</v>
      </c>
      <c r="K532" s="342" t="s">
        <v>348</v>
      </c>
    </row>
    <row r="533" spans="1:11">
      <c r="A533" s="340">
        <v>45454</v>
      </c>
      <c r="B533" s="341" t="s">
        <v>930</v>
      </c>
      <c r="C533" s="341" t="s">
        <v>964</v>
      </c>
      <c r="D533" s="341" t="s">
        <v>1112</v>
      </c>
      <c r="E533" s="342" t="s">
        <v>1100</v>
      </c>
      <c r="F533" s="342" t="s">
        <v>1106</v>
      </c>
      <c r="G533" s="342">
        <v>350</v>
      </c>
      <c r="H533" s="341" t="s">
        <v>965</v>
      </c>
      <c r="I533" s="341" t="s">
        <v>998</v>
      </c>
      <c r="J533" s="342" t="s">
        <v>357</v>
      </c>
      <c r="K533" s="342" t="s">
        <v>348</v>
      </c>
    </row>
    <row r="534" spans="1:11">
      <c r="A534" s="340">
        <v>45454</v>
      </c>
      <c r="B534" s="341" t="s">
        <v>930</v>
      </c>
      <c r="C534" s="341" t="s">
        <v>964</v>
      </c>
      <c r="D534" s="341" t="s">
        <v>1112</v>
      </c>
      <c r="E534" s="342" t="s">
        <v>1100</v>
      </c>
      <c r="F534" s="342" t="s">
        <v>1107</v>
      </c>
      <c r="G534" s="342">
        <v>250</v>
      </c>
      <c r="H534" s="341" t="s">
        <v>962</v>
      </c>
      <c r="I534" s="341"/>
      <c r="J534" s="342" t="s">
        <v>357</v>
      </c>
      <c r="K534" s="342" t="s">
        <v>348</v>
      </c>
    </row>
    <row r="535" spans="1:11">
      <c r="A535" s="340">
        <v>45454</v>
      </c>
      <c r="B535" s="341" t="s">
        <v>930</v>
      </c>
      <c r="C535" s="341" t="s">
        <v>964</v>
      </c>
      <c r="D535" s="341" t="s">
        <v>1112</v>
      </c>
      <c r="E535" s="342" t="s">
        <v>1100</v>
      </c>
      <c r="F535" s="342" t="s">
        <v>1103</v>
      </c>
      <c r="G535" s="342">
        <v>400</v>
      </c>
      <c r="H535" s="341" t="s">
        <v>962</v>
      </c>
      <c r="I535" s="341"/>
      <c r="J535" s="342" t="s">
        <v>357</v>
      </c>
      <c r="K535" s="342" t="s">
        <v>348</v>
      </c>
    </row>
    <row r="536" spans="1:11">
      <c r="A536" s="340">
        <v>45454</v>
      </c>
      <c r="B536" s="341" t="s">
        <v>930</v>
      </c>
      <c r="C536" s="341" t="s">
        <v>964</v>
      </c>
      <c r="D536" s="341" t="s">
        <v>1112</v>
      </c>
      <c r="E536" s="342" t="s">
        <v>1100</v>
      </c>
      <c r="F536" s="342" t="s">
        <v>1105</v>
      </c>
      <c r="G536" s="342">
        <v>250</v>
      </c>
      <c r="H536" s="341" t="s">
        <v>965</v>
      </c>
      <c r="I536" s="341" t="s">
        <v>998</v>
      </c>
      <c r="J536" s="342" t="s">
        <v>357</v>
      </c>
      <c r="K536" s="342" t="s">
        <v>348</v>
      </c>
    </row>
    <row r="537" spans="1:11">
      <c r="A537" s="340">
        <v>45454</v>
      </c>
      <c r="B537" s="341" t="s">
        <v>930</v>
      </c>
      <c r="C537" s="341" t="s">
        <v>964</v>
      </c>
      <c r="D537" s="341" t="s">
        <v>1112</v>
      </c>
      <c r="E537" s="342" t="s">
        <v>1100</v>
      </c>
      <c r="F537" s="342" t="s">
        <v>1104</v>
      </c>
      <c r="G537" s="342">
        <v>250</v>
      </c>
      <c r="H537" s="341" t="s">
        <v>962</v>
      </c>
      <c r="I537" s="341"/>
      <c r="J537" s="342" t="s">
        <v>357</v>
      </c>
      <c r="K537" s="342" t="s">
        <v>348</v>
      </c>
    </row>
    <row r="538" spans="1:11">
      <c r="A538" s="340">
        <v>45454</v>
      </c>
      <c r="B538" s="341" t="s">
        <v>930</v>
      </c>
      <c r="C538" s="341" t="s">
        <v>964</v>
      </c>
      <c r="D538" s="341" t="s">
        <v>1112</v>
      </c>
      <c r="E538" s="342" t="s">
        <v>1100</v>
      </c>
      <c r="F538" s="342" t="s">
        <v>1101</v>
      </c>
      <c r="G538" s="342">
        <v>250</v>
      </c>
      <c r="H538" s="341" t="s">
        <v>962</v>
      </c>
      <c r="I538" s="341"/>
      <c r="J538" s="342" t="s">
        <v>357</v>
      </c>
      <c r="K538" s="342" t="s">
        <v>348</v>
      </c>
    </row>
    <row r="539" spans="1:11">
      <c r="A539" s="340">
        <v>45454</v>
      </c>
      <c r="B539" s="341" t="s">
        <v>930</v>
      </c>
      <c r="C539" s="341" t="s">
        <v>964</v>
      </c>
      <c r="D539" s="341" t="s">
        <v>1112</v>
      </c>
      <c r="E539" s="342" t="s">
        <v>1100</v>
      </c>
      <c r="F539" s="342" t="s">
        <v>1111</v>
      </c>
      <c r="G539" s="342">
        <v>50</v>
      </c>
      <c r="H539" s="341" t="s">
        <v>962</v>
      </c>
      <c r="I539" s="341"/>
      <c r="J539" s="342" t="s">
        <v>357</v>
      </c>
      <c r="K539" s="342" t="s">
        <v>348</v>
      </c>
    </row>
    <row r="540" spans="1:11">
      <c r="A540" s="340">
        <v>45636</v>
      </c>
      <c r="B540" s="341" t="s">
        <v>930</v>
      </c>
      <c r="C540" s="341" t="s">
        <v>964</v>
      </c>
      <c r="D540" s="341" t="s">
        <v>1902</v>
      </c>
      <c r="E540" s="342" t="s">
        <v>1903</v>
      </c>
      <c r="F540" s="342" t="s">
        <v>1108</v>
      </c>
      <c r="G540" s="342">
        <v>400</v>
      </c>
      <c r="H540" s="341" t="s">
        <v>965</v>
      </c>
      <c r="I540" s="341" t="s">
        <v>1904</v>
      </c>
      <c r="J540" s="342" t="s">
        <v>357</v>
      </c>
      <c r="K540" s="342" t="s">
        <v>348</v>
      </c>
    </row>
    <row r="541" spans="1:11">
      <c r="A541" s="340">
        <v>45636</v>
      </c>
      <c r="B541" s="341" t="s">
        <v>930</v>
      </c>
      <c r="C541" s="341" t="s">
        <v>964</v>
      </c>
      <c r="D541" s="341" t="s">
        <v>1902</v>
      </c>
      <c r="E541" s="342" t="s">
        <v>1903</v>
      </c>
      <c r="F541" s="342" t="s">
        <v>1104</v>
      </c>
      <c r="G541" s="342">
        <v>250</v>
      </c>
      <c r="H541" s="341" t="s">
        <v>962</v>
      </c>
      <c r="I541" s="341"/>
      <c r="J541" s="342" t="s">
        <v>357</v>
      </c>
      <c r="K541" s="342" t="s">
        <v>348</v>
      </c>
    </row>
    <row r="542" spans="1:11">
      <c r="A542" s="340">
        <v>45636</v>
      </c>
      <c r="B542" s="341" t="s">
        <v>930</v>
      </c>
      <c r="C542" s="341" t="s">
        <v>964</v>
      </c>
      <c r="D542" s="341" t="s">
        <v>1902</v>
      </c>
      <c r="E542" s="342" t="s">
        <v>1903</v>
      </c>
      <c r="F542" s="342" t="s">
        <v>1101</v>
      </c>
      <c r="G542" s="342">
        <v>250</v>
      </c>
      <c r="H542" s="341" t="s">
        <v>962</v>
      </c>
      <c r="I542" s="341"/>
      <c r="J542" s="342" t="s">
        <v>357</v>
      </c>
      <c r="K542" s="342" t="s">
        <v>348</v>
      </c>
    </row>
    <row r="543" spans="1:11">
      <c r="A543" s="340">
        <v>45636</v>
      </c>
      <c r="B543" s="341" t="s">
        <v>930</v>
      </c>
      <c r="C543" s="341" t="s">
        <v>964</v>
      </c>
      <c r="D543" s="341" t="s">
        <v>1902</v>
      </c>
      <c r="E543" s="342" t="s">
        <v>1903</v>
      </c>
      <c r="F543" s="342" t="s">
        <v>1106</v>
      </c>
      <c r="G543" s="342">
        <v>350</v>
      </c>
      <c r="H543" s="341" t="s">
        <v>962</v>
      </c>
      <c r="I543" s="341"/>
      <c r="J543" s="342" t="s">
        <v>357</v>
      </c>
      <c r="K543" s="342" t="s">
        <v>348</v>
      </c>
    </row>
    <row r="544" spans="1:11">
      <c r="A544" s="340">
        <v>45636</v>
      </c>
      <c r="B544" s="341" t="s">
        <v>930</v>
      </c>
      <c r="C544" s="341" t="s">
        <v>964</v>
      </c>
      <c r="D544" s="341" t="s">
        <v>1902</v>
      </c>
      <c r="E544" s="342" t="s">
        <v>1903</v>
      </c>
      <c r="F544" s="342" t="s">
        <v>1105</v>
      </c>
      <c r="G544" s="342">
        <v>250</v>
      </c>
      <c r="H544" s="341" t="s">
        <v>965</v>
      </c>
      <c r="I544" s="341" t="s">
        <v>1905</v>
      </c>
      <c r="J544" s="342" t="s">
        <v>357</v>
      </c>
      <c r="K544" s="342" t="s">
        <v>348</v>
      </c>
    </row>
    <row r="545" spans="1:11">
      <c r="A545" s="340">
        <v>45636</v>
      </c>
      <c r="B545" s="341" t="s">
        <v>930</v>
      </c>
      <c r="C545" s="341" t="s">
        <v>964</v>
      </c>
      <c r="D545" s="341" t="s">
        <v>1902</v>
      </c>
      <c r="E545" s="342" t="s">
        <v>1903</v>
      </c>
      <c r="F545" s="342" t="s">
        <v>1107</v>
      </c>
      <c r="G545" s="342">
        <v>250</v>
      </c>
      <c r="H545" s="341" t="s">
        <v>962</v>
      </c>
      <c r="I545" s="341"/>
      <c r="J545" s="342" t="s">
        <v>357</v>
      </c>
      <c r="K545" s="342" t="s">
        <v>348</v>
      </c>
    </row>
    <row r="546" spans="1:11">
      <c r="A546" s="340">
        <v>45636</v>
      </c>
      <c r="B546" s="341" t="s">
        <v>930</v>
      </c>
      <c r="C546" s="341" t="s">
        <v>964</v>
      </c>
      <c r="D546" s="341" t="s">
        <v>1902</v>
      </c>
      <c r="E546" s="342" t="s">
        <v>1903</v>
      </c>
      <c r="F546" s="342" t="s">
        <v>1103</v>
      </c>
      <c r="G546" s="342">
        <v>400</v>
      </c>
      <c r="H546" s="341" t="s">
        <v>962</v>
      </c>
      <c r="I546" s="341"/>
      <c r="J546" s="342" t="s">
        <v>357</v>
      </c>
      <c r="K546" s="342" t="s">
        <v>348</v>
      </c>
    </row>
    <row r="547" spans="1:11">
      <c r="A547" s="340">
        <v>45636</v>
      </c>
      <c r="B547" s="341" t="s">
        <v>930</v>
      </c>
      <c r="C547" s="341" t="s">
        <v>964</v>
      </c>
      <c r="D547" s="341" t="s">
        <v>1902</v>
      </c>
      <c r="E547" s="342" t="s">
        <v>1903</v>
      </c>
      <c r="F547" s="342" t="s">
        <v>1109</v>
      </c>
      <c r="G547" s="342">
        <v>50</v>
      </c>
      <c r="H547" s="341" t="s">
        <v>962</v>
      </c>
      <c r="I547" s="341"/>
      <c r="J547" s="342" t="s">
        <v>357</v>
      </c>
      <c r="K547" s="342" t="s">
        <v>348</v>
      </c>
    </row>
    <row r="548" spans="1:11">
      <c r="A548" s="340">
        <v>45636</v>
      </c>
      <c r="B548" s="341" t="s">
        <v>930</v>
      </c>
      <c r="C548" s="341" t="s">
        <v>964</v>
      </c>
      <c r="D548" s="341" t="s">
        <v>1902</v>
      </c>
      <c r="E548" s="342" t="s">
        <v>1903</v>
      </c>
      <c r="F548" s="342" t="s">
        <v>1111</v>
      </c>
      <c r="G548" s="342">
        <v>50</v>
      </c>
      <c r="H548" s="341" t="s">
        <v>962</v>
      </c>
      <c r="I548" s="341"/>
      <c r="J548" s="342" t="s">
        <v>357</v>
      </c>
      <c r="K548" s="342" t="s">
        <v>348</v>
      </c>
    </row>
    <row r="549" spans="1:11">
      <c r="A549" s="340">
        <v>45631</v>
      </c>
      <c r="B549" s="341" t="s">
        <v>930</v>
      </c>
      <c r="C549" s="341" t="s">
        <v>964</v>
      </c>
      <c r="D549" s="341" t="s">
        <v>1112</v>
      </c>
      <c r="E549" s="342"/>
      <c r="F549" s="342" t="s">
        <v>1105</v>
      </c>
      <c r="G549" s="342">
        <v>250</v>
      </c>
      <c r="H549" s="341" t="s">
        <v>965</v>
      </c>
      <c r="I549" s="341" t="s">
        <v>966</v>
      </c>
      <c r="J549" s="342" t="s">
        <v>357</v>
      </c>
      <c r="K549" s="342" t="s">
        <v>348</v>
      </c>
    </row>
    <row r="550" spans="1:11">
      <c r="A550" s="340">
        <v>45631</v>
      </c>
      <c r="B550" s="341" t="s">
        <v>930</v>
      </c>
      <c r="C550" s="341" t="s">
        <v>964</v>
      </c>
      <c r="D550" s="341" t="s">
        <v>1112</v>
      </c>
      <c r="E550" s="342"/>
      <c r="F550" s="342" t="s">
        <v>1109</v>
      </c>
      <c r="G550" s="342">
        <v>50</v>
      </c>
      <c r="H550" s="341" t="s">
        <v>965</v>
      </c>
      <c r="I550" s="341" t="s">
        <v>1906</v>
      </c>
      <c r="J550" s="342" t="s">
        <v>357</v>
      </c>
      <c r="K550" s="342" t="s">
        <v>348</v>
      </c>
    </row>
    <row r="551" spans="1:11">
      <c r="A551" s="340">
        <v>45631</v>
      </c>
      <c r="B551" s="341" t="s">
        <v>930</v>
      </c>
      <c r="C551" s="341" t="s">
        <v>964</v>
      </c>
      <c r="D551" s="341" t="s">
        <v>1112</v>
      </c>
      <c r="E551" s="342"/>
      <c r="F551" s="342" t="s">
        <v>1111</v>
      </c>
      <c r="G551" s="342">
        <v>50</v>
      </c>
      <c r="H551" s="341" t="s">
        <v>965</v>
      </c>
      <c r="I551" s="341" t="s">
        <v>1906</v>
      </c>
      <c r="J551" s="342" t="s">
        <v>357</v>
      </c>
      <c r="K551" s="342" t="s">
        <v>348</v>
      </c>
    </row>
    <row r="552" spans="1:11">
      <c r="A552" s="340">
        <v>45631</v>
      </c>
      <c r="B552" s="341" t="s">
        <v>930</v>
      </c>
      <c r="C552" s="341" t="s">
        <v>964</v>
      </c>
      <c r="D552" s="341" t="s">
        <v>1112</v>
      </c>
      <c r="E552" s="342"/>
      <c r="F552" s="342" t="s">
        <v>1107</v>
      </c>
      <c r="G552" s="342">
        <v>250</v>
      </c>
      <c r="H552" s="341" t="s">
        <v>965</v>
      </c>
      <c r="I552" s="341" t="s">
        <v>966</v>
      </c>
      <c r="J552" s="342" t="s">
        <v>357</v>
      </c>
      <c r="K552" s="342" t="s">
        <v>348</v>
      </c>
    </row>
    <row r="553" spans="1:11">
      <c r="A553" s="340">
        <v>45631</v>
      </c>
      <c r="B553" s="341" t="s">
        <v>930</v>
      </c>
      <c r="C553" s="341" t="s">
        <v>964</v>
      </c>
      <c r="D553" s="341" t="s">
        <v>1112</v>
      </c>
      <c r="E553" s="342"/>
      <c r="F553" s="342" t="s">
        <v>1101</v>
      </c>
      <c r="G553" s="342">
        <v>250</v>
      </c>
      <c r="H553" s="341" t="s">
        <v>965</v>
      </c>
      <c r="I553" s="341" t="s">
        <v>1907</v>
      </c>
      <c r="J553" s="342" t="s">
        <v>357</v>
      </c>
      <c r="K553" s="342" t="s">
        <v>348</v>
      </c>
    </row>
    <row r="554" spans="1:11">
      <c r="A554" s="340">
        <v>45631</v>
      </c>
      <c r="B554" s="341" t="s">
        <v>930</v>
      </c>
      <c r="C554" s="341" t="s">
        <v>964</v>
      </c>
      <c r="D554" s="341" t="s">
        <v>1112</v>
      </c>
      <c r="E554" s="342"/>
      <c r="F554" s="342" t="s">
        <v>1104</v>
      </c>
      <c r="G554" s="342">
        <v>250</v>
      </c>
      <c r="H554" s="341" t="s">
        <v>965</v>
      </c>
      <c r="I554" s="341" t="s">
        <v>966</v>
      </c>
      <c r="J554" s="342" t="s">
        <v>357</v>
      </c>
      <c r="K554" s="342" t="s">
        <v>348</v>
      </c>
    </row>
    <row r="555" spans="1:11">
      <c r="A555" s="340">
        <v>45631</v>
      </c>
      <c r="B555" s="341" t="s">
        <v>930</v>
      </c>
      <c r="C555" s="341" t="s">
        <v>964</v>
      </c>
      <c r="D555" s="341" t="s">
        <v>1112</v>
      </c>
      <c r="E555" s="342"/>
      <c r="F555" s="342" t="s">
        <v>1108</v>
      </c>
      <c r="G555" s="342">
        <v>400</v>
      </c>
      <c r="H555" s="341" t="s">
        <v>965</v>
      </c>
      <c r="I555" s="341" t="s">
        <v>1907</v>
      </c>
      <c r="J555" s="342" t="s">
        <v>357</v>
      </c>
      <c r="K555" s="342" t="s">
        <v>348</v>
      </c>
    </row>
    <row r="556" spans="1:11">
      <c r="A556" s="340">
        <v>45631</v>
      </c>
      <c r="B556" s="341" t="s">
        <v>930</v>
      </c>
      <c r="C556" s="341" t="s">
        <v>964</v>
      </c>
      <c r="D556" s="341" t="s">
        <v>1112</v>
      </c>
      <c r="E556" s="342"/>
      <c r="F556" s="342" t="s">
        <v>1103</v>
      </c>
      <c r="G556" s="342">
        <v>400</v>
      </c>
      <c r="H556" s="341" t="s">
        <v>965</v>
      </c>
      <c r="I556" s="341" t="s">
        <v>966</v>
      </c>
      <c r="J556" s="342" t="s">
        <v>357</v>
      </c>
      <c r="K556" s="342" t="s">
        <v>348</v>
      </c>
    </row>
    <row r="557" spans="1:11">
      <c r="A557" s="340">
        <v>45631</v>
      </c>
      <c r="B557" s="341" t="s">
        <v>930</v>
      </c>
      <c r="C557" s="341" t="s">
        <v>964</v>
      </c>
      <c r="D557" s="341" t="s">
        <v>1112</v>
      </c>
      <c r="E557" s="342"/>
      <c r="F557" s="342" t="s">
        <v>1106</v>
      </c>
      <c r="G557" s="342">
        <v>350</v>
      </c>
      <c r="H557" s="341" t="s">
        <v>965</v>
      </c>
      <c r="I557" s="341" t="s">
        <v>1908</v>
      </c>
      <c r="J557" s="342" t="s">
        <v>357</v>
      </c>
      <c r="K557" s="342" t="s">
        <v>348</v>
      </c>
    </row>
    <row r="558" spans="1:11">
      <c r="A558" s="340">
        <v>45355</v>
      </c>
      <c r="B558" s="341" t="s">
        <v>930</v>
      </c>
      <c r="C558" s="341" t="s">
        <v>964</v>
      </c>
      <c r="D558" s="341" t="s">
        <v>1112</v>
      </c>
      <c r="E558" s="342" t="s">
        <v>1100</v>
      </c>
      <c r="F558" s="342" t="s">
        <v>1103</v>
      </c>
      <c r="G558" s="342">
        <v>400</v>
      </c>
      <c r="H558" s="341" t="s">
        <v>962</v>
      </c>
      <c r="I558" s="341"/>
      <c r="J558" s="342" t="s">
        <v>357</v>
      </c>
      <c r="K558" s="342" t="s">
        <v>348</v>
      </c>
    </row>
    <row r="559" spans="1:11">
      <c r="A559" s="340">
        <v>45355</v>
      </c>
      <c r="B559" s="341" t="s">
        <v>930</v>
      </c>
      <c r="C559" s="341" t="s">
        <v>964</v>
      </c>
      <c r="D559" s="341" t="s">
        <v>1112</v>
      </c>
      <c r="E559" s="342" t="s">
        <v>1100</v>
      </c>
      <c r="F559" s="342" t="s">
        <v>1101</v>
      </c>
      <c r="G559" s="342">
        <v>250</v>
      </c>
      <c r="H559" s="341" t="s">
        <v>962</v>
      </c>
      <c r="I559" s="341"/>
      <c r="J559" s="342" t="s">
        <v>357</v>
      </c>
      <c r="K559" s="342" t="s">
        <v>348</v>
      </c>
    </row>
    <row r="560" spans="1:11">
      <c r="A560" s="340">
        <v>45355</v>
      </c>
      <c r="B560" s="341" t="s">
        <v>930</v>
      </c>
      <c r="C560" s="341" t="s">
        <v>964</v>
      </c>
      <c r="D560" s="341" t="s">
        <v>1112</v>
      </c>
      <c r="E560" s="342" t="s">
        <v>1100</v>
      </c>
      <c r="F560" s="342" t="s">
        <v>1106</v>
      </c>
      <c r="G560" s="342">
        <v>350</v>
      </c>
      <c r="H560" s="341" t="s">
        <v>965</v>
      </c>
      <c r="I560" s="341" t="s">
        <v>1909</v>
      </c>
      <c r="J560" s="342" t="s">
        <v>357</v>
      </c>
      <c r="K560" s="342" t="s">
        <v>348</v>
      </c>
    </row>
    <row r="561" spans="1:11">
      <c r="A561" s="340">
        <v>45355</v>
      </c>
      <c r="B561" s="341" t="s">
        <v>930</v>
      </c>
      <c r="C561" s="341" t="s">
        <v>964</v>
      </c>
      <c r="D561" s="341" t="s">
        <v>1112</v>
      </c>
      <c r="E561" s="342" t="s">
        <v>1100</v>
      </c>
      <c r="F561" s="342" t="s">
        <v>1104</v>
      </c>
      <c r="G561" s="342">
        <v>250</v>
      </c>
      <c r="H561" s="341" t="s">
        <v>962</v>
      </c>
      <c r="I561" s="341"/>
      <c r="J561" s="342" t="s">
        <v>357</v>
      </c>
      <c r="K561" s="342" t="s">
        <v>348</v>
      </c>
    </row>
    <row r="562" spans="1:11">
      <c r="A562" s="340">
        <v>45355</v>
      </c>
      <c r="B562" s="341" t="s">
        <v>930</v>
      </c>
      <c r="C562" s="341" t="s">
        <v>964</v>
      </c>
      <c r="D562" s="341" t="s">
        <v>1112</v>
      </c>
      <c r="E562" s="342" t="s">
        <v>1100</v>
      </c>
      <c r="F562" s="342" t="s">
        <v>1109</v>
      </c>
      <c r="G562" s="342">
        <v>50</v>
      </c>
      <c r="H562" s="341" t="s">
        <v>962</v>
      </c>
      <c r="I562" s="341"/>
      <c r="J562" s="342" t="s">
        <v>357</v>
      </c>
      <c r="K562" s="342" t="s">
        <v>348</v>
      </c>
    </row>
    <row r="563" spans="1:11">
      <c r="A563" s="340">
        <v>45355</v>
      </c>
      <c r="B563" s="341" t="s">
        <v>930</v>
      </c>
      <c r="C563" s="341" t="s">
        <v>964</v>
      </c>
      <c r="D563" s="341" t="s">
        <v>1112</v>
      </c>
      <c r="E563" s="342" t="s">
        <v>1100</v>
      </c>
      <c r="F563" s="342" t="s">
        <v>1107</v>
      </c>
      <c r="G563" s="342">
        <v>250</v>
      </c>
      <c r="H563" s="341" t="s">
        <v>962</v>
      </c>
      <c r="I563" s="341"/>
      <c r="J563" s="342" t="s">
        <v>357</v>
      </c>
      <c r="K563" s="342" t="s">
        <v>348</v>
      </c>
    </row>
    <row r="564" spans="1:11">
      <c r="A564" s="340">
        <v>45355</v>
      </c>
      <c r="B564" s="341" t="s">
        <v>930</v>
      </c>
      <c r="C564" s="341" t="s">
        <v>964</v>
      </c>
      <c r="D564" s="341" t="s">
        <v>1112</v>
      </c>
      <c r="E564" s="342" t="s">
        <v>1100</v>
      </c>
      <c r="F564" s="342" t="s">
        <v>1105</v>
      </c>
      <c r="G564" s="342">
        <v>250</v>
      </c>
      <c r="H564" s="341" t="s">
        <v>962</v>
      </c>
      <c r="I564" s="341"/>
      <c r="J564" s="342" t="s">
        <v>357</v>
      </c>
      <c r="K564" s="342" t="s">
        <v>348</v>
      </c>
    </row>
    <row r="565" spans="1:11">
      <c r="A565" s="340">
        <v>45355</v>
      </c>
      <c r="B565" s="341" t="s">
        <v>930</v>
      </c>
      <c r="C565" s="341" t="s">
        <v>964</v>
      </c>
      <c r="D565" s="341" t="s">
        <v>1112</v>
      </c>
      <c r="E565" s="342" t="s">
        <v>1100</v>
      </c>
      <c r="F565" s="342" t="s">
        <v>1111</v>
      </c>
      <c r="G565" s="342">
        <v>50</v>
      </c>
      <c r="H565" s="341" t="s">
        <v>962</v>
      </c>
      <c r="I565" s="341"/>
      <c r="J565" s="342" t="s">
        <v>357</v>
      </c>
      <c r="K565" s="342" t="s">
        <v>348</v>
      </c>
    </row>
    <row r="566" spans="1:11">
      <c r="A566" s="340">
        <v>45355</v>
      </c>
      <c r="B566" s="341" t="s">
        <v>930</v>
      </c>
      <c r="C566" s="341" t="s">
        <v>964</v>
      </c>
      <c r="D566" s="341" t="s">
        <v>1112</v>
      </c>
      <c r="E566" s="342" t="s">
        <v>1100</v>
      </c>
      <c r="F566" s="342" t="s">
        <v>1108</v>
      </c>
      <c r="G566" s="342">
        <v>400</v>
      </c>
      <c r="H566" s="341" t="s">
        <v>962</v>
      </c>
      <c r="I566" s="341"/>
      <c r="J566" s="342" t="s">
        <v>357</v>
      </c>
      <c r="K566" s="342" t="s">
        <v>348</v>
      </c>
    </row>
    <row r="567" spans="1:11">
      <c r="A567" s="340">
        <v>45460</v>
      </c>
      <c r="B567" s="341" t="s">
        <v>930</v>
      </c>
      <c r="C567" s="341" t="s">
        <v>964</v>
      </c>
      <c r="D567" s="341" t="s">
        <v>1112</v>
      </c>
      <c r="E567" s="342" t="s">
        <v>1100</v>
      </c>
      <c r="F567" s="342" t="s">
        <v>1108</v>
      </c>
      <c r="G567" s="342">
        <v>400</v>
      </c>
      <c r="H567" s="341" t="s">
        <v>962</v>
      </c>
      <c r="I567" s="341"/>
      <c r="J567" s="342" t="s">
        <v>357</v>
      </c>
      <c r="K567" s="342" t="s">
        <v>348</v>
      </c>
    </row>
    <row r="568" spans="1:11">
      <c r="A568" s="340">
        <v>45460</v>
      </c>
      <c r="B568" s="341" t="s">
        <v>930</v>
      </c>
      <c r="C568" s="341" t="s">
        <v>964</v>
      </c>
      <c r="D568" s="341" t="s">
        <v>1112</v>
      </c>
      <c r="E568" s="342" t="s">
        <v>1100</v>
      </c>
      <c r="F568" s="342" t="s">
        <v>1105</v>
      </c>
      <c r="G568" s="342">
        <v>250</v>
      </c>
      <c r="H568" s="341" t="s">
        <v>962</v>
      </c>
      <c r="I568" s="341"/>
      <c r="J568" s="342" t="s">
        <v>357</v>
      </c>
      <c r="K568" s="342" t="s">
        <v>348</v>
      </c>
    </row>
    <row r="569" spans="1:11">
      <c r="A569" s="340">
        <v>45460</v>
      </c>
      <c r="B569" s="341" t="s">
        <v>930</v>
      </c>
      <c r="C569" s="341" t="s">
        <v>964</v>
      </c>
      <c r="D569" s="341" t="s">
        <v>1112</v>
      </c>
      <c r="E569" s="342" t="s">
        <v>1100</v>
      </c>
      <c r="F569" s="342" t="s">
        <v>1103</v>
      </c>
      <c r="G569" s="342">
        <v>400</v>
      </c>
      <c r="H569" s="341" t="s">
        <v>962</v>
      </c>
      <c r="I569" s="341"/>
      <c r="J569" s="342" t="s">
        <v>357</v>
      </c>
      <c r="K569" s="342" t="s">
        <v>348</v>
      </c>
    </row>
    <row r="570" spans="1:11">
      <c r="A570" s="340">
        <v>45460</v>
      </c>
      <c r="B570" s="341" t="s">
        <v>930</v>
      </c>
      <c r="C570" s="341" t="s">
        <v>964</v>
      </c>
      <c r="D570" s="341" t="s">
        <v>1112</v>
      </c>
      <c r="E570" s="342" t="s">
        <v>1100</v>
      </c>
      <c r="F570" s="342" t="s">
        <v>1101</v>
      </c>
      <c r="G570" s="342">
        <v>250</v>
      </c>
      <c r="H570" s="341" t="s">
        <v>962</v>
      </c>
      <c r="I570" s="341"/>
      <c r="J570" s="342" t="s">
        <v>357</v>
      </c>
      <c r="K570" s="342" t="s">
        <v>348</v>
      </c>
    </row>
    <row r="571" spans="1:11">
      <c r="A571" s="340">
        <v>45460</v>
      </c>
      <c r="B571" s="341" t="s">
        <v>930</v>
      </c>
      <c r="C571" s="341" t="s">
        <v>964</v>
      </c>
      <c r="D571" s="341" t="s">
        <v>1112</v>
      </c>
      <c r="E571" s="342" t="s">
        <v>1100</v>
      </c>
      <c r="F571" s="342" t="s">
        <v>1107</v>
      </c>
      <c r="G571" s="342">
        <v>250</v>
      </c>
      <c r="H571" s="341" t="s">
        <v>962</v>
      </c>
      <c r="I571" s="341"/>
      <c r="J571" s="342" t="s">
        <v>357</v>
      </c>
      <c r="K571" s="342" t="s">
        <v>348</v>
      </c>
    </row>
    <row r="572" spans="1:11">
      <c r="A572" s="340">
        <v>45460</v>
      </c>
      <c r="B572" s="341" t="s">
        <v>930</v>
      </c>
      <c r="C572" s="341" t="s">
        <v>964</v>
      </c>
      <c r="D572" s="341" t="s">
        <v>1112</v>
      </c>
      <c r="E572" s="342" t="s">
        <v>1100</v>
      </c>
      <c r="F572" s="342" t="s">
        <v>1104</v>
      </c>
      <c r="G572" s="342">
        <v>250</v>
      </c>
      <c r="H572" s="341" t="s">
        <v>962</v>
      </c>
      <c r="I572" s="341"/>
      <c r="J572" s="342" t="s">
        <v>357</v>
      </c>
      <c r="K572" s="342" t="s">
        <v>348</v>
      </c>
    </row>
    <row r="573" spans="1:11">
      <c r="A573" s="340">
        <v>45460</v>
      </c>
      <c r="B573" s="341" t="s">
        <v>930</v>
      </c>
      <c r="C573" s="341" t="s">
        <v>964</v>
      </c>
      <c r="D573" s="341" t="s">
        <v>1112</v>
      </c>
      <c r="E573" s="342" t="s">
        <v>1100</v>
      </c>
      <c r="F573" s="342" t="s">
        <v>1109</v>
      </c>
      <c r="G573" s="342">
        <v>50</v>
      </c>
      <c r="H573" s="341" t="s">
        <v>962</v>
      </c>
      <c r="I573" s="341"/>
      <c r="J573" s="342" t="s">
        <v>357</v>
      </c>
      <c r="K573" s="342" t="s">
        <v>348</v>
      </c>
    </row>
    <row r="574" spans="1:11">
      <c r="A574" s="340">
        <v>45460</v>
      </c>
      <c r="B574" s="341" t="s">
        <v>930</v>
      </c>
      <c r="C574" s="341" t="s">
        <v>964</v>
      </c>
      <c r="D574" s="341" t="s">
        <v>1112</v>
      </c>
      <c r="E574" s="342" t="s">
        <v>1100</v>
      </c>
      <c r="F574" s="342" t="s">
        <v>1111</v>
      </c>
      <c r="G574" s="342">
        <v>50</v>
      </c>
      <c r="H574" s="341" t="s">
        <v>962</v>
      </c>
      <c r="I574" s="341"/>
      <c r="J574" s="342" t="s">
        <v>357</v>
      </c>
      <c r="K574" s="342" t="s">
        <v>348</v>
      </c>
    </row>
    <row r="575" spans="1:11">
      <c r="A575" s="340">
        <v>45460</v>
      </c>
      <c r="B575" s="341" t="s">
        <v>930</v>
      </c>
      <c r="C575" s="341" t="s">
        <v>964</v>
      </c>
      <c r="D575" s="341" t="s">
        <v>1112</v>
      </c>
      <c r="E575" s="342" t="s">
        <v>1100</v>
      </c>
      <c r="F575" s="342" t="s">
        <v>1106</v>
      </c>
      <c r="G575" s="342">
        <v>350</v>
      </c>
      <c r="H575" s="341" t="s">
        <v>962</v>
      </c>
      <c r="I575" s="341"/>
      <c r="J575" s="342" t="s">
        <v>357</v>
      </c>
      <c r="K575" s="342" t="s">
        <v>348</v>
      </c>
    </row>
    <row r="576" spans="1:11">
      <c r="A576" s="340">
        <v>45330</v>
      </c>
      <c r="B576" s="341" t="s">
        <v>930</v>
      </c>
      <c r="C576" s="341" t="s">
        <v>959</v>
      </c>
      <c r="D576" s="341" t="s">
        <v>1112</v>
      </c>
      <c r="E576" s="342" t="s">
        <v>1100</v>
      </c>
      <c r="F576" s="342" t="s">
        <v>1106</v>
      </c>
      <c r="G576" s="342">
        <v>350</v>
      </c>
      <c r="H576" s="341" t="s">
        <v>962</v>
      </c>
      <c r="I576" s="341"/>
      <c r="J576" s="342" t="s">
        <v>357</v>
      </c>
      <c r="K576" s="342" t="s">
        <v>348</v>
      </c>
    </row>
    <row r="577" spans="1:11">
      <c r="A577" s="340">
        <v>45330</v>
      </c>
      <c r="B577" s="341" t="s">
        <v>930</v>
      </c>
      <c r="C577" s="341" t="s">
        <v>959</v>
      </c>
      <c r="D577" s="341" t="s">
        <v>1112</v>
      </c>
      <c r="E577" s="342" t="s">
        <v>1100</v>
      </c>
      <c r="F577" s="342" t="s">
        <v>1101</v>
      </c>
      <c r="G577" s="342">
        <v>250</v>
      </c>
      <c r="H577" s="341" t="s">
        <v>962</v>
      </c>
      <c r="I577" s="341"/>
      <c r="J577" s="342" t="s">
        <v>357</v>
      </c>
      <c r="K577" s="342" t="s">
        <v>348</v>
      </c>
    </row>
    <row r="578" spans="1:11">
      <c r="A578" s="340">
        <v>45330</v>
      </c>
      <c r="B578" s="341" t="s">
        <v>930</v>
      </c>
      <c r="C578" s="341" t="s">
        <v>959</v>
      </c>
      <c r="D578" s="341" t="s">
        <v>1112</v>
      </c>
      <c r="E578" s="342" t="s">
        <v>1100</v>
      </c>
      <c r="F578" s="342" t="s">
        <v>1105</v>
      </c>
      <c r="G578" s="342">
        <v>250</v>
      </c>
      <c r="H578" s="341" t="s">
        <v>962</v>
      </c>
      <c r="I578" s="341"/>
      <c r="J578" s="342" t="s">
        <v>357</v>
      </c>
      <c r="K578" s="342" t="s">
        <v>348</v>
      </c>
    </row>
    <row r="579" spans="1:11">
      <c r="A579" s="340">
        <v>45330</v>
      </c>
      <c r="B579" s="341" t="s">
        <v>930</v>
      </c>
      <c r="C579" s="341" t="s">
        <v>959</v>
      </c>
      <c r="D579" s="341" t="s">
        <v>1112</v>
      </c>
      <c r="E579" s="342" t="s">
        <v>1100</v>
      </c>
      <c r="F579" s="342" t="s">
        <v>1108</v>
      </c>
      <c r="G579" s="342">
        <v>400</v>
      </c>
      <c r="H579" s="341" t="s">
        <v>962</v>
      </c>
      <c r="I579" s="341"/>
      <c r="J579" s="342" t="s">
        <v>357</v>
      </c>
      <c r="K579" s="342" t="s">
        <v>348</v>
      </c>
    </row>
    <row r="580" spans="1:11">
      <c r="A580" s="340">
        <v>45330</v>
      </c>
      <c r="B580" s="341" t="s">
        <v>930</v>
      </c>
      <c r="C580" s="341" t="s">
        <v>959</v>
      </c>
      <c r="D580" s="341" t="s">
        <v>1112</v>
      </c>
      <c r="E580" s="342" t="s">
        <v>1100</v>
      </c>
      <c r="F580" s="342" t="s">
        <v>1109</v>
      </c>
      <c r="G580" s="342">
        <v>50</v>
      </c>
      <c r="H580" s="341" t="s">
        <v>962</v>
      </c>
      <c r="I580" s="341"/>
      <c r="J580" s="342" t="s">
        <v>357</v>
      </c>
      <c r="K580" s="342" t="s">
        <v>348</v>
      </c>
    </row>
    <row r="581" spans="1:11">
      <c r="A581" s="340">
        <v>45330</v>
      </c>
      <c r="B581" s="341" t="s">
        <v>930</v>
      </c>
      <c r="C581" s="341" t="s">
        <v>959</v>
      </c>
      <c r="D581" s="341" t="s">
        <v>1112</v>
      </c>
      <c r="E581" s="342" t="s">
        <v>1100</v>
      </c>
      <c r="F581" s="342" t="s">
        <v>1107</v>
      </c>
      <c r="G581" s="342">
        <v>250</v>
      </c>
      <c r="H581" s="341" t="s">
        <v>962</v>
      </c>
      <c r="I581" s="341"/>
      <c r="J581" s="342" t="s">
        <v>357</v>
      </c>
      <c r="K581" s="342" t="s">
        <v>348</v>
      </c>
    </row>
    <row r="582" spans="1:11">
      <c r="A582" s="340">
        <v>45330</v>
      </c>
      <c r="B582" s="341" t="s">
        <v>930</v>
      </c>
      <c r="C582" s="341" t="s">
        <v>959</v>
      </c>
      <c r="D582" s="341" t="s">
        <v>1112</v>
      </c>
      <c r="E582" s="342" t="s">
        <v>1100</v>
      </c>
      <c r="F582" s="342" t="s">
        <v>1103</v>
      </c>
      <c r="G582" s="342">
        <v>400</v>
      </c>
      <c r="H582" s="341" t="s">
        <v>962</v>
      </c>
      <c r="I582" s="341"/>
      <c r="J582" s="342" t="s">
        <v>357</v>
      </c>
      <c r="K582" s="342" t="s">
        <v>348</v>
      </c>
    </row>
    <row r="583" spans="1:11">
      <c r="A583" s="340">
        <v>45330</v>
      </c>
      <c r="B583" s="341" t="s">
        <v>930</v>
      </c>
      <c r="C583" s="341" t="s">
        <v>959</v>
      </c>
      <c r="D583" s="341" t="s">
        <v>1112</v>
      </c>
      <c r="E583" s="342" t="s">
        <v>1100</v>
      </c>
      <c r="F583" s="342" t="s">
        <v>1111</v>
      </c>
      <c r="G583" s="342">
        <v>50</v>
      </c>
      <c r="H583" s="341" t="s">
        <v>962</v>
      </c>
      <c r="I583" s="341"/>
      <c r="J583" s="342" t="s">
        <v>357</v>
      </c>
      <c r="K583" s="342" t="s">
        <v>348</v>
      </c>
    </row>
    <row r="584" spans="1:11">
      <c r="A584" s="340">
        <v>45330</v>
      </c>
      <c r="B584" s="341" t="s">
        <v>930</v>
      </c>
      <c r="C584" s="341" t="s">
        <v>959</v>
      </c>
      <c r="D584" s="341" t="s">
        <v>1112</v>
      </c>
      <c r="E584" s="342" t="s">
        <v>1100</v>
      </c>
      <c r="F584" s="342" t="s">
        <v>1104</v>
      </c>
      <c r="G584" s="342">
        <v>250</v>
      </c>
      <c r="H584" s="341" t="s">
        <v>962</v>
      </c>
      <c r="I584" s="341"/>
      <c r="J584" s="342" t="s">
        <v>357</v>
      </c>
      <c r="K584" s="342" t="s">
        <v>348</v>
      </c>
    </row>
    <row r="585" spans="1:11">
      <c r="A585" s="340">
        <v>45521</v>
      </c>
      <c r="B585" s="341" t="s">
        <v>930</v>
      </c>
      <c r="C585" s="341" t="s">
        <v>964</v>
      </c>
      <c r="D585" s="341" t="s">
        <v>1910</v>
      </c>
      <c r="E585" s="342" t="s">
        <v>1911</v>
      </c>
      <c r="F585" s="342" t="s">
        <v>1109</v>
      </c>
      <c r="G585" s="342">
        <v>50</v>
      </c>
      <c r="H585" s="341" t="s">
        <v>962</v>
      </c>
      <c r="I585" s="341"/>
      <c r="J585" s="342" t="s">
        <v>357</v>
      </c>
      <c r="K585" s="342" t="s">
        <v>348</v>
      </c>
    </row>
    <row r="586" spans="1:11">
      <c r="A586" s="340">
        <v>45521</v>
      </c>
      <c r="B586" s="341" t="s">
        <v>930</v>
      </c>
      <c r="C586" s="341" t="s">
        <v>964</v>
      </c>
      <c r="D586" s="341" t="s">
        <v>1910</v>
      </c>
      <c r="E586" s="342" t="s">
        <v>1911</v>
      </c>
      <c r="F586" s="342" t="s">
        <v>1105</v>
      </c>
      <c r="G586" s="342">
        <v>250</v>
      </c>
      <c r="H586" s="341" t="s">
        <v>962</v>
      </c>
      <c r="I586" s="341"/>
      <c r="J586" s="342" t="s">
        <v>357</v>
      </c>
      <c r="K586" s="342" t="s">
        <v>348</v>
      </c>
    </row>
    <row r="587" spans="1:11">
      <c r="A587" s="340">
        <v>45521</v>
      </c>
      <c r="B587" s="341" t="s">
        <v>930</v>
      </c>
      <c r="C587" s="341" t="s">
        <v>964</v>
      </c>
      <c r="D587" s="341" t="s">
        <v>1910</v>
      </c>
      <c r="E587" s="342" t="s">
        <v>1911</v>
      </c>
      <c r="F587" s="342" t="s">
        <v>1106</v>
      </c>
      <c r="G587" s="342">
        <v>350</v>
      </c>
      <c r="H587" s="341" t="s">
        <v>962</v>
      </c>
      <c r="I587" s="341"/>
      <c r="J587" s="342" t="s">
        <v>357</v>
      </c>
      <c r="K587" s="342" t="s">
        <v>348</v>
      </c>
    </row>
    <row r="588" spans="1:11">
      <c r="A588" s="340">
        <v>45521</v>
      </c>
      <c r="B588" s="341" t="s">
        <v>930</v>
      </c>
      <c r="C588" s="341" t="s">
        <v>964</v>
      </c>
      <c r="D588" s="341" t="s">
        <v>1910</v>
      </c>
      <c r="E588" s="342" t="s">
        <v>1911</v>
      </c>
      <c r="F588" s="342" t="s">
        <v>1111</v>
      </c>
      <c r="G588" s="342">
        <v>50</v>
      </c>
      <c r="H588" s="341" t="s">
        <v>962</v>
      </c>
      <c r="I588" s="341"/>
      <c r="J588" s="342" t="s">
        <v>357</v>
      </c>
      <c r="K588" s="342" t="s">
        <v>348</v>
      </c>
    </row>
    <row r="589" spans="1:11">
      <c r="A589" s="340">
        <v>45521</v>
      </c>
      <c r="B589" s="341" t="s">
        <v>930</v>
      </c>
      <c r="C589" s="341" t="s">
        <v>964</v>
      </c>
      <c r="D589" s="341" t="s">
        <v>1910</v>
      </c>
      <c r="E589" s="342" t="s">
        <v>1911</v>
      </c>
      <c r="F589" s="342" t="s">
        <v>1108</v>
      </c>
      <c r="G589" s="342">
        <v>400</v>
      </c>
      <c r="H589" s="341" t="s">
        <v>962</v>
      </c>
      <c r="I589" s="341"/>
      <c r="J589" s="342" t="s">
        <v>357</v>
      </c>
      <c r="K589" s="342" t="s">
        <v>348</v>
      </c>
    </row>
    <row r="590" spans="1:11">
      <c r="A590" s="340">
        <v>45521</v>
      </c>
      <c r="B590" s="341" t="s">
        <v>930</v>
      </c>
      <c r="C590" s="341" t="s">
        <v>964</v>
      </c>
      <c r="D590" s="341" t="s">
        <v>1910</v>
      </c>
      <c r="E590" s="342" t="s">
        <v>1911</v>
      </c>
      <c r="F590" s="342" t="s">
        <v>1104</v>
      </c>
      <c r="G590" s="342">
        <v>250</v>
      </c>
      <c r="H590" s="341" t="s">
        <v>962</v>
      </c>
      <c r="I590" s="341"/>
      <c r="J590" s="342" t="s">
        <v>357</v>
      </c>
      <c r="K590" s="342" t="s">
        <v>348</v>
      </c>
    </row>
    <row r="591" spans="1:11">
      <c r="A591" s="340">
        <v>45521</v>
      </c>
      <c r="B591" s="341" t="s">
        <v>930</v>
      </c>
      <c r="C591" s="341" t="s">
        <v>964</v>
      </c>
      <c r="D591" s="341" t="s">
        <v>1910</v>
      </c>
      <c r="E591" s="342" t="s">
        <v>1911</v>
      </c>
      <c r="F591" s="342" t="s">
        <v>1107</v>
      </c>
      <c r="G591" s="342">
        <v>250</v>
      </c>
      <c r="H591" s="341" t="s">
        <v>962</v>
      </c>
      <c r="I591" s="341"/>
      <c r="J591" s="342" t="s">
        <v>357</v>
      </c>
      <c r="K591" s="342" t="s">
        <v>348</v>
      </c>
    </row>
    <row r="592" spans="1:11">
      <c r="A592" s="340">
        <v>45521</v>
      </c>
      <c r="B592" s="341" t="s">
        <v>930</v>
      </c>
      <c r="C592" s="341" t="s">
        <v>964</v>
      </c>
      <c r="D592" s="341" t="s">
        <v>1910</v>
      </c>
      <c r="E592" s="342" t="s">
        <v>1911</v>
      </c>
      <c r="F592" s="342" t="s">
        <v>1101</v>
      </c>
      <c r="G592" s="342">
        <v>250</v>
      </c>
      <c r="H592" s="341" t="s">
        <v>962</v>
      </c>
      <c r="I592" s="341"/>
      <c r="J592" s="342" t="s">
        <v>357</v>
      </c>
      <c r="K592" s="342" t="s">
        <v>348</v>
      </c>
    </row>
    <row r="593" spans="1:11">
      <c r="A593" s="340">
        <v>45521</v>
      </c>
      <c r="B593" s="341" t="s">
        <v>930</v>
      </c>
      <c r="C593" s="341" t="s">
        <v>964</v>
      </c>
      <c r="D593" s="341" t="s">
        <v>1910</v>
      </c>
      <c r="E593" s="342" t="s">
        <v>1911</v>
      </c>
      <c r="F593" s="342" t="s">
        <v>1103</v>
      </c>
      <c r="G593" s="342">
        <v>400</v>
      </c>
      <c r="H593" s="341" t="s">
        <v>962</v>
      </c>
      <c r="I593" s="341"/>
      <c r="J593" s="342" t="s">
        <v>357</v>
      </c>
      <c r="K593" s="342" t="s">
        <v>348</v>
      </c>
    </row>
    <row r="594" spans="1:11">
      <c r="A594" s="340">
        <v>45436</v>
      </c>
      <c r="B594" s="341" t="s">
        <v>930</v>
      </c>
      <c r="C594" s="341" t="s">
        <v>964</v>
      </c>
      <c r="D594" s="341" t="s">
        <v>1099</v>
      </c>
      <c r="E594" s="342" t="s">
        <v>1100</v>
      </c>
      <c r="F594" s="342" t="s">
        <v>1104</v>
      </c>
      <c r="G594" s="342">
        <v>250</v>
      </c>
      <c r="H594" s="341" t="s">
        <v>962</v>
      </c>
      <c r="I594" s="341"/>
      <c r="J594" s="342" t="s">
        <v>357</v>
      </c>
      <c r="K594" s="342" t="s">
        <v>348</v>
      </c>
    </row>
    <row r="595" spans="1:11">
      <c r="A595" s="340">
        <v>45436</v>
      </c>
      <c r="B595" s="341" t="s">
        <v>930</v>
      </c>
      <c r="C595" s="341" t="s">
        <v>964</v>
      </c>
      <c r="D595" s="341" t="s">
        <v>1099</v>
      </c>
      <c r="E595" s="342" t="s">
        <v>1100</v>
      </c>
      <c r="F595" s="342" t="s">
        <v>1105</v>
      </c>
      <c r="G595" s="342">
        <v>250</v>
      </c>
      <c r="H595" s="341" t="s">
        <v>965</v>
      </c>
      <c r="I595" s="341" t="s">
        <v>998</v>
      </c>
      <c r="J595" s="342" t="s">
        <v>357</v>
      </c>
      <c r="K595" s="342" t="s">
        <v>348</v>
      </c>
    </row>
    <row r="596" spans="1:11">
      <c r="A596" s="340">
        <v>45436</v>
      </c>
      <c r="B596" s="341" t="s">
        <v>930</v>
      </c>
      <c r="C596" s="341" t="s">
        <v>964</v>
      </c>
      <c r="D596" s="341" t="s">
        <v>1099</v>
      </c>
      <c r="E596" s="342" t="s">
        <v>1100</v>
      </c>
      <c r="F596" s="342" t="s">
        <v>1108</v>
      </c>
      <c r="G596" s="342">
        <v>400</v>
      </c>
      <c r="H596" s="341" t="s">
        <v>962</v>
      </c>
      <c r="I596" s="341"/>
      <c r="J596" s="342" t="s">
        <v>357</v>
      </c>
      <c r="K596" s="342" t="s">
        <v>348</v>
      </c>
    </row>
    <row r="597" spans="1:11">
      <c r="A597" s="340">
        <v>45436</v>
      </c>
      <c r="B597" s="341" t="s">
        <v>930</v>
      </c>
      <c r="C597" s="341" t="s">
        <v>964</v>
      </c>
      <c r="D597" s="341" t="s">
        <v>1099</v>
      </c>
      <c r="E597" s="342" t="s">
        <v>1100</v>
      </c>
      <c r="F597" s="342" t="s">
        <v>1111</v>
      </c>
      <c r="G597" s="342">
        <v>50</v>
      </c>
      <c r="H597" s="341" t="s">
        <v>962</v>
      </c>
      <c r="I597" s="341"/>
      <c r="J597" s="342" t="s">
        <v>357</v>
      </c>
      <c r="K597" s="342" t="s">
        <v>348</v>
      </c>
    </row>
    <row r="598" spans="1:11">
      <c r="A598" s="340">
        <v>45436</v>
      </c>
      <c r="B598" s="341" t="s">
        <v>930</v>
      </c>
      <c r="C598" s="341" t="s">
        <v>964</v>
      </c>
      <c r="D598" s="341" t="s">
        <v>1099</v>
      </c>
      <c r="E598" s="342" t="s">
        <v>1100</v>
      </c>
      <c r="F598" s="342" t="s">
        <v>1103</v>
      </c>
      <c r="G598" s="342">
        <v>400</v>
      </c>
      <c r="H598" s="341" t="s">
        <v>962</v>
      </c>
      <c r="I598" s="341"/>
      <c r="J598" s="342" t="s">
        <v>357</v>
      </c>
      <c r="K598" s="342" t="s">
        <v>348</v>
      </c>
    </row>
    <row r="599" spans="1:11">
      <c r="A599" s="340">
        <v>45436</v>
      </c>
      <c r="B599" s="341" t="s">
        <v>930</v>
      </c>
      <c r="C599" s="341" t="s">
        <v>964</v>
      </c>
      <c r="D599" s="341" t="s">
        <v>1099</v>
      </c>
      <c r="E599" s="342" t="s">
        <v>1100</v>
      </c>
      <c r="F599" s="342" t="s">
        <v>1101</v>
      </c>
      <c r="G599" s="342">
        <v>250</v>
      </c>
      <c r="H599" s="341" t="s">
        <v>962</v>
      </c>
      <c r="I599" s="341"/>
      <c r="J599" s="342" t="s">
        <v>357</v>
      </c>
      <c r="K599" s="342" t="s">
        <v>348</v>
      </c>
    </row>
    <row r="600" spans="1:11">
      <c r="A600" s="340">
        <v>45436</v>
      </c>
      <c r="B600" s="341" t="s">
        <v>930</v>
      </c>
      <c r="C600" s="341" t="s">
        <v>964</v>
      </c>
      <c r="D600" s="341" t="s">
        <v>1099</v>
      </c>
      <c r="E600" s="342" t="s">
        <v>1100</v>
      </c>
      <c r="F600" s="342" t="s">
        <v>1107</v>
      </c>
      <c r="G600" s="342">
        <v>250</v>
      </c>
      <c r="H600" s="341" t="s">
        <v>962</v>
      </c>
      <c r="I600" s="341"/>
      <c r="J600" s="342" t="s">
        <v>357</v>
      </c>
      <c r="K600" s="342" t="s">
        <v>348</v>
      </c>
    </row>
    <row r="601" spans="1:11">
      <c r="A601" s="340">
        <v>45436</v>
      </c>
      <c r="B601" s="341" t="s">
        <v>930</v>
      </c>
      <c r="C601" s="341" t="s">
        <v>964</v>
      </c>
      <c r="D601" s="341" t="s">
        <v>1099</v>
      </c>
      <c r="E601" s="342" t="s">
        <v>1100</v>
      </c>
      <c r="F601" s="342" t="s">
        <v>1106</v>
      </c>
      <c r="G601" s="342">
        <v>350</v>
      </c>
      <c r="H601" s="341" t="s">
        <v>965</v>
      </c>
      <c r="I601" s="341" t="s">
        <v>998</v>
      </c>
      <c r="J601" s="342" t="s">
        <v>357</v>
      </c>
      <c r="K601" s="342" t="s">
        <v>348</v>
      </c>
    </row>
    <row r="602" spans="1:11">
      <c r="A602" s="340">
        <v>45436</v>
      </c>
      <c r="B602" s="341" t="s">
        <v>930</v>
      </c>
      <c r="C602" s="341" t="s">
        <v>964</v>
      </c>
      <c r="D602" s="341" t="s">
        <v>1099</v>
      </c>
      <c r="E602" s="342" t="s">
        <v>1100</v>
      </c>
      <c r="F602" s="342" t="s">
        <v>1109</v>
      </c>
      <c r="G602" s="342">
        <v>50</v>
      </c>
      <c r="H602" s="341" t="s">
        <v>962</v>
      </c>
      <c r="I602" s="341"/>
      <c r="J602" s="342" t="s">
        <v>357</v>
      </c>
      <c r="K602" s="342" t="s">
        <v>348</v>
      </c>
    </row>
    <row r="603" spans="1:11">
      <c r="A603" s="340">
        <v>45518</v>
      </c>
      <c r="B603" s="341" t="s">
        <v>930</v>
      </c>
      <c r="C603" s="341" t="s">
        <v>964</v>
      </c>
      <c r="D603" s="341" t="s">
        <v>1112</v>
      </c>
      <c r="E603" s="342" t="s">
        <v>1100</v>
      </c>
      <c r="F603" s="342" t="s">
        <v>1109</v>
      </c>
      <c r="G603" s="342">
        <v>50</v>
      </c>
      <c r="H603" s="341" t="s">
        <v>962</v>
      </c>
      <c r="I603" s="341"/>
      <c r="J603" s="342" t="s">
        <v>357</v>
      </c>
      <c r="K603" s="342" t="s">
        <v>348</v>
      </c>
    </row>
    <row r="604" spans="1:11">
      <c r="A604" s="340">
        <v>45518</v>
      </c>
      <c r="B604" s="341" t="s">
        <v>930</v>
      </c>
      <c r="C604" s="341" t="s">
        <v>964</v>
      </c>
      <c r="D604" s="341" t="s">
        <v>1112</v>
      </c>
      <c r="E604" s="342" t="s">
        <v>1100</v>
      </c>
      <c r="F604" s="342" t="s">
        <v>1107</v>
      </c>
      <c r="G604" s="342">
        <v>250</v>
      </c>
      <c r="H604" s="341" t="s">
        <v>965</v>
      </c>
      <c r="I604" s="341" t="s">
        <v>971</v>
      </c>
      <c r="J604" s="342" t="s">
        <v>357</v>
      </c>
      <c r="K604" s="342" t="s">
        <v>348</v>
      </c>
    </row>
    <row r="605" spans="1:11">
      <c r="A605" s="340">
        <v>45518</v>
      </c>
      <c r="B605" s="341" t="s">
        <v>930</v>
      </c>
      <c r="C605" s="341" t="s">
        <v>964</v>
      </c>
      <c r="D605" s="341" t="s">
        <v>1112</v>
      </c>
      <c r="E605" s="342" t="s">
        <v>1100</v>
      </c>
      <c r="F605" s="342" t="s">
        <v>1111</v>
      </c>
      <c r="G605" s="342">
        <v>50</v>
      </c>
      <c r="H605" s="341" t="s">
        <v>962</v>
      </c>
      <c r="I605" s="341"/>
      <c r="J605" s="342" t="s">
        <v>357</v>
      </c>
      <c r="K605" s="342" t="s">
        <v>348</v>
      </c>
    </row>
    <row r="606" spans="1:11">
      <c r="A606" s="340">
        <v>45518</v>
      </c>
      <c r="B606" s="341" t="s">
        <v>930</v>
      </c>
      <c r="C606" s="341" t="s">
        <v>964</v>
      </c>
      <c r="D606" s="341" t="s">
        <v>1112</v>
      </c>
      <c r="E606" s="342" t="s">
        <v>1100</v>
      </c>
      <c r="F606" s="342" t="s">
        <v>1103</v>
      </c>
      <c r="G606" s="342">
        <v>400</v>
      </c>
      <c r="H606" s="341" t="s">
        <v>965</v>
      </c>
      <c r="I606" s="341" t="s">
        <v>966</v>
      </c>
      <c r="J606" s="342" t="s">
        <v>357</v>
      </c>
      <c r="K606" s="342" t="s">
        <v>348</v>
      </c>
    </row>
    <row r="607" spans="1:11">
      <c r="A607" s="340">
        <v>45518</v>
      </c>
      <c r="B607" s="341" t="s">
        <v>930</v>
      </c>
      <c r="C607" s="341" t="s">
        <v>964</v>
      </c>
      <c r="D607" s="341" t="s">
        <v>1112</v>
      </c>
      <c r="E607" s="342" t="s">
        <v>1100</v>
      </c>
      <c r="F607" s="342" t="s">
        <v>1105</v>
      </c>
      <c r="G607" s="342">
        <v>250</v>
      </c>
      <c r="H607" s="341" t="s">
        <v>965</v>
      </c>
      <c r="I607" s="341" t="s">
        <v>1912</v>
      </c>
      <c r="J607" s="342" t="s">
        <v>357</v>
      </c>
      <c r="K607" s="342" t="s">
        <v>348</v>
      </c>
    </row>
    <row r="608" spans="1:11">
      <c r="A608" s="340">
        <v>45518</v>
      </c>
      <c r="B608" s="341" t="s">
        <v>930</v>
      </c>
      <c r="C608" s="341" t="s">
        <v>964</v>
      </c>
      <c r="D608" s="341" t="s">
        <v>1112</v>
      </c>
      <c r="E608" s="342" t="s">
        <v>1100</v>
      </c>
      <c r="F608" s="342" t="s">
        <v>1106</v>
      </c>
      <c r="G608" s="342">
        <v>350</v>
      </c>
      <c r="H608" s="341" t="s">
        <v>965</v>
      </c>
      <c r="I608" s="341" t="s">
        <v>966</v>
      </c>
      <c r="J608" s="342" t="s">
        <v>357</v>
      </c>
      <c r="K608" s="342" t="s">
        <v>348</v>
      </c>
    </row>
    <row r="609" spans="1:11">
      <c r="A609" s="340">
        <v>45518</v>
      </c>
      <c r="B609" s="341" t="s">
        <v>930</v>
      </c>
      <c r="C609" s="341" t="s">
        <v>964</v>
      </c>
      <c r="D609" s="341" t="s">
        <v>1112</v>
      </c>
      <c r="E609" s="342" t="s">
        <v>1100</v>
      </c>
      <c r="F609" s="342" t="s">
        <v>1108</v>
      </c>
      <c r="G609" s="342">
        <v>400</v>
      </c>
      <c r="H609" s="341" t="s">
        <v>965</v>
      </c>
      <c r="I609" s="341" t="s">
        <v>1819</v>
      </c>
      <c r="J609" s="342" t="s">
        <v>357</v>
      </c>
      <c r="K609" s="342" t="s">
        <v>348</v>
      </c>
    </row>
    <row r="610" spans="1:11">
      <c r="A610" s="340">
        <v>45518</v>
      </c>
      <c r="B610" s="341" t="s">
        <v>930</v>
      </c>
      <c r="C610" s="341" t="s">
        <v>964</v>
      </c>
      <c r="D610" s="341" t="s">
        <v>1112</v>
      </c>
      <c r="E610" s="342" t="s">
        <v>1100</v>
      </c>
      <c r="F610" s="342" t="s">
        <v>1104</v>
      </c>
      <c r="G610" s="342">
        <v>250</v>
      </c>
      <c r="H610" s="341" t="s">
        <v>965</v>
      </c>
      <c r="I610" s="341" t="s">
        <v>966</v>
      </c>
      <c r="J610" s="342" t="s">
        <v>357</v>
      </c>
      <c r="K610" s="342" t="s">
        <v>348</v>
      </c>
    </row>
    <row r="611" spans="1:11">
      <c r="A611" s="340">
        <v>45518</v>
      </c>
      <c r="B611" s="341" t="s">
        <v>930</v>
      </c>
      <c r="C611" s="341" t="s">
        <v>964</v>
      </c>
      <c r="D611" s="341" t="s">
        <v>1112</v>
      </c>
      <c r="E611" s="342" t="s">
        <v>1100</v>
      </c>
      <c r="F611" s="342" t="s">
        <v>1101</v>
      </c>
      <c r="G611" s="342">
        <v>250</v>
      </c>
      <c r="H611" s="341" t="s">
        <v>965</v>
      </c>
      <c r="I611" s="341" t="s">
        <v>971</v>
      </c>
      <c r="J611" s="342" t="s">
        <v>357</v>
      </c>
      <c r="K611" s="342" t="s">
        <v>348</v>
      </c>
    </row>
    <row r="612" spans="1:11">
      <c r="A612" s="340">
        <v>45619</v>
      </c>
      <c r="B612" s="341" t="s">
        <v>930</v>
      </c>
      <c r="C612" s="341" t="s">
        <v>964</v>
      </c>
      <c r="D612" s="341" t="s">
        <v>1913</v>
      </c>
      <c r="E612" s="342" t="s">
        <v>1100</v>
      </c>
      <c r="F612" s="342" t="s">
        <v>1109</v>
      </c>
      <c r="G612" s="342">
        <v>50</v>
      </c>
      <c r="H612" s="341" t="s">
        <v>965</v>
      </c>
      <c r="I612" s="341" t="s">
        <v>1914</v>
      </c>
      <c r="J612" s="342" t="s">
        <v>357</v>
      </c>
      <c r="K612" s="342" t="s">
        <v>348</v>
      </c>
    </row>
    <row r="613" spans="1:11">
      <c r="A613" s="340">
        <v>45619</v>
      </c>
      <c r="B613" s="341" t="s">
        <v>930</v>
      </c>
      <c r="C613" s="341" t="s">
        <v>964</v>
      </c>
      <c r="D613" s="341" t="s">
        <v>1913</v>
      </c>
      <c r="E613" s="342" t="s">
        <v>1100</v>
      </c>
      <c r="F613" s="342" t="s">
        <v>1104</v>
      </c>
      <c r="G613" s="342">
        <v>250</v>
      </c>
      <c r="H613" s="341" t="s">
        <v>965</v>
      </c>
      <c r="I613" s="341" t="s">
        <v>966</v>
      </c>
      <c r="J613" s="342" t="s">
        <v>357</v>
      </c>
      <c r="K613" s="342" t="s">
        <v>348</v>
      </c>
    </row>
    <row r="614" spans="1:11">
      <c r="A614" s="340">
        <v>45619</v>
      </c>
      <c r="B614" s="341" t="s">
        <v>930</v>
      </c>
      <c r="C614" s="341" t="s">
        <v>964</v>
      </c>
      <c r="D614" s="341" t="s">
        <v>1913</v>
      </c>
      <c r="E614" s="342" t="s">
        <v>1100</v>
      </c>
      <c r="F614" s="342" t="s">
        <v>1101</v>
      </c>
      <c r="G614" s="342">
        <v>250</v>
      </c>
      <c r="H614" s="341" t="s">
        <v>962</v>
      </c>
      <c r="I614" s="341"/>
      <c r="J614" s="342" t="s">
        <v>357</v>
      </c>
      <c r="K614" s="342" t="s">
        <v>348</v>
      </c>
    </row>
    <row r="615" spans="1:11">
      <c r="A615" s="340">
        <v>45619</v>
      </c>
      <c r="B615" s="341" t="s">
        <v>930</v>
      </c>
      <c r="C615" s="341" t="s">
        <v>964</v>
      </c>
      <c r="D615" s="341" t="s">
        <v>1913</v>
      </c>
      <c r="E615" s="342" t="s">
        <v>1100</v>
      </c>
      <c r="F615" s="342" t="s">
        <v>1105</v>
      </c>
      <c r="G615" s="342">
        <v>250</v>
      </c>
      <c r="H615" s="341" t="s">
        <v>965</v>
      </c>
      <c r="I615" s="341" t="s">
        <v>1915</v>
      </c>
      <c r="J615" s="342" t="s">
        <v>357</v>
      </c>
      <c r="K615" s="342" t="s">
        <v>348</v>
      </c>
    </row>
    <row r="616" spans="1:11">
      <c r="A616" s="340">
        <v>45619</v>
      </c>
      <c r="B616" s="341" t="s">
        <v>930</v>
      </c>
      <c r="C616" s="341" t="s">
        <v>964</v>
      </c>
      <c r="D616" s="341" t="s">
        <v>1913</v>
      </c>
      <c r="E616" s="342" t="s">
        <v>1100</v>
      </c>
      <c r="F616" s="342" t="s">
        <v>1107</v>
      </c>
      <c r="G616" s="342">
        <v>250</v>
      </c>
      <c r="H616" s="341" t="s">
        <v>965</v>
      </c>
      <c r="I616" s="341" t="s">
        <v>971</v>
      </c>
      <c r="J616" s="342" t="s">
        <v>357</v>
      </c>
      <c r="K616" s="342" t="s">
        <v>348</v>
      </c>
    </row>
    <row r="617" spans="1:11">
      <c r="A617" s="340">
        <v>45619</v>
      </c>
      <c r="B617" s="341" t="s">
        <v>930</v>
      </c>
      <c r="C617" s="341" t="s">
        <v>964</v>
      </c>
      <c r="D617" s="341" t="s">
        <v>1913</v>
      </c>
      <c r="E617" s="342" t="s">
        <v>1100</v>
      </c>
      <c r="F617" s="342" t="s">
        <v>1106</v>
      </c>
      <c r="G617" s="342">
        <v>350</v>
      </c>
      <c r="H617" s="341" t="s">
        <v>965</v>
      </c>
      <c r="I617" s="341" t="s">
        <v>1916</v>
      </c>
      <c r="J617" s="342" t="s">
        <v>357</v>
      </c>
      <c r="K617" s="342" t="s">
        <v>348</v>
      </c>
    </row>
    <row r="618" spans="1:11">
      <c r="A618" s="340">
        <v>45619</v>
      </c>
      <c r="B618" s="341" t="s">
        <v>930</v>
      </c>
      <c r="C618" s="341" t="s">
        <v>964</v>
      </c>
      <c r="D618" s="341" t="s">
        <v>1913</v>
      </c>
      <c r="E618" s="342" t="s">
        <v>1100</v>
      </c>
      <c r="F618" s="342" t="s">
        <v>1111</v>
      </c>
      <c r="G618" s="342">
        <v>50</v>
      </c>
      <c r="H618" s="341" t="s">
        <v>965</v>
      </c>
      <c r="I618" s="341" t="s">
        <v>1917</v>
      </c>
      <c r="J618" s="342" t="s">
        <v>357</v>
      </c>
      <c r="K618" s="342" t="s">
        <v>348</v>
      </c>
    </row>
    <row r="619" spans="1:11">
      <c r="A619" s="340">
        <v>45619</v>
      </c>
      <c r="B619" s="341" t="s">
        <v>930</v>
      </c>
      <c r="C619" s="341" t="s">
        <v>964</v>
      </c>
      <c r="D619" s="341" t="s">
        <v>1913</v>
      </c>
      <c r="E619" s="342" t="s">
        <v>1100</v>
      </c>
      <c r="F619" s="342" t="s">
        <v>1108</v>
      </c>
      <c r="G619" s="342">
        <v>400</v>
      </c>
      <c r="H619" s="341" t="s">
        <v>965</v>
      </c>
      <c r="I619" s="341" t="s">
        <v>1918</v>
      </c>
      <c r="J619" s="342" t="s">
        <v>357</v>
      </c>
      <c r="K619" s="342" t="s">
        <v>348</v>
      </c>
    </row>
    <row r="620" spans="1:11">
      <c r="A620" s="340">
        <v>45619</v>
      </c>
      <c r="B620" s="341" t="s">
        <v>930</v>
      </c>
      <c r="C620" s="341" t="s">
        <v>964</v>
      </c>
      <c r="D620" s="341" t="s">
        <v>1913</v>
      </c>
      <c r="E620" s="342" t="s">
        <v>1100</v>
      </c>
      <c r="F620" s="342" t="s">
        <v>1103</v>
      </c>
      <c r="G620" s="342">
        <v>400</v>
      </c>
      <c r="H620" s="341" t="s">
        <v>965</v>
      </c>
      <c r="I620" s="341" t="s">
        <v>971</v>
      </c>
      <c r="J620" s="342" t="s">
        <v>357</v>
      </c>
      <c r="K620" s="342" t="s">
        <v>348</v>
      </c>
    </row>
    <row r="621" spans="1:11">
      <c r="A621" s="340">
        <v>45575</v>
      </c>
      <c r="B621" s="341" t="s">
        <v>930</v>
      </c>
      <c r="C621" s="341" t="s">
        <v>964</v>
      </c>
      <c r="D621" s="341" t="s">
        <v>1112</v>
      </c>
      <c r="E621" s="342" t="s">
        <v>1100</v>
      </c>
      <c r="F621" s="342" t="s">
        <v>1103</v>
      </c>
      <c r="G621" s="342">
        <v>400</v>
      </c>
      <c r="H621" s="341" t="s">
        <v>962</v>
      </c>
      <c r="I621" s="341"/>
      <c r="J621" s="342" t="s">
        <v>357</v>
      </c>
      <c r="K621" s="342" t="s">
        <v>348</v>
      </c>
    </row>
    <row r="622" spans="1:11">
      <c r="A622" s="340">
        <v>45575</v>
      </c>
      <c r="B622" s="341" t="s">
        <v>930</v>
      </c>
      <c r="C622" s="341" t="s">
        <v>964</v>
      </c>
      <c r="D622" s="341" t="s">
        <v>1112</v>
      </c>
      <c r="E622" s="342" t="s">
        <v>1100</v>
      </c>
      <c r="F622" s="342" t="s">
        <v>1103</v>
      </c>
      <c r="G622" s="342">
        <v>400</v>
      </c>
      <c r="H622" s="341" t="s">
        <v>962</v>
      </c>
      <c r="I622" s="341"/>
      <c r="J622" s="342" t="s">
        <v>357</v>
      </c>
      <c r="K622" s="342" t="s">
        <v>348</v>
      </c>
    </row>
    <row r="623" spans="1:11">
      <c r="A623" s="340">
        <v>45575</v>
      </c>
      <c r="B623" s="341" t="s">
        <v>930</v>
      </c>
      <c r="C623" s="341" t="s">
        <v>964</v>
      </c>
      <c r="D623" s="341" t="s">
        <v>1112</v>
      </c>
      <c r="E623" s="342" t="s">
        <v>1100</v>
      </c>
      <c r="F623" s="342" t="s">
        <v>1111</v>
      </c>
      <c r="G623" s="342">
        <v>50</v>
      </c>
      <c r="H623" s="341" t="s">
        <v>962</v>
      </c>
      <c r="I623" s="341"/>
      <c r="J623" s="342" t="s">
        <v>357</v>
      </c>
      <c r="K623" s="342" t="s">
        <v>348</v>
      </c>
    </row>
    <row r="624" spans="1:11">
      <c r="A624" s="340">
        <v>45575</v>
      </c>
      <c r="B624" s="341" t="s">
        <v>930</v>
      </c>
      <c r="C624" s="341" t="s">
        <v>964</v>
      </c>
      <c r="D624" s="341" t="s">
        <v>1112</v>
      </c>
      <c r="E624" s="342" t="s">
        <v>1100</v>
      </c>
      <c r="F624" s="342" t="s">
        <v>1109</v>
      </c>
      <c r="G624" s="342">
        <v>50</v>
      </c>
      <c r="H624" s="341" t="s">
        <v>962</v>
      </c>
      <c r="I624" s="341"/>
      <c r="J624" s="342" t="s">
        <v>357</v>
      </c>
      <c r="K624" s="342" t="s">
        <v>348</v>
      </c>
    </row>
    <row r="625" spans="1:11">
      <c r="A625" s="340">
        <v>45575</v>
      </c>
      <c r="B625" s="341" t="s">
        <v>930</v>
      </c>
      <c r="C625" s="341" t="s">
        <v>964</v>
      </c>
      <c r="D625" s="341" t="s">
        <v>1112</v>
      </c>
      <c r="E625" s="342" t="s">
        <v>1100</v>
      </c>
      <c r="F625" s="342" t="s">
        <v>1104</v>
      </c>
      <c r="G625" s="342">
        <v>250</v>
      </c>
      <c r="H625" s="341" t="s">
        <v>962</v>
      </c>
      <c r="I625" s="341"/>
      <c r="J625" s="342" t="s">
        <v>357</v>
      </c>
      <c r="K625" s="342" t="s">
        <v>348</v>
      </c>
    </row>
    <row r="626" spans="1:11">
      <c r="A626" s="340">
        <v>45575</v>
      </c>
      <c r="B626" s="341" t="s">
        <v>930</v>
      </c>
      <c r="C626" s="341" t="s">
        <v>964</v>
      </c>
      <c r="D626" s="341" t="s">
        <v>1112</v>
      </c>
      <c r="E626" s="342" t="s">
        <v>1100</v>
      </c>
      <c r="F626" s="342" t="s">
        <v>1107</v>
      </c>
      <c r="G626" s="342">
        <v>250</v>
      </c>
      <c r="H626" s="341" t="s">
        <v>962</v>
      </c>
      <c r="I626" s="341"/>
      <c r="J626" s="342" t="s">
        <v>357</v>
      </c>
      <c r="K626" s="342" t="s">
        <v>348</v>
      </c>
    </row>
    <row r="627" spans="1:11">
      <c r="A627" s="340">
        <v>45575</v>
      </c>
      <c r="B627" s="341" t="s">
        <v>930</v>
      </c>
      <c r="C627" s="341" t="s">
        <v>964</v>
      </c>
      <c r="D627" s="341" t="s">
        <v>1112</v>
      </c>
      <c r="E627" s="342" t="s">
        <v>1100</v>
      </c>
      <c r="F627" s="342" t="s">
        <v>1105</v>
      </c>
      <c r="G627" s="342">
        <v>250</v>
      </c>
      <c r="H627" s="341" t="s">
        <v>962</v>
      </c>
      <c r="I627" s="341"/>
      <c r="J627" s="342" t="s">
        <v>357</v>
      </c>
      <c r="K627" s="342" t="s">
        <v>348</v>
      </c>
    </row>
    <row r="628" spans="1:11">
      <c r="A628" s="340">
        <v>45575</v>
      </c>
      <c r="B628" s="341" t="s">
        <v>930</v>
      </c>
      <c r="C628" s="341" t="s">
        <v>964</v>
      </c>
      <c r="D628" s="341" t="s">
        <v>1112</v>
      </c>
      <c r="E628" s="342" t="s">
        <v>1100</v>
      </c>
      <c r="F628" s="342" t="s">
        <v>1101</v>
      </c>
      <c r="G628" s="342">
        <v>250</v>
      </c>
      <c r="H628" s="341" t="s">
        <v>962</v>
      </c>
      <c r="I628" s="341"/>
      <c r="J628" s="342" t="s">
        <v>357</v>
      </c>
      <c r="K628" s="342" t="s">
        <v>348</v>
      </c>
    </row>
    <row r="629" spans="1:11">
      <c r="A629" s="340">
        <v>45575</v>
      </c>
      <c r="B629" s="341" t="s">
        <v>930</v>
      </c>
      <c r="C629" s="341" t="s">
        <v>964</v>
      </c>
      <c r="D629" s="341" t="s">
        <v>1112</v>
      </c>
      <c r="E629" s="342" t="s">
        <v>1100</v>
      </c>
      <c r="F629" s="342" t="s">
        <v>1106</v>
      </c>
      <c r="G629" s="342">
        <v>350</v>
      </c>
      <c r="H629" s="341" t="s">
        <v>962</v>
      </c>
      <c r="I629" s="341"/>
      <c r="J629" s="342" t="s">
        <v>357</v>
      </c>
      <c r="K629" s="342" t="s">
        <v>348</v>
      </c>
    </row>
    <row r="630" spans="1:11">
      <c r="A630" s="340">
        <v>45575</v>
      </c>
      <c r="B630" s="341" t="s">
        <v>930</v>
      </c>
      <c r="C630" s="341" t="s">
        <v>964</v>
      </c>
      <c r="D630" s="341" t="s">
        <v>1112</v>
      </c>
      <c r="E630" s="342" t="s">
        <v>1100</v>
      </c>
      <c r="F630" s="342" t="s">
        <v>1105</v>
      </c>
      <c r="G630" s="342">
        <v>250</v>
      </c>
      <c r="H630" s="341" t="s">
        <v>962</v>
      </c>
      <c r="I630" s="341"/>
      <c r="J630" s="342" t="s">
        <v>357</v>
      </c>
      <c r="K630" s="342" t="s">
        <v>348</v>
      </c>
    </row>
    <row r="631" spans="1:11">
      <c r="A631" s="340">
        <v>45293</v>
      </c>
      <c r="B631" s="341" t="s">
        <v>930</v>
      </c>
      <c r="C631" s="341" t="s">
        <v>964</v>
      </c>
      <c r="D631" s="341" t="s">
        <v>1919</v>
      </c>
      <c r="E631" s="342" t="s">
        <v>1920</v>
      </c>
      <c r="F631" s="342" t="s">
        <v>1105</v>
      </c>
      <c r="G631" s="342">
        <v>250</v>
      </c>
      <c r="H631" s="341" t="s">
        <v>962</v>
      </c>
      <c r="I631" s="341"/>
      <c r="J631" s="342" t="s">
        <v>357</v>
      </c>
      <c r="K631" s="342" t="s">
        <v>348</v>
      </c>
    </row>
    <row r="632" spans="1:11">
      <c r="A632" s="340">
        <v>45293</v>
      </c>
      <c r="B632" s="341" t="s">
        <v>930</v>
      </c>
      <c r="C632" s="341" t="s">
        <v>964</v>
      </c>
      <c r="D632" s="341" t="s">
        <v>1919</v>
      </c>
      <c r="E632" s="342" t="s">
        <v>1920</v>
      </c>
      <c r="F632" s="342" t="s">
        <v>1109</v>
      </c>
      <c r="G632" s="342">
        <v>50</v>
      </c>
      <c r="H632" s="341" t="s">
        <v>965</v>
      </c>
      <c r="I632" s="341" t="s">
        <v>1141</v>
      </c>
      <c r="J632" s="342" t="s">
        <v>357</v>
      </c>
      <c r="K632" s="342" t="s">
        <v>348</v>
      </c>
    </row>
    <row r="633" spans="1:11">
      <c r="A633" s="340">
        <v>45293</v>
      </c>
      <c r="B633" s="341" t="s">
        <v>930</v>
      </c>
      <c r="C633" s="341" t="s">
        <v>964</v>
      </c>
      <c r="D633" s="341" t="s">
        <v>1919</v>
      </c>
      <c r="E633" s="342" t="s">
        <v>1920</v>
      </c>
      <c r="F633" s="342" t="s">
        <v>1107</v>
      </c>
      <c r="G633" s="342">
        <v>250</v>
      </c>
      <c r="H633" s="341" t="s">
        <v>962</v>
      </c>
      <c r="I633" s="341"/>
      <c r="J633" s="342" t="s">
        <v>357</v>
      </c>
      <c r="K633" s="342" t="s">
        <v>348</v>
      </c>
    </row>
    <row r="634" spans="1:11">
      <c r="A634" s="340">
        <v>45293</v>
      </c>
      <c r="B634" s="341" t="s">
        <v>930</v>
      </c>
      <c r="C634" s="341" t="s">
        <v>964</v>
      </c>
      <c r="D634" s="341" t="s">
        <v>1919</v>
      </c>
      <c r="E634" s="342" t="s">
        <v>1920</v>
      </c>
      <c r="F634" s="342" t="s">
        <v>1103</v>
      </c>
      <c r="G634" s="342">
        <v>400</v>
      </c>
      <c r="H634" s="341" t="s">
        <v>962</v>
      </c>
      <c r="I634" s="341"/>
      <c r="J634" s="342" t="s">
        <v>357</v>
      </c>
      <c r="K634" s="342" t="s">
        <v>348</v>
      </c>
    </row>
    <row r="635" spans="1:11">
      <c r="A635" s="340">
        <v>45293</v>
      </c>
      <c r="B635" s="341" t="s">
        <v>930</v>
      </c>
      <c r="C635" s="341" t="s">
        <v>964</v>
      </c>
      <c r="D635" s="341" t="s">
        <v>1919</v>
      </c>
      <c r="E635" s="342" t="s">
        <v>1920</v>
      </c>
      <c r="F635" s="342" t="s">
        <v>1108</v>
      </c>
      <c r="G635" s="342">
        <v>400</v>
      </c>
      <c r="H635" s="341" t="s">
        <v>962</v>
      </c>
      <c r="I635" s="341"/>
      <c r="J635" s="342" t="s">
        <v>357</v>
      </c>
      <c r="K635" s="342" t="s">
        <v>348</v>
      </c>
    </row>
    <row r="636" spans="1:11">
      <c r="A636" s="340">
        <v>45293</v>
      </c>
      <c r="B636" s="341" t="s">
        <v>930</v>
      </c>
      <c r="C636" s="341" t="s">
        <v>964</v>
      </c>
      <c r="D636" s="341" t="s">
        <v>1919</v>
      </c>
      <c r="E636" s="342" t="s">
        <v>1920</v>
      </c>
      <c r="F636" s="342" t="s">
        <v>1104</v>
      </c>
      <c r="G636" s="342">
        <v>250</v>
      </c>
      <c r="H636" s="341" t="s">
        <v>962</v>
      </c>
      <c r="I636" s="341"/>
      <c r="J636" s="342" t="s">
        <v>357</v>
      </c>
      <c r="K636" s="342" t="s">
        <v>348</v>
      </c>
    </row>
    <row r="637" spans="1:11">
      <c r="A637" s="340">
        <v>45293</v>
      </c>
      <c r="B637" s="341" t="s">
        <v>930</v>
      </c>
      <c r="C637" s="341" t="s">
        <v>964</v>
      </c>
      <c r="D637" s="341" t="s">
        <v>1919</v>
      </c>
      <c r="E637" s="342" t="s">
        <v>1920</v>
      </c>
      <c r="F637" s="342" t="s">
        <v>1111</v>
      </c>
      <c r="G637" s="342">
        <v>50</v>
      </c>
      <c r="H637" s="341" t="s">
        <v>965</v>
      </c>
      <c r="I637" s="341" t="s">
        <v>1921</v>
      </c>
      <c r="J637" s="342" t="s">
        <v>357</v>
      </c>
      <c r="K637" s="342" t="s">
        <v>348</v>
      </c>
    </row>
    <row r="638" spans="1:11">
      <c r="A638" s="340">
        <v>45293</v>
      </c>
      <c r="B638" s="341" t="s">
        <v>930</v>
      </c>
      <c r="C638" s="341" t="s">
        <v>964</v>
      </c>
      <c r="D638" s="341" t="s">
        <v>1919</v>
      </c>
      <c r="E638" s="342" t="s">
        <v>1920</v>
      </c>
      <c r="F638" s="342" t="s">
        <v>1106</v>
      </c>
      <c r="G638" s="342">
        <v>350</v>
      </c>
      <c r="H638" s="341" t="s">
        <v>962</v>
      </c>
      <c r="I638" s="341"/>
      <c r="J638" s="342" t="s">
        <v>357</v>
      </c>
      <c r="K638" s="342" t="s">
        <v>348</v>
      </c>
    </row>
    <row r="639" spans="1:11">
      <c r="A639" s="340">
        <v>45293</v>
      </c>
      <c r="B639" s="341" t="s">
        <v>930</v>
      </c>
      <c r="C639" s="341" t="s">
        <v>964</v>
      </c>
      <c r="D639" s="341" t="s">
        <v>1919</v>
      </c>
      <c r="E639" s="342" t="s">
        <v>1920</v>
      </c>
      <c r="F639" s="342" t="s">
        <v>1101</v>
      </c>
      <c r="G639" s="342">
        <v>250</v>
      </c>
      <c r="H639" s="341" t="s">
        <v>962</v>
      </c>
      <c r="I639" s="341"/>
      <c r="J639" s="342" t="s">
        <v>357</v>
      </c>
      <c r="K639" s="342" t="s">
        <v>348</v>
      </c>
    </row>
    <row r="640" spans="1:11">
      <c r="A640" s="340">
        <v>45573</v>
      </c>
      <c r="B640" s="341" t="s">
        <v>930</v>
      </c>
      <c r="C640" s="341" t="s">
        <v>964</v>
      </c>
      <c r="D640" s="341" t="s">
        <v>1112</v>
      </c>
      <c r="E640" s="342" t="s">
        <v>1100</v>
      </c>
      <c r="F640" s="342" t="s">
        <v>1101</v>
      </c>
      <c r="G640" s="342">
        <v>250</v>
      </c>
      <c r="H640" s="341" t="s">
        <v>965</v>
      </c>
      <c r="I640" s="341" t="s">
        <v>1922</v>
      </c>
      <c r="J640" s="342" t="s">
        <v>357</v>
      </c>
      <c r="K640" s="342" t="s">
        <v>348</v>
      </c>
    </row>
    <row r="641" spans="1:11">
      <c r="A641" s="340">
        <v>45573</v>
      </c>
      <c r="B641" s="341" t="s">
        <v>930</v>
      </c>
      <c r="C641" s="341" t="s">
        <v>964</v>
      </c>
      <c r="D641" s="341" t="s">
        <v>1112</v>
      </c>
      <c r="E641" s="342" t="s">
        <v>1100</v>
      </c>
      <c r="F641" s="342" t="s">
        <v>1104</v>
      </c>
      <c r="G641" s="342">
        <v>250</v>
      </c>
      <c r="H641" s="341" t="s">
        <v>962</v>
      </c>
      <c r="I641" s="341"/>
      <c r="J641" s="342" t="s">
        <v>357</v>
      </c>
      <c r="K641" s="342" t="s">
        <v>348</v>
      </c>
    </row>
    <row r="642" spans="1:11">
      <c r="A642" s="340">
        <v>45573</v>
      </c>
      <c r="B642" s="341" t="s">
        <v>930</v>
      </c>
      <c r="C642" s="341" t="s">
        <v>964</v>
      </c>
      <c r="D642" s="341" t="s">
        <v>1112</v>
      </c>
      <c r="E642" s="342" t="s">
        <v>1100</v>
      </c>
      <c r="F642" s="342" t="s">
        <v>1111</v>
      </c>
      <c r="G642" s="342">
        <v>50</v>
      </c>
      <c r="H642" s="341" t="s">
        <v>965</v>
      </c>
      <c r="I642" s="341" t="s">
        <v>1139</v>
      </c>
      <c r="J642" s="342" t="s">
        <v>357</v>
      </c>
      <c r="K642" s="342" t="s">
        <v>348</v>
      </c>
    </row>
    <row r="643" spans="1:11">
      <c r="A643" s="340">
        <v>45573</v>
      </c>
      <c r="B643" s="341" t="s">
        <v>930</v>
      </c>
      <c r="C643" s="341" t="s">
        <v>964</v>
      </c>
      <c r="D643" s="341" t="s">
        <v>1112</v>
      </c>
      <c r="E643" s="342" t="s">
        <v>1100</v>
      </c>
      <c r="F643" s="342" t="s">
        <v>1108</v>
      </c>
      <c r="G643" s="342">
        <v>400</v>
      </c>
      <c r="H643" s="341" t="s">
        <v>962</v>
      </c>
      <c r="I643" s="341"/>
      <c r="J643" s="342" t="s">
        <v>357</v>
      </c>
      <c r="K643" s="342" t="s">
        <v>348</v>
      </c>
    </row>
    <row r="644" spans="1:11">
      <c r="A644" s="340">
        <v>45573</v>
      </c>
      <c r="B644" s="341" t="s">
        <v>930</v>
      </c>
      <c r="C644" s="341" t="s">
        <v>964</v>
      </c>
      <c r="D644" s="341" t="s">
        <v>1112</v>
      </c>
      <c r="E644" s="342" t="s">
        <v>1100</v>
      </c>
      <c r="F644" s="342" t="s">
        <v>1106</v>
      </c>
      <c r="G644" s="342">
        <v>350</v>
      </c>
      <c r="H644" s="341" t="s">
        <v>965</v>
      </c>
      <c r="I644" s="341" t="s">
        <v>971</v>
      </c>
      <c r="J644" s="342" t="s">
        <v>357</v>
      </c>
      <c r="K644" s="342" t="s">
        <v>348</v>
      </c>
    </row>
    <row r="645" spans="1:11">
      <c r="A645" s="340">
        <v>45573</v>
      </c>
      <c r="B645" s="341" t="s">
        <v>930</v>
      </c>
      <c r="C645" s="341" t="s">
        <v>964</v>
      </c>
      <c r="D645" s="341" t="s">
        <v>1112</v>
      </c>
      <c r="E645" s="342" t="s">
        <v>1100</v>
      </c>
      <c r="F645" s="342" t="s">
        <v>1107</v>
      </c>
      <c r="G645" s="342">
        <v>250</v>
      </c>
      <c r="H645" s="341" t="s">
        <v>962</v>
      </c>
      <c r="I645" s="341"/>
      <c r="J645" s="342" t="s">
        <v>357</v>
      </c>
      <c r="K645" s="342" t="s">
        <v>348</v>
      </c>
    </row>
    <row r="646" spans="1:11">
      <c r="A646" s="340">
        <v>45573</v>
      </c>
      <c r="B646" s="341" t="s">
        <v>930</v>
      </c>
      <c r="C646" s="341" t="s">
        <v>964</v>
      </c>
      <c r="D646" s="341" t="s">
        <v>1112</v>
      </c>
      <c r="E646" s="342" t="s">
        <v>1100</v>
      </c>
      <c r="F646" s="342" t="s">
        <v>1103</v>
      </c>
      <c r="G646" s="342">
        <v>400</v>
      </c>
      <c r="H646" s="341" t="s">
        <v>965</v>
      </c>
      <c r="I646" s="341" t="s">
        <v>1923</v>
      </c>
      <c r="J646" s="342" t="s">
        <v>357</v>
      </c>
      <c r="K646" s="342" t="s">
        <v>348</v>
      </c>
    </row>
    <row r="647" spans="1:11">
      <c r="A647" s="340">
        <v>45573</v>
      </c>
      <c r="B647" s="341" t="s">
        <v>930</v>
      </c>
      <c r="C647" s="341" t="s">
        <v>964</v>
      </c>
      <c r="D647" s="341" t="s">
        <v>1112</v>
      </c>
      <c r="E647" s="342" t="s">
        <v>1100</v>
      </c>
      <c r="F647" s="342" t="s">
        <v>1109</v>
      </c>
      <c r="G647" s="342">
        <v>50</v>
      </c>
      <c r="H647" s="341" t="s">
        <v>965</v>
      </c>
      <c r="I647" s="341" t="s">
        <v>1139</v>
      </c>
      <c r="J647" s="342" t="s">
        <v>357</v>
      </c>
      <c r="K647" s="342" t="s">
        <v>348</v>
      </c>
    </row>
    <row r="648" spans="1:11">
      <c r="A648" s="340">
        <v>45573</v>
      </c>
      <c r="B648" s="341" t="s">
        <v>930</v>
      </c>
      <c r="C648" s="341" t="s">
        <v>964</v>
      </c>
      <c r="D648" s="341" t="s">
        <v>1112</v>
      </c>
      <c r="E648" s="342" t="s">
        <v>1100</v>
      </c>
      <c r="F648" s="342" t="s">
        <v>1105</v>
      </c>
      <c r="G648" s="342">
        <v>250</v>
      </c>
      <c r="H648" s="341" t="s">
        <v>965</v>
      </c>
      <c r="I648" s="341" t="s">
        <v>1922</v>
      </c>
      <c r="J648" s="342" t="s">
        <v>357</v>
      </c>
      <c r="K648" s="342" t="s">
        <v>348</v>
      </c>
    </row>
    <row r="649" spans="1:11">
      <c r="A649" s="340">
        <v>45378</v>
      </c>
      <c r="B649" s="341" t="s">
        <v>930</v>
      </c>
      <c r="C649" s="341" t="s">
        <v>964</v>
      </c>
      <c r="D649" s="341" t="s">
        <v>1112</v>
      </c>
      <c r="E649" s="342" t="s">
        <v>1100</v>
      </c>
      <c r="F649" s="342" t="s">
        <v>1107</v>
      </c>
      <c r="G649" s="342">
        <v>250</v>
      </c>
      <c r="H649" s="341" t="s">
        <v>962</v>
      </c>
      <c r="I649" s="341"/>
      <c r="J649" s="342" t="s">
        <v>357</v>
      </c>
      <c r="K649" s="342" t="s">
        <v>348</v>
      </c>
    </row>
    <row r="650" spans="1:11">
      <c r="A650" s="340">
        <v>45378</v>
      </c>
      <c r="B650" s="341" t="s">
        <v>930</v>
      </c>
      <c r="C650" s="341" t="s">
        <v>964</v>
      </c>
      <c r="D650" s="341" t="s">
        <v>1112</v>
      </c>
      <c r="E650" s="342" t="s">
        <v>1100</v>
      </c>
      <c r="F650" s="342" t="s">
        <v>1104</v>
      </c>
      <c r="G650" s="342">
        <v>250</v>
      </c>
      <c r="H650" s="341" t="s">
        <v>965</v>
      </c>
      <c r="I650" s="341" t="s">
        <v>971</v>
      </c>
      <c r="J650" s="342" t="s">
        <v>357</v>
      </c>
      <c r="K650" s="342" t="s">
        <v>348</v>
      </c>
    </row>
    <row r="651" spans="1:11">
      <c r="A651" s="340">
        <v>45378</v>
      </c>
      <c r="B651" s="341" t="s">
        <v>930</v>
      </c>
      <c r="C651" s="341" t="s">
        <v>964</v>
      </c>
      <c r="D651" s="341" t="s">
        <v>1112</v>
      </c>
      <c r="E651" s="342" t="s">
        <v>1100</v>
      </c>
      <c r="F651" s="342" t="s">
        <v>1105</v>
      </c>
      <c r="G651" s="342">
        <v>250</v>
      </c>
      <c r="H651" s="341" t="s">
        <v>965</v>
      </c>
      <c r="I651" s="341" t="s">
        <v>966</v>
      </c>
      <c r="J651" s="342" t="s">
        <v>357</v>
      </c>
      <c r="K651" s="342" t="s">
        <v>348</v>
      </c>
    </row>
    <row r="652" spans="1:11">
      <c r="A652" s="340">
        <v>45378</v>
      </c>
      <c r="B652" s="341" t="s">
        <v>930</v>
      </c>
      <c r="C652" s="341" t="s">
        <v>964</v>
      </c>
      <c r="D652" s="341" t="s">
        <v>1112</v>
      </c>
      <c r="E652" s="342" t="s">
        <v>1100</v>
      </c>
      <c r="F652" s="342" t="s">
        <v>1106</v>
      </c>
      <c r="G652" s="342">
        <v>350</v>
      </c>
      <c r="H652" s="341" t="s">
        <v>965</v>
      </c>
      <c r="I652" s="341" t="s">
        <v>1572</v>
      </c>
      <c r="J652" s="342" t="s">
        <v>357</v>
      </c>
      <c r="K652" s="342" t="s">
        <v>348</v>
      </c>
    </row>
    <row r="653" spans="1:11">
      <c r="A653" s="340">
        <v>45378</v>
      </c>
      <c r="B653" s="341" t="s">
        <v>930</v>
      </c>
      <c r="C653" s="341" t="s">
        <v>964</v>
      </c>
      <c r="D653" s="341" t="s">
        <v>1112</v>
      </c>
      <c r="E653" s="342" t="s">
        <v>1100</v>
      </c>
      <c r="F653" s="342" t="s">
        <v>1103</v>
      </c>
      <c r="G653" s="342">
        <v>400</v>
      </c>
      <c r="H653" s="341" t="s">
        <v>965</v>
      </c>
      <c r="I653" s="341" t="s">
        <v>966</v>
      </c>
      <c r="J653" s="342" t="s">
        <v>357</v>
      </c>
      <c r="K653" s="342" t="s">
        <v>348</v>
      </c>
    </row>
    <row r="654" spans="1:11">
      <c r="A654" s="340">
        <v>45378</v>
      </c>
      <c r="B654" s="341" t="s">
        <v>930</v>
      </c>
      <c r="C654" s="341" t="s">
        <v>964</v>
      </c>
      <c r="D654" s="341" t="s">
        <v>1112</v>
      </c>
      <c r="E654" s="342" t="s">
        <v>1100</v>
      </c>
      <c r="F654" s="342" t="s">
        <v>1109</v>
      </c>
      <c r="G654" s="342">
        <v>50</v>
      </c>
      <c r="H654" s="341" t="s">
        <v>962</v>
      </c>
      <c r="I654" s="341"/>
      <c r="J654" s="342" t="s">
        <v>357</v>
      </c>
      <c r="K654" s="342" t="s">
        <v>348</v>
      </c>
    </row>
    <row r="655" spans="1:11">
      <c r="A655" s="340">
        <v>45378</v>
      </c>
      <c r="B655" s="341" t="s">
        <v>930</v>
      </c>
      <c r="C655" s="341" t="s">
        <v>964</v>
      </c>
      <c r="D655" s="341" t="s">
        <v>1112</v>
      </c>
      <c r="E655" s="342" t="s">
        <v>1100</v>
      </c>
      <c r="F655" s="342" t="s">
        <v>1111</v>
      </c>
      <c r="G655" s="342">
        <v>50</v>
      </c>
      <c r="H655" s="341" t="s">
        <v>962</v>
      </c>
      <c r="I655" s="341"/>
      <c r="J655" s="342" t="s">
        <v>357</v>
      </c>
      <c r="K655" s="342" t="s">
        <v>348</v>
      </c>
    </row>
    <row r="656" spans="1:11">
      <c r="A656" s="340">
        <v>45378</v>
      </c>
      <c r="B656" s="341" t="s">
        <v>930</v>
      </c>
      <c r="C656" s="341" t="s">
        <v>964</v>
      </c>
      <c r="D656" s="341" t="s">
        <v>1112</v>
      </c>
      <c r="E656" s="342" t="s">
        <v>1100</v>
      </c>
      <c r="F656" s="342" t="s">
        <v>1108</v>
      </c>
      <c r="G656" s="342">
        <v>400</v>
      </c>
      <c r="H656" s="341" t="s">
        <v>965</v>
      </c>
      <c r="I656" s="341" t="s">
        <v>1113</v>
      </c>
      <c r="J656" s="342" t="s">
        <v>357</v>
      </c>
      <c r="K656" s="342" t="s">
        <v>348</v>
      </c>
    </row>
    <row r="657" spans="1:11">
      <c r="A657" s="340">
        <v>45378</v>
      </c>
      <c r="B657" s="341" t="s">
        <v>930</v>
      </c>
      <c r="C657" s="341" t="s">
        <v>964</v>
      </c>
      <c r="D657" s="341" t="s">
        <v>1112</v>
      </c>
      <c r="E657" s="342" t="s">
        <v>1100</v>
      </c>
      <c r="F657" s="342" t="s">
        <v>1101</v>
      </c>
      <c r="G657" s="342">
        <v>250</v>
      </c>
      <c r="H657" s="341" t="s">
        <v>965</v>
      </c>
      <c r="I657" s="341" t="s">
        <v>966</v>
      </c>
      <c r="J657" s="342" t="s">
        <v>357</v>
      </c>
      <c r="K657" s="342" t="s">
        <v>348</v>
      </c>
    </row>
    <row r="658" spans="1:11">
      <c r="A658" s="340">
        <v>45619</v>
      </c>
      <c r="B658" s="341" t="s">
        <v>930</v>
      </c>
      <c r="C658" s="341" t="s">
        <v>964</v>
      </c>
      <c r="D658" s="341" t="s">
        <v>1913</v>
      </c>
      <c r="E658" s="342" t="s">
        <v>1100</v>
      </c>
      <c r="F658" s="342" t="s">
        <v>1103</v>
      </c>
      <c r="G658" s="342">
        <v>400</v>
      </c>
      <c r="H658" s="341" t="s">
        <v>965</v>
      </c>
      <c r="I658" s="341" t="s">
        <v>971</v>
      </c>
      <c r="J658" s="342" t="s">
        <v>357</v>
      </c>
      <c r="K658" s="342" t="s">
        <v>348</v>
      </c>
    </row>
    <row r="659" spans="1:11">
      <c r="A659" s="340">
        <v>45619</v>
      </c>
      <c r="B659" s="341" t="s">
        <v>930</v>
      </c>
      <c r="C659" s="341" t="s">
        <v>964</v>
      </c>
      <c r="D659" s="341" t="s">
        <v>1913</v>
      </c>
      <c r="E659" s="342" t="s">
        <v>1100</v>
      </c>
      <c r="F659" s="342" t="s">
        <v>1111</v>
      </c>
      <c r="G659" s="342">
        <v>50</v>
      </c>
      <c r="H659" s="341" t="s">
        <v>965</v>
      </c>
      <c r="I659" s="341" t="s">
        <v>1917</v>
      </c>
      <c r="J659" s="342" t="s">
        <v>357</v>
      </c>
      <c r="K659" s="342" t="s">
        <v>348</v>
      </c>
    </row>
    <row r="660" spans="1:11">
      <c r="A660" s="340">
        <v>45619</v>
      </c>
      <c r="B660" s="341" t="s">
        <v>930</v>
      </c>
      <c r="C660" s="341" t="s">
        <v>964</v>
      </c>
      <c r="D660" s="341" t="s">
        <v>1913</v>
      </c>
      <c r="E660" s="342" t="s">
        <v>1100</v>
      </c>
      <c r="F660" s="342" t="s">
        <v>1108</v>
      </c>
      <c r="G660" s="342">
        <v>400</v>
      </c>
      <c r="H660" s="341" t="s">
        <v>965</v>
      </c>
      <c r="I660" s="341" t="s">
        <v>1918</v>
      </c>
      <c r="J660" s="342" t="s">
        <v>357</v>
      </c>
      <c r="K660" s="342" t="s">
        <v>348</v>
      </c>
    </row>
    <row r="661" spans="1:11">
      <c r="A661" s="340">
        <v>45619</v>
      </c>
      <c r="B661" s="341" t="s">
        <v>930</v>
      </c>
      <c r="C661" s="341" t="s">
        <v>964</v>
      </c>
      <c r="D661" s="341" t="s">
        <v>1913</v>
      </c>
      <c r="E661" s="342" t="s">
        <v>1100</v>
      </c>
      <c r="F661" s="342" t="s">
        <v>1106</v>
      </c>
      <c r="G661" s="342">
        <v>350</v>
      </c>
      <c r="H661" s="341" t="s">
        <v>965</v>
      </c>
      <c r="I661" s="341" t="s">
        <v>1916</v>
      </c>
      <c r="J661" s="342" t="s">
        <v>357</v>
      </c>
      <c r="K661" s="342" t="s">
        <v>348</v>
      </c>
    </row>
    <row r="662" spans="1:11">
      <c r="A662" s="340">
        <v>45619</v>
      </c>
      <c r="B662" s="341" t="s">
        <v>930</v>
      </c>
      <c r="C662" s="341" t="s">
        <v>964</v>
      </c>
      <c r="D662" s="341" t="s">
        <v>1913</v>
      </c>
      <c r="E662" s="342" t="s">
        <v>1100</v>
      </c>
      <c r="F662" s="342" t="s">
        <v>1105</v>
      </c>
      <c r="G662" s="342">
        <v>250</v>
      </c>
      <c r="H662" s="341" t="s">
        <v>965</v>
      </c>
      <c r="I662" s="341" t="s">
        <v>1915</v>
      </c>
      <c r="J662" s="342" t="s">
        <v>357</v>
      </c>
      <c r="K662" s="342" t="s">
        <v>348</v>
      </c>
    </row>
    <row r="663" spans="1:11">
      <c r="A663" s="340">
        <v>45619</v>
      </c>
      <c r="B663" s="341" t="s">
        <v>930</v>
      </c>
      <c r="C663" s="341" t="s">
        <v>964</v>
      </c>
      <c r="D663" s="341" t="s">
        <v>1913</v>
      </c>
      <c r="E663" s="342" t="s">
        <v>1100</v>
      </c>
      <c r="F663" s="342" t="s">
        <v>1109</v>
      </c>
      <c r="G663" s="342">
        <v>50</v>
      </c>
      <c r="H663" s="341" t="s">
        <v>965</v>
      </c>
      <c r="I663" s="341" t="s">
        <v>1914</v>
      </c>
      <c r="J663" s="342" t="s">
        <v>357</v>
      </c>
      <c r="K663" s="342" t="s">
        <v>348</v>
      </c>
    </row>
    <row r="664" spans="1:11">
      <c r="A664" s="340">
        <v>45619</v>
      </c>
      <c r="B664" s="341" t="s">
        <v>930</v>
      </c>
      <c r="C664" s="341" t="s">
        <v>964</v>
      </c>
      <c r="D664" s="341" t="s">
        <v>1913</v>
      </c>
      <c r="E664" s="342" t="s">
        <v>1100</v>
      </c>
      <c r="F664" s="342" t="s">
        <v>1101</v>
      </c>
      <c r="G664" s="342">
        <v>250</v>
      </c>
      <c r="H664" s="341" t="s">
        <v>962</v>
      </c>
      <c r="I664" s="341"/>
      <c r="J664" s="342" t="s">
        <v>357</v>
      </c>
      <c r="K664" s="342" t="s">
        <v>348</v>
      </c>
    </row>
    <row r="665" spans="1:11">
      <c r="A665" s="340">
        <v>45619</v>
      </c>
      <c r="B665" s="341" t="s">
        <v>930</v>
      </c>
      <c r="C665" s="341" t="s">
        <v>964</v>
      </c>
      <c r="D665" s="341" t="s">
        <v>1913</v>
      </c>
      <c r="E665" s="342" t="s">
        <v>1100</v>
      </c>
      <c r="F665" s="342" t="s">
        <v>1104</v>
      </c>
      <c r="G665" s="342">
        <v>250</v>
      </c>
      <c r="H665" s="341" t="s">
        <v>965</v>
      </c>
      <c r="I665" s="341" t="s">
        <v>966</v>
      </c>
      <c r="J665" s="342" t="s">
        <v>357</v>
      </c>
      <c r="K665" s="342" t="s">
        <v>348</v>
      </c>
    </row>
    <row r="666" spans="1:11">
      <c r="A666" s="340">
        <v>45619</v>
      </c>
      <c r="B666" s="341" t="s">
        <v>930</v>
      </c>
      <c r="C666" s="341" t="s">
        <v>964</v>
      </c>
      <c r="D666" s="341" t="s">
        <v>1913</v>
      </c>
      <c r="E666" s="342" t="s">
        <v>1100</v>
      </c>
      <c r="F666" s="342" t="s">
        <v>1107</v>
      </c>
      <c r="G666" s="342">
        <v>250</v>
      </c>
      <c r="H666" s="341" t="s">
        <v>965</v>
      </c>
      <c r="I666" s="341" t="s">
        <v>971</v>
      </c>
      <c r="J666" s="342" t="s">
        <v>357</v>
      </c>
      <c r="K666" s="342" t="s">
        <v>348</v>
      </c>
    </row>
    <row r="667" spans="1:11">
      <c r="A667" s="340">
        <v>45412</v>
      </c>
      <c r="B667" s="341" t="s">
        <v>930</v>
      </c>
      <c r="C667" s="341" t="s">
        <v>964</v>
      </c>
      <c r="D667" s="341" t="s">
        <v>1112</v>
      </c>
      <c r="E667" s="342" t="s">
        <v>1100</v>
      </c>
      <c r="F667" s="342" t="s">
        <v>1109</v>
      </c>
      <c r="G667" s="342">
        <v>50</v>
      </c>
      <c r="H667" s="341" t="s">
        <v>962</v>
      </c>
      <c r="I667" s="341"/>
      <c r="J667" s="342" t="s">
        <v>357</v>
      </c>
      <c r="K667" s="342" t="s">
        <v>348</v>
      </c>
    </row>
    <row r="668" spans="1:11">
      <c r="A668" s="340">
        <v>45412</v>
      </c>
      <c r="B668" s="341" t="s">
        <v>930</v>
      </c>
      <c r="C668" s="341" t="s">
        <v>964</v>
      </c>
      <c r="D668" s="341" t="s">
        <v>1112</v>
      </c>
      <c r="E668" s="342" t="s">
        <v>1100</v>
      </c>
      <c r="F668" s="342" t="s">
        <v>1104</v>
      </c>
      <c r="G668" s="342">
        <v>250</v>
      </c>
      <c r="H668" s="341" t="s">
        <v>962</v>
      </c>
      <c r="I668" s="341"/>
      <c r="J668" s="342" t="s">
        <v>357</v>
      </c>
      <c r="K668" s="342" t="s">
        <v>348</v>
      </c>
    </row>
    <row r="669" spans="1:11">
      <c r="A669" s="340">
        <v>45412</v>
      </c>
      <c r="B669" s="341" t="s">
        <v>930</v>
      </c>
      <c r="C669" s="341" t="s">
        <v>964</v>
      </c>
      <c r="D669" s="341" t="s">
        <v>1112</v>
      </c>
      <c r="E669" s="342" t="s">
        <v>1100</v>
      </c>
      <c r="F669" s="342" t="s">
        <v>1106</v>
      </c>
      <c r="G669" s="342">
        <v>350</v>
      </c>
      <c r="H669" s="341" t="s">
        <v>965</v>
      </c>
      <c r="I669" s="341" t="s">
        <v>1505</v>
      </c>
      <c r="J669" s="342" t="s">
        <v>357</v>
      </c>
      <c r="K669" s="342" t="s">
        <v>348</v>
      </c>
    </row>
    <row r="670" spans="1:11">
      <c r="A670" s="340">
        <v>45412</v>
      </c>
      <c r="B670" s="341" t="s">
        <v>930</v>
      </c>
      <c r="C670" s="341" t="s">
        <v>964</v>
      </c>
      <c r="D670" s="341" t="s">
        <v>1112</v>
      </c>
      <c r="E670" s="342" t="s">
        <v>1100</v>
      </c>
      <c r="F670" s="342" t="s">
        <v>1103</v>
      </c>
      <c r="G670" s="342">
        <v>400</v>
      </c>
      <c r="H670" s="341" t="s">
        <v>962</v>
      </c>
      <c r="I670" s="341"/>
      <c r="J670" s="342" t="s">
        <v>357</v>
      </c>
      <c r="K670" s="342" t="s">
        <v>348</v>
      </c>
    </row>
    <row r="671" spans="1:11">
      <c r="A671" s="340">
        <v>45412</v>
      </c>
      <c r="B671" s="341" t="s">
        <v>930</v>
      </c>
      <c r="C671" s="341" t="s">
        <v>964</v>
      </c>
      <c r="D671" s="341" t="s">
        <v>1112</v>
      </c>
      <c r="E671" s="342" t="s">
        <v>1100</v>
      </c>
      <c r="F671" s="342" t="s">
        <v>1101</v>
      </c>
      <c r="G671" s="342">
        <v>250</v>
      </c>
      <c r="H671" s="341" t="s">
        <v>962</v>
      </c>
      <c r="I671" s="341"/>
      <c r="J671" s="342" t="s">
        <v>357</v>
      </c>
      <c r="K671" s="342" t="s">
        <v>348</v>
      </c>
    </row>
    <row r="672" spans="1:11">
      <c r="A672" s="340">
        <v>45412</v>
      </c>
      <c r="B672" s="341" t="s">
        <v>930</v>
      </c>
      <c r="C672" s="341" t="s">
        <v>964</v>
      </c>
      <c r="D672" s="341" t="s">
        <v>1112</v>
      </c>
      <c r="E672" s="342" t="s">
        <v>1100</v>
      </c>
      <c r="F672" s="342" t="s">
        <v>1108</v>
      </c>
      <c r="G672" s="342">
        <v>400</v>
      </c>
      <c r="H672" s="341" t="s">
        <v>962</v>
      </c>
      <c r="I672" s="341"/>
      <c r="J672" s="342" t="s">
        <v>357</v>
      </c>
      <c r="K672" s="342" t="s">
        <v>348</v>
      </c>
    </row>
    <row r="673" spans="1:11">
      <c r="A673" s="340">
        <v>45412</v>
      </c>
      <c r="B673" s="341" t="s">
        <v>930</v>
      </c>
      <c r="C673" s="341" t="s">
        <v>964</v>
      </c>
      <c r="D673" s="341" t="s">
        <v>1112</v>
      </c>
      <c r="E673" s="342" t="s">
        <v>1100</v>
      </c>
      <c r="F673" s="342" t="s">
        <v>1107</v>
      </c>
      <c r="G673" s="342">
        <v>250</v>
      </c>
      <c r="H673" s="341" t="s">
        <v>962</v>
      </c>
      <c r="I673" s="341"/>
      <c r="J673" s="342" t="s">
        <v>357</v>
      </c>
      <c r="K673" s="342" t="s">
        <v>348</v>
      </c>
    </row>
    <row r="674" spans="1:11">
      <c r="A674" s="340">
        <v>45412</v>
      </c>
      <c r="B674" s="341" t="s">
        <v>930</v>
      </c>
      <c r="C674" s="341" t="s">
        <v>964</v>
      </c>
      <c r="D674" s="341" t="s">
        <v>1112</v>
      </c>
      <c r="E674" s="342" t="s">
        <v>1100</v>
      </c>
      <c r="F674" s="342" t="s">
        <v>1105</v>
      </c>
      <c r="G674" s="342">
        <v>250</v>
      </c>
      <c r="H674" s="341" t="s">
        <v>965</v>
      </c>
      <c r="I674" s="341" t="s">
        <v>1193</v>
      </c>
      <c r="J674" s="342" t="s">
        <v>357</v>
      </c>
      <c r="K674" s="342" t="s">
        <v>348</v>
      </c>
    </row>
    <row r="675" spans="1:11">
      <c r="A675" s="340">
        <v>45412</v>
      </c>
      <c r="B675" s="341" t="s">
        <v>930</v>
      </c>
      <c r="C675" s="341" t="s">
        <v>964</v>
      </c>
      <c r="D675" s="341" t="s">
        <v>1112</v>
      </c>
      <c r="E675" s="342" t="s">
        <v>1100</v>
      </c>
      <c r="F675" s="342" t="s">
        <v>1111</v>
      </c>
      <c r="G675" s="342">
        <v>50</v>
      </c>
      <c r="H675" s="341" t="s">
        <v>962</v>
      </c>
      <c r="I675" s="341"/>
      <c r="J675" s="342" t="s">
        <v>357</v>
      </c>
      <c r="K675" s="342" t="s">
        <v>348</v>
      </c>
    </row>
    <row r="676" spans="1:11">
      <c r="A676" s="340">
        <v>45558</v>
      </c>
      <c r="B676" s="341" t="s">
        <v>930</v>
      </c>
      <c r="C676" s="341" t="s">
        <v>964</v>
      </c>
      <c r="D676" s="341" t="s">
        <v>1112</v>
      </c>
      <c r="E676" s="342" t="s">
        <v>1100</v>
      </c>
      <c r="F676" s="342" t="s">
        <v>1101</v>
      </c>
      <c r="G676" s="342">
        <v>250</v>
      </c>
      <c r="H676" s="341" t="s">
        <v>962</v>
      </c>
      <c r="I676" s="341"/>
      <c r="J676" s="342" t="s">
        <v>357</v>
      </c>
      <c r="K676" s="342" t="s">
        <v>348</v>
      </c>
    </row>
    <row r="677" spans="1:11">
      <c r="A677" s="340">
        <v>45558</v>
      </c>
      <c r="B677" s="341" t="s">
        <v>930</v>
      </c>
      <c r="C677" s="341" t="s">
        <v>964</v>
      </c>
      <c r="D677" s="341" t="s">
        <v>1112</v>
      </c>
      <c r="E677" s="342" t="s">
        <v>1100</v>
      </c>
      <c r="F677" s="342" t="s">
        <v>1111</v>
      </c>
      <c r="G677" s="342">
        <v>50</v>
      </c>
      <c r="H677" s="341" t="s">
        <v>965</v>
      </c>
      <c r="I677" s="341" t="s">
        <v>1139</v>
      </c>
      <c r="J677" s="342" t="s">
        <v>357</v>
      </c>
      <c r="K677" s="342" t="s">
        <v>348</v>
      </c>
    </row>
    <row r="678" spans="1:11">
      <c r="A678" s="340">
        <v>45558</v>
      </c>
      <c r="B678" s="341" t="s">
        <v>930</v>
      </c>
      <c r="C678" s="341" t="s">
        <v>964</v>
      </c>
      <c r="D678" s="341" t="s">
        <v>1112</v>
      </c>
      <c r="E678" s="342" t="s">
        <v>1100</v>
      </c>
      <c r="F678" s="342" t="s">
        <v>1104</v>
      </c>
      <c r="G678" s="342">
        <v>250</v>
      </c>
      <c r="H678" s="341" t="s">
        <v>962</v>
      </c>
      <c r="I678" s="341"/>
      <c r="J678" s="342" t="s">
        <v>357</v>
      </c>
      <c r="K678" s="342" t="s">
        <v>348</v>
      </c>
    </row>
    <row r="679" spans="1:11">
      <c r="A679" s="340">
        <v>45558</v>
      </c>
      <c r="B679" s="341" t="s">
        <v>930</v>
      </c>
      <c r="C679" s="341" t="s">
        <v>964</v>
      </c>
      <c r="D679" s="341" t="s">
        <v>1112</v>
      </c>
      <c r="E679" s="342" t="s">
        <v>1100</v>
      </c>
      <c r="F679" s="342" t="s">
        <v>1107</v>
      </c>
      <c r="G679" s="342">
        <v>250</v>
      </c>
      <c r="H679" s="341" t="s">
        <v>962</v>
      </c>
      <c r="I679" s="341"/>
      <c r="J679" s="342" t="s">
        <v>357</v>
      </c>
      <c r="K679" s="342" t="s">
        <v>348</v>
      </c>
    </row>
    <row r="680" spans="1:11">
      <c r="A680" s="340">
        <v>45558</v>
      </c>
      <c r="B680" s="341" t="s">
        <v>930</v>
      </c>
      <c r="C680" s="341" t="s">
        <v>964</v>
      </c>
      <c r="D680" s="341" t="s">
        <v>1112</v>
      </c>
      <c r="E680" s="342" t="s">
        <v>1100</v>
      </c>
      <c r="F680" s="342" t="s">
        <v>1108</v>
      </c>
      <c r="G680" s="342">
        <v>400</v>
      </c>
      <c r="H680" s="341" t="s">
        <v>962</v>
      </c>
      <c r="I680" s="341"/>
      <c r="J680" s="342" t="s">
        <v>357</v>
      </c>
      <c r="K680" s="342" t="s">
        <v>348</v>
      </c>
    </row>
    <row r="681" spans="1:11">
      <c r="A681" s="340">
        <v>45558</v>
      </c>
      <c r="B681" s="341" t="s">
        <v>930</v>
      </c>
      <c r="C681" s="341" t="s">
        <v>964</v>
      </c>
      <c r="D681" s="341" t="s">
        <v>1112</v>
      </c>
      <c r="E681" s="342" t="s">
        <v>1100</v>
      </c>
      <c r="F681" s="342" t="s">
        <v>1105</v>
      </c>
      <c r="G681" s="342">
        <v>250</v>
      </c>
      <c r="H681" s="341" t="s">
        <v>962</v>
      </c>
      <c r="I681" s="341"/>
      <c r="J681" s="342" t="s">
        <v>357</v>
      </c>
      <c r="K681" s="342" t="s">
        <v>348</v>
      </c>
    </row>
    <row r="682" spans="1:11">
      <c r="A682" s="340">
        <v>45558</v>
      </c>
      <c r="B682" s="341" t="s">
        <v>930</v>
      </c>
      <c r="C682" s="341" t="s">
        <v>964</v>
      </c>
      <c r="D682" s="341" t="s">
        <v>1112</v>
      </c>
      <c r="E682" s="342" t="s">
        <v>1100</v>
      </c>
      <c r="F682" s="342" t="s">
        <v>1103</v>
      </c>
      <c r="G682" s="342">
        <v>400</v>
      </c>
      <c r="H682" s="341" t="s">
        <v>962</v>
      </c>
      <c r="I682" s="341"/>
      <c r="J682" s="342" t="s">
        <v>357</v>
      </c>
      <c r="K682" s="342" t="s">
        <v>348</v>
      </c>
    </row>
    <row r="683" spans="1:11">
      <c r="A683" s="340">
        <v>45558</v>
      </c>
      <c r="B683" s="341" t="s">
        <v>930</v>
      </c>
      <c r="C683" s="341" t="s">
        <v>964</v>
      </c>
      <c r="D683" s="341" t="s">
        <v>1112</v>
      </c>
      <c r="E683" s="342" t="s">
        <v>1100</v>
      </c>
      <c r="F683" s="342" t="s">
        <v>1109</v>
      </c>
      <c r="G683" s="342">
        <v>50</v>
      </c>
      <c r="H683" s="341" t="s">
        <v>965</v>
      </c>
      <c r="I683" s="341" t="s">
        <v>1139</v>
      </c>
      <c r="J683" s="342" t="s">
        <v>357</v>
      </c>
      <c r="K683" s="342" t="s">
        <v>348</v>
      </c>
    </row>
    <row r="684" spans="1:11">
      <c r="A684" s="340">
        <v>45558</v>
      </c>
      <c r="B684" s="341" t="s">
        <v>930</v>
      </c>
      <c r="C684" s="341" t="s">
        <v>964</v>
      </c>
      <c r="D684" s="341" t="s">
        <v>1112</v>
      </c>
      <c r="E684" s="342" t="s">
        <v>1100</v>
      </c>
      <c r="F684" s="342" t="s">
        <v>1106</v>
      </c>
      <c r="G684" s="342">
        <v>350</v>
      </c>
      <c r="H684" s="341" t="s">
        <v>962</v>
      </c>
      <c r="I684" s="341"/>
      <c r="J684" s="342" t="s">
        <v>357</v>
      </c>
      <c r="K684" s="342" t="s">
        <v>348</v>
      </c>
    </row>
    <row r="685" spans="1:11">
      <c r="A685" s="340">
        <v>45336</v>
      </c>
      <c r="B685" s="341" t="s">
        <v>91</v>
      </c>
      <c r="C685" s="341" t="s">
        <v>964</v>
      </c>
      <c r="D685" s="341" t="s">
        <v>1924</v>
      </c>
      <c r="E685" s="342" t="s">
        <v>1925</v>
      </c>
      <c r="F685" s="342" t="s">
        <v>1120</v>
      </c>
      <c r="G685" s="342">
        <v>150</v>
      </c>
      <c r="H685" s="341" t="s">
        <v>962</v>
      </c>
      <c r="I685" s="341"/>
      <c r="J685" s="342" t="s">
        <v>357</v>
      </c>
      <c r="K685" s="342" t="s">
        <v>348</v>
      </c>
    </row>
    <row r="686" spans="1:11">
      <c r="A686" s="340">
        <v>45336</v>
      </c>
      <c r="B686" s="341" t="s">
        <v>91</v>
      </c>
      <c r="C686" s="341" t="s">
        <v>964</v>
      </c>
      <c r="D686" s="341" t="s">
        <v>1924</v>
      </c>
      <c r="E686" s="342" t="s">
        <v>1925</v>
      </c>
      <c r="F686" s="342" t="s">
        <v>1116</v>
      </c>
      <c r="G686" s="342">
        <v>50</v>
      </c>
      <c r="H686" s="341" t="s">
        <v>962</v>
      </c>
      <c r="I686" s="341"/>
      <c r="J686" s="342" t="s">
        <v>357</v>
      </c>
      <c r="K686" s="342" t="s">
        <v>348</v>
      </c>
    </row>
    <row r="687" spans="1:11">
      <c r="A687" s="340">
        <v>45336</v>
      </c>
      <c r="B687" s="341" t="s">
        <v>91</v>
      </c>
      <c r="C687" s="341" t="s">
        <v>964</v>
      </c>
      <c r="D687" s="341" t="s">
        <v>1924</v>
      </c>
      <c r="E687" s="342" t="s">
        <v>1925</v>
      </c>
      <c r="F687" s="342" t="s">
        <v>1115</v>
      </c>
      <c r="G687" s="342">
        <v>300</v>
      </c>
      <c r="H687" s="341" t="s">
        <v>962</v>
      </c>
      <c r="I687" s="341"/>
      <c r="J687" s="342" t="s">
        <v>357</v>
      </c>
      <c r="K687" s="342" t="s">
        <v>348</v>
      </c>
    </row>
    <row r="688" spans="1:11">
      <c r="A688" s="340">
        <v>45336</v>
      </c>
      <c r="B688" s="341" t="s">
        <v>91</v>
      </c>
      <c r="C688" s="341" t="s">
        <v>964</v>
      </c>
      <c r="D688" s="341" t="s">
        <v>1924</v>
      </c>
      <c r="E688" s="342" t="s">
        <v>1925</v>
      </c>
      <c r="F688" s="342" t="s">
        <v>1117</v>
      </c>
      <c r="G688" s="342">
        <v>50</v>
      </c>
      <c r="H688" s="341" t="s">
        <v>962</v>
      </c>
      <c r="I688" s="341"/>
      <c r="J688" s="342" t="s">
        <v>357</v>
      </c>
      <c r="K688" s="342" t="s">
        <v>348</v>
      </c>
    </row>
    <row r="689" spans="1:11">
      <c r="A689" s="340">
        <v>45336</v>
      </c>
      <c r="B689" s="341" t="s">
        <v>91</v>
      </c>
      <c r="C689" s="341" t="s">
        <v>964</v>
      </c>
      <c r="D689" s="341" t="s">
        <v>1924</v>
      </c>
      <c r="E689" s="342" t="s">
        <v>1925</v>
      </c>
      <c r="F689" s="342" t="s">
        <v>1118</v>
      </c>
      <c r="G689" s="342">
        <v>100</v>
      </c>
      <c r="H689" s="341" t="s">
        <v>962</v>
      </c>
      <c r="I689" s="341"/>
      <c r="J689" s="342" t="s">
        <v>357</v>
      </c>
      <c r="K689" s="342" t="s">
        <v>348</v>
      </c>
    </row>
    <row r="690" spans="1:11">
      <c r="A690" s="340">
        <v>45336</v>
      </c>
      <c r="B690" s="341" t="s">
        <v>91</v>
      </c>
      <c r="C690" s="341" t="s">
        <v>964</v>
      </c>
      <c r="D690" s="341" t="s">
        <v>1924</v>
      </c>
      <c r="E690" s="342" t="s">
        <v>1925</v>
      </c>
      <c r="F690" s="342" t="s">
        <v>1119</v>
      </c>
      <c r="G690" s="342">
        <v>150</v>
      </c>
      <c r="H690" s="341" t="s">
        <v>962</v>
      </c>
      <c r="I690" s="341"/>
      <c r="J690" s="342" t="s">
        <v>357</v>
      </c>
      <c r="K690" s="342" t="s">
        <v>348</v>
      </c>
    </row>
    <row r="691" spans="1:11">
      <c r="A691" s="340">
        <v>45607</v>
      </c>
      <c r="B691" s="341" t="s">
        <v>91</v>
      </c>
      <c r="C691" s="341" t="s">
        <v>964</v>
      </c>
      <c r="D691" s="341" t="s">
        <v>1926</v>
      </c>
      <c r="E691" s="342" t="s">
        <v>1255</v>
      </c>
      <c r="F691" s="342" t="s">
        <v>1118</v>
      </c>
      <c r="G691" s="342">
        <v>100</v>
      </c>
      <c r="H691" s="341" t="s">
        <v>965</v>
      </c>
      <c r="I691" s="341" t="s">
        <v>1927</v>
      </c>
      <c r="J691" s="342" t="s">
        <v>357</v>
      </c>
      <c r="K691" s="342" t="s">
        <v>348</v>
      </c>
    </row>
    <row r="692" spans="1:11">
      <c r="A692" s="340">
        <v>45607</v>
      </c>
      <c r="B692" s="341" t="s">
        <v>91</v>
      </c>
      <c r="C692" s="341" t="s">
        <v>964</v>
      </c>
      <c r="D692" s="341" t="s">
        <v>1926</v>
      </c>
      <c r="E692" s="342" t="s">
        <v>1255</v>
      </c>
      <c r="F692" s="342" t="s">
        <v>1120</v>
      </c>
      <c r="G692" s="342">
        <v>150</v>
      </c>
      <c r="H692" s="341" t="s">
        <v>965</v>
      </c>
      <c r="I692" s="341" t="s">
        <v>966</v>
      </c>
      <c r="J692" s="342" t="s">
        <v>357</v>
      </c>
      <c r="K692" s="342" t="s">
        <v>348</v>
      </c>
    </row>
    <row r="693" spans="1:11">
      <c r="A693" s="340">
        <v>45607</v>
      </c>
      <c r="B693" s="341" t="s">
        <v>91</v>
      </c>
      <c r="C693" s="341" t="s">
        <v>964</v>
      </c>
      <c r="D693" s="341" t="s">
        <v>1926</v>
      </c>
      <c r="E693" s="342" t="s">
        <v>1255</v>
      </c>
      <c r="F693" s="342" t="s">
        <v>1116</v>
      </c>
      <c r="G693" s="342">
        <v>50</v>
      </c>
      <c r="H693" s="341" t="s">
        <v>965</v>
      </c>
      <c r="I693" s="341" t="s">
        <v>971</v>
      </c>
      <c r="J693" s="342" t="s">
        <v>357</v>
      </c>
      <c r="K693" s="342" t="s">
        <v>348</v>
      </c>
    </row>
    <row r="694" spans="1:11">
      <c r="A694" s="340">
        <v>45607</v>
      </c>
      <c r="B694" s="341" t="s">
        <v>91</v>
      </c>
      <c r="C694" s="341" t="s">
        <v>964</v>
      </c>
      <c r="D694" s="341" t="s">
        <v>1926</v>
      </c>
      <c r="E694" s="342" t="s">
        <v>1255</v>
      </c>
      <c r="F694" s="342" t="s">
        <v>1119</v>
      </c>
      <c r="G694" s="342">
        <v>150</v>
      </c>
      <c r="H694" s="341" t="s">
        <v>965</v>
      </c>
      <c r="I694" s="341" t="s">
        <v>966</v>
      </c>
      <c r="J694" s="342" t="s">
        <v>357</v>
      </c>
      <c r="K694" s="342" t="s">
        <v>348</v>
      </c>
    </row>
    <row r="695" spans="1:11">
      <c r="A695" s="340">
        <v>45607</v>
      </c>
      <c r="B695" s="341" t="s">
        <v>91</v>
      </c>
      <c r="C695" s="341" t="s">
        <v>964</v>
      </c>
      <c r="D695" s="341" t="s">
        <v>1926</v>
      </c>
      <c r="E695" s="342" t="s">
        <v>1255</v>
      </c>
      <c r="F695" s="342" t="s">
        <v>1115</v>
      </c>
      <c r="G695" s="342">
        <v>300</v>
      </c>
      <c r="H695" s="341" t="s">
        <v>965</v>
      </c>
      <c r="I695" s="341" t="s">
        <v>1928</v>
      </c>
      <c r="J695" s="342" t="s">
        <v>357</v>
      </c>
      <c r="K695" s="342" t="s">
        <v>348</v>
      </c>
    </row>
    <row r="696" spans="1:11">
      <c r="A696" s="340">
        <v>45607</v>
      </c>
      <c r="B696" s="341" t="s">
        <v>91</v>
      </c>
      <c r="C696" s="341" t="s">
        <v>964</v>
      </c>
      <c r="D696" s="341" t="s">
        <v>1926</v>
      </c>
      <c r="E696" s="342" t="s">
        <v>1255</v>
      </c>
      <c r="F696" s="342" t="s">
        <v>1117</v>
      </c>
      <c r="G696" s="342">
        <v>50</v>
      </c>
      <c r="H696" s="341" t="s">
        <v>965</v>
      </c>
      <c r="I696" s="341" t="s">
        <v>971</v>
      </c>
      <c r="J696" s="342" t="s">
        <v>357</v>
      </c>
      <c r="K696" s="342" t="s">
        <v>348</v>
      </c>
    </row>
    <row r="697" spans="1:11">
      <c r="A697" s="340">
        <v>45297</v>
      </c>
      <c r="B697" s="341" t="s">
        <v>91</v>
      </c>
      <c r="C697" s="341" t="s">
        <v>964</v>
      </c>
      <c r="D697" s="341" t="s">
        <v>1929</v>
      </c>
      <c r="E697" s="342" t="s">
        <v>1114</v>
      </c>
      <c r="F697" s="342" t="s">
        <v>1117</v>
      </c>
      <c r="G697" s="342">
        <v>50</v>
      </c>
      <c r="H697" s="341" t="s">
        <v>962</v>
      </c>
      <c r="I697" s="341"/>
      <c r="J697" s="342" t="s">
        <v>357</v>
      </c>
      <c r="K697" s="342" t="s">
        <v>348</v>
      </c>
    </row>
    <row r="698" spans="1:11">
      <c r="A698" s="340">
        <v>45297</v>
      </c>
      <c r="B698" s="341" t="s">
        <v>91</v>
      </c>
      <c r="C698" s="341" t="s">
        <v>964</v>
      </c>
      <c r="D698" s="341" t="s">
        <v>1929</v>
      </c>
      <c r="E698" s="342" t="s">
        <v>1114</v>
      </c>
      <c r="F698" s="342" t="s">
        <v>1118</v>
      </c>
      <c r="G698" s="342">
        <v>100</v>
      </c>
      <c r="H698" s="341" t="s">
        <v>962</v>
      </c>
      <c r="I698" s="341"/>
      <c r="J698" s="342" t="s">
        <v>357</v>
      </c>
      <c r="K698" s="342" t="s">
        <v>348</v>
      </c>
    </row>
    <row r="699" spans="1:11">
      <c r="A699" s="340">
        <v>45297</v>
      </c>
      <c r="B699" s="341" t="s">
        <v>91</v>
      </c>
      <c r="C699" s="341" t="s">
        <v>964</v>
      </c>
      <c r="D699" s="341" t="s">
        <v>1929</v>
      </c>
      <c r="E699" s="342" t="s">
        <v>1114</v>
      </c>
      <c r="F699" s="342" t="s">
        <v>1116</v>
      </c>
      <c r="G699" s="342">
        <v>50</v>
      </c>
      <c r="H699" s="341" t="s">
        <v>962</v>
      </c>
      <c r="I699" s="341"/>
      <c r="J699" s="342" t="s">
        <v>357</v>
      </c>
      <c r="K699" s="342" t="s">
        <v>348</v>
      </c>
    </row>
    <row r="700" spans="1:11">
      <c r="A700" s="340">
        <v>45297</v>
      </c>
      <c r="B700" s="341" t="s">
        <v>91</v>
      </c>
      <c r="C700" s="341" t="s">
        <v>964</v>
      </c>
      <c r="D700" s="341" t="s">
        <v>1929</v>
      </c>
      <c r="E700" s="342" t="s">
        <v>1114</v>
      </c>
      <c r="F700" s="342" t="s">
        <v>1119</v>
      </c>
      <c r="G700" s="342">
        <v>150</v>
      </c>
      <c r="H700" s="341" t="s">
        <v>962</v>
      </c>
      <c r="I700" s="341"/>
      <c r="J700" s="342" t="s">
        <v>357</v>
      </c>
      <c r="K700" s="342" t="s">
        <v>348</v>
      </c>
    </row>
    <row r="701" spans="1:11">
      <c r="A701" s="340">
        <v>45297</v>
      </c>
      <c r="B701" s="341" t="s">
        <v>91</v>
      </c>
      <c r="C701" s="341" t="s">
        <v>964</v>
      </c>
      <c r="D701" s="341" t="s">
        <v>1929</v>
      </c>
      <c r="E701" s="342" t="s">
        <v>1114</v>
      </c>
      <c r="F701" s="342" t="s">
        <v>1115</v>
      </c>
      <c r="G701" s="342">
        <v>300</v>
      </c>
      <c r="H701" s="341" t="s">
        <v>962</v>
      </c>
      <c r="I701" s="341"/>
      <c r="J701" s="342" t="s">
        <v>357</v>
      </c>
      <c r="K701" s="342" t="s">
        <v>348</v>
      </c>
    </row>
    <row r="702" spans="1:11">
      <c r="A702" s="340">
        <v>45297</v>
      </c>
      <c r="B702" s="341" t="s">
        <v>91</v>
      </c>
      <c r="C702" s="341" t="s">
        <v>964</v>
      </c>
      <c r="D702" s="341" t="s">
        <v>1929</v>
      </c>
      <c r="E702" s="342" t="s">
        <v>1114</v>
      </c>
      <c r="F702" s="342" t="s">
        <v>1120</v>
      </c>
      <c r="G702" s="342">
        <v>150</v>
      </c>
      <c r="H702" s="341" t="s">
        <v>962</v>
      </c>
      <c r="I702" s="341"/>
      <c r="J702" s="342" t="s">
        <v>357</v>
      </c>
      <c r="K702" s="342" t="s">
        <v>348</v>
      </c>
    </row>
    <row r="703" spans="1:11">
      <c r="A703" s="340">
        <v>45426</v>
      </c>
      <c r="B703" s="341" t="s">
        <v>91</v>
      </c>
      <c r="C703" s="341" t="s">
        <v>964</v>
      </c>
      <c r="D703" s="341" t="s">
        <v>1930</v>
      </c>
      <c r="E703" s="342" t="s">
        <v>1931</v>
      </c>
      <c r="F703" s="342" t="s">
        <v>1116</v>
      </c>
      <c r="G703" s="342">
        <v>50</v>
      </c>
      <c r="H703" s="341" t="s">
        <v>962</v>
      </c>
      <c r="I703" s="341"/>
      <c r="J703" s="342" t="s">
        <v>357</v>
      </c>
      <c r="K703" s="342" t="s">
        <v>348</v>
      </c>
    </row>
    <row r="704" spans="1:11">
      <c r="A704" s="340">
        <v>45426</v>
      </c>
      <c r="B704" s="341" t="s">
        <v>91</v>
      </c>
      <c r="C704" s="341" t="s">
        <v>964</v>
      </c>
      <c r="D704" s="341" t="s">
        <v>1930</v>
      </c>
      <c r="E704" s="342" t="s">
        <v>1931</v>
      </c>
      <c r="F704" s="342" t="s">
        <v>1119</v>
      </c>
      <c r="G704" s="342">
        <v>150</v>
      </c>
      <c r="H704" s="341" t="s">
        <v>962</v>
      </c>
      <c r="I704" s="341"/>
      <c r="J704" s="342" t="s">
        <v>357</v>
      </c>
      <c r="K704" s="342" t="s">
        <v>348</v>
      </c>
    </row>
    <row r="705" spans="1:11">
      <c r="A705" s="340">
        <v>45426</v>
      </c>
      <c r="B705" s="341" t="s">
        <v>91</v>
      </c>
      <c r="C705" s="341" t="s">
        <v>964</v>
      </c>
      <c r="D705" s="341" t="s">
        <v>1930</v>
      </c>
      <c r="E705" s="342" t="s">
        <v>1931</v>
      </c>
      <c r="F705" s="342" t="s">
        <v>1118</v>
      </c>
      <c r="G705" s="342">
        <v>100</v>
      </c>
      <c r="H705" s="341" t="s">
        <v>962</v>
      </c>
      <c r="I705" s="341"/>
      <c r="J705" s="342" t="s">
        <v>357</v>
      </c>
      <c r="K705" s="342" t="s">
        <v>348</v>
      </c>
    </row>
    <row r="706" spans="1:11">
      <c r="A706" s="340">
        <v>45426</v>
      </c>
      <c r="B706" s="341" t="s">
        <v>91</v>
      </c>
      <c r="C706" s="341" t="s">
        <v>964</v>
      </c>
      <c r="D706" s="341" t="s">
        <v>1930</v>
      </c>
      <c r="E706" s="342" t="s">
        <v>1931</v>
      </c>
      <c r="F706" s="342" t="s">
        <v>1117</v>
      </c>
      <c r="G706" s="342">
        <v>50</v>
      </c>
      <c r="H706" s="341" t="s">
        <v>962</v>
      </c>
      <c r="I706" s="341"/>
      <c r="J706" s="342" t="s">
        <v>357</v>
      </c>
      <c r="K706" s="342" t="s">
        <v>348</v>
      </c>
    </row>
    <row r="707" spans="1:11">
      <c r="A707" s="340">
        <v>45426</v>
      </c>
      <c r="B707" s="341" t="s">
        <v>91</v>
      </c>
      <c r="C707" s="341" t="s">
        <v>964</v>
      </c>
      <c r="D707" s="341" t="s">
        <v>1930</v>
      </c>
      <c r="E707" s="342" t="s">
        <v>1931</v>
      </c>
      <c r="F707" s="342" t="s">
        <v>1120</v>
      </c>
      <c r="G707" s="342">
        <v>150</v>
      </c>
      <c r="H707" s="341" t="s">
        <v>962</v>
      </c>
      <c r="I707" s="341"/>
      <c r="J707" s="342" t="s">
        <v>357</v>
      </c>
      <c r="K707" s="342" t="s">
        <v>348</v>
      </c>
    </row>
    <row r="708" spans="1:11">
      <c r="A708" s="340">
        <v>45426</v>
      </c>
      <c r="B708" s="341" t="s">
        <v>91</v>
      </c>
      <c r="C708" s="341" t="s">
        <v>964</v>
      </c>
      <c r="D708" s="341" t="s">
        <v>1930</v>
      </c>
      <c r="E708" s="342" t="s">
        <v>1931</v>
      </c>
      <c r="F708" s="342" t="s">
        <v>1115</v>
      </c>
      <c r="G708" s="342">
        <v>300</v>
      </c>
      <c r="H708" s="341" t="s">
        <v>962</v>
      </c>
      <c r="I708" s="341"/>
      <c r="J708" s="342" t="s">
        <v>357</v>
      </c>
      <c r="K708" s="342" t="s">
        <v>348</v>
      </c>
    </row>
    <row r="709" spans="1:11">
      <c r="A709" s="340">
        <v>45470</v>
      </c>
      <c r="B709" s="341" t="s">
        <v>91</v>
      </c>
      <c r="C709" s="341" t="s">
        <v>964</v>
      </c>
      <c r="D709" s="341" t="s">
        <v>1924</v>
      </c>
      <c r="E709" s="342" t="s">
        <v>1931</v>
      </c>
      <c r="F709" s="342" t="s">
        <v>1116</v>
      </c>
      <c r="G709" s="342">
        <v>50</v>
      </c>
      <c r="H709" s="341" t="s">
        <v>962</v>
      </c>
      <c r="I709" s="341"/>
      <c r="J709" s="342" t="s">
        <v>357</v>
      </c>
      <c r="K709" s="342" t="s">
        <v>348</v>
      </c>
    </row>
    <row r="710" spans="1:11">
      <c r="A710" s="340">
        <v>45470</v>
      </c>
      <c r="B710" s="341" t="s">
        <v>91</v>
      </c>
      <c r="C710" s="341" t="s">
        <v>964</v>
      </c>
      <c r="D710" s="341" t="s">
        <v>1924</v>
      </c>
      <c r="E710" s="342" t="s">
        <v>1931</v>
      </c>
      <c r="F710" s="342" t="s">
        <v>1118</v>
      </c>
      <c r="G710" s="342">
        <v>100</v>
      </c>
      <c r="H710" s="341" t="s">
        <v>962</v>
      </c>
      <c r="I710" s="341"/>
      <c r="J710" s="342" t="s">
        <v>357</v>
      </c>
      <c r="K710" s="342" t="s">
        <v>348</v>
      </c>
    </row>
    <row r="711" spans="1:11">
      <c r="A711" s="340">
        <v>45470</v>
      </c>
      <c r="B711" s="341" t="s">
        <v>91</v>
      </c>
      <c r="C711" s="341" t="s">
        <v>964</v>
      </c>
      <c r="D711" s="341" t="s">
        <v>1924</v>
      </c>
      <c r="E711" s="342" t="s">
        <v>1931</v>
      </c>
      <c r="F711" s="342" t="s">
        <v>1117</v>
      </c>
      <c r="G711" s="342">
        <v>50</v>
      </c>
      <c r="H711" s="341" t="s">
        <v>962</v>
      </c>
      <c r="I711" s="341"/>
      <c r="J711" s="342" t="s">
        <v>357</v>
      </c>
      <c r="K711" s="342" t="s">
        <v>348</v>
      </c>
    </row>
    <row r="712" spans="1:11">
      <c r="A712" s="340">
        <v>45470</v>
      </c>
      <c r="B712" s="341" t="s">
        <v>91</v>
      </c>
      <c r="C712" s="341" t="s">
        <v>964</v>
      </c>
      <c r="D712" s="341" t="s">
        <v>1924</v>
      </c>
      <c r="E712" s="342" t="s">
        <v>1931</v>
      </c>
      <c r="F712" s="342" t="s">
        <v>1115</v>
      </c>
      <c r="G712" s="342">
        <v>300</v>
      </c>
      <c r="H712" s="341" t="s">
        <v>962</v>
      </c>
      <c r="I712" s="341"/>
      <c r="J712" s="342" t="s">
        <v>357</v>
      </c>
      <c r="K712" s="342" t="s">
        <v>348</v>
      </c>
    </row>
    <row r="713" spans="1:11">
      <c r="A713" s="340">
        <v>45470</v>
      </c>
      <c r="B713" s="341" t="s">
        <v>91</v>
      </c>
      <c r="C713" s="341" t="s">
        <v>964</v>
      </c>
      <c r="D713" s="341" t="s">
        <v>1924</v>
      </c>
      <c r="E713" s="342" t="s">
        <v>1931</v>
      </c>
      <c r="F713" s="342" t="s">
        <v>1119</v>
      </c>
      <c r="G713" s="342">
        <v>150</v>
      </c>
      <c r="H713" s="341" t="s">
        <v>962</v>
      </c>
      <c r="I713" s="341"/>
      <c r="J713" s="342" t="s">
        <v>357</v>
      </c>
      <c r="K713" s="342" t="s">
        <v>348</v>
      </c>
    </row>
    <row r="714" spans="1:11">
      <c r="A714" s="340">
        <v>45470</v>
      </c>
      <c r="B714" s="341" t="s">
        <v>91</v>
      </c>
      <c r="C714" s="341" t="s">
        <v>964</v>
      </c>
      <c r="D714" s="341" t="s">
        <v>1924</v>
      </c>
      <c r="E714" s="342" t="s">
        <v>1931</v>
      </c>
      <c r="F714" s="342" t="s">
        <v>1120</v>
      </c>
      <c r="G714" s="342">
        <v>150</v>
      </c>
      <c r="H714" s="341" t="s">
        <v>962</v>
      </c>
      <c r="I714" s="341"/>
      <c r="J714" s="342" t="s">
        <v>357</v>
      </c>
      <c r="K714" s="342" t="s">
        <v>348</v>
      </c>
    </row>
    <row r="715" spans="1:11">
      <c r="A715" s="340">
        <v>45397</v>
      </c>
      <c r="B715" s="341" t="s">
        <v>91</v>
      </c>
      <c r="C715" s="341" t="s">
        <v>964</v>
      </c>
      <c r="D715" s="341" t="s">
        <v>1932</v>
      </c>
      <c r="E715" s="342" t="s">
        <v>1925</v>
      </c>
      <c r="F715" s="342" t="s">
        <v>1120</v>
      </c>
      <c r="G715" s="342">
        <v>150</v>
      </c>
      <c r="H715" s="341" t="s">
        <v>965</v>
      </c>
      <c r="I715" s="341" t="s">
        <v>971</v>
      </c>
      <c r="J715" s="342" t="s">
        <v>357</v>
      </c>
      <c r="K715" s="342" t="s">
        <v>348</v>
      </c>
    </row>
    <row r="716" spans="1:11">
      <c r="A716" s="340">
        <v>45397</v>
      </c>
      <c r="B716" s="341" t="s">
        <v>91</v>
      </c>
      <c r="C716" s="341" t="s">
        <v>964</v>
      </c>
      <c r="D716" s="341" t="s">
        <v>1932</v>
      </c>
      <c r="E716" s="342" t="s">
        <v>1925</v>
      </c>
      <c r="F716" s="342" t="s">
        <v>1115</v>
      </c>
      <c r="G716" s="342">
        <v>300</v>
      </c>
      <c r="H716" s="341" t="s">
        <v>965</v>
      </c>
      <c r="I716" s="341" t="s">
        <v>971</v>
      </c>
      <c r="J716" s="342" t="s">
        <v>357</v>
      </c>
      <c r="K716" s="342" t="s">
        <v>348</v>
      </c>
    </row>
    <row r="717" spans="1:11">
      <c r="A717" s="340">
        <v>45397</v>
      </c>
      <c r="B717" s="341" t="s">
        <v>91</v>
      </c>
      <c r="C717" s="341" t="s">
        <v>964</v>
      </c>
      <c r="D717" s="341" t="s">
        <v>1932</v>
      </c>
      <c r="E717" s="342" t="s">
        <v>1925</v>
      </c>
      <c r="F717" s="342" t="s">
        <v>1118</v>
      </c>
      <c r="G717" s="342">
        <v>100</v>
      </c>
      <c r="H717" s="341" t="s">
        <v>962</v>
      </c>
      <c r="I717" s="341"/>
      <c r="J717" s="342" t="s">
        <v>357</v>
      </c>
      <c r="K717" s="342" t="s">
        <v>348</v>
      </c>
    </row>
    <row r="718" spans="1:11">
      <c r="A718" s="340">
        <v>45397</v>
      </c>
      <c r="B718" s="341" t="s">
        <v>91</v>
      </c>
      <c r="C718" s="341" t="s">
        <v>964</v>
      </c>
      <c r="D718" s="341" t="s">
        <v>1932</v>
      </c>
      <c r="E718" s="342" t="s">
        <v>1925</v>
      </c>
      <c r="F718" s="342" t="s">
        <v>1116</v>
      </c>
      <c r="G718" s="342">
        <v>50</v>
      </c>
      <c r="H718" s="341" t="s">
        <v>962</v>
      </c>
      <c r="I718" s="341"/>
      <c r="J718" s="342" t="s">
        <v>357</v>
      </c>
      <c r="K718" s="342" t="s">
        <v>348</v>
      </c>
    </row>
    <row r="719" spans="1:11">
      <c r="A719" s="340">
        <v>45397</v>
      </c>
      <c r="B719" s="341" t="s">
        <v>91</v>
      </c>
      <c r="C719" s="341" t="s">
        <v>964</v>
      </c>
      <c r="D719" s="341" t="s">
        <v>1932</v>
      </c>
      <c r="E719" s="342" t="s">
        <v>1925</v>
      </c>
      <c r="F719" s="342" t="s">
        <v>1119</v>
      </c>
      <c r="G719" s="342">
        <v>150</v>
      </c>
      <c r="H719" s="341" t="s">
        <v>965</v>
      </c>
      <c r="I719" s="341" t="s">
        <v>971</v>
      </c>
      <c r="J719" s="342" t="s">
        <v>357</v>
      </c>
      <c r="K719" s="342" t="s">
        <v>348</v>
      </c>
    </row>
    <row r="720" spans="1:11">
      <c r="A720" s="340">
        <v>45397</v>
      </c>
      <c r="B720" s="341" t="s">
        <v>91</v>
      </c>
      <c r="C720" s="341" t="s">
        <v>964</v>
      </c>
      <c r="D720" s="341" t="s">
        <v>1932</v>
      </c>
      <c r="E720" s="342" t="s">
        <v>1925</v>
      </c>
      <c r="F720" s="342" t="s">
        <v>1117</v>
      </c>
      <c r="G720" s="342">
        <v>50</v>
      </c>
      <c r="H720" s="341" t="s">
        <v>962</v>
      </c>
      <c r="I720" s="341"/>
      <c r="J720" s="342" t="s">
        <v>357</v>
      </c>
      <c r="K720" s="342" t="s">
        <v>348</v>
      </c>
    </row>
    <row r="721" spans="1:11">
      <c r="A721" s="340">
        <v>45523</v>
      </c>
      <c r="B721" s="341" t="s">
        <v>91</v>
      </c>
      <c r="C721" s="341" t="s">
        <v>964</v>
      </c>
      <c r="D721" s="341" t="s">
        <v>1924</v>
      </c>
      <c r="E721" s="342" t="s">
        <v>1931</v>
      </c>
      <c r="F721" s="342" t="s">
        <v>1119</v>
      </c>
      <c r="G721" s="342">
        <v>150</v>
      </c>
      <c r="H721" s="341" t="s">
        <v>962</v>
      </c>
      <c r="I721" s="341"/>
      <c r="J721" s="342" t="s">
        <v>357</v>
      </c>
      <c r="K721" s="342" t="s">
        <v>348</v>
      </c>
    </row>
    <row r="722" spans="1:11">
      <c r="A722" s="340">
        <v>45523</v>
      </c>
      <c r="B722" s="341" t="s">
        <v>91</v>
      </c>
      <c r="C722" s="341" t="s">
        <v>964</v>
      </c>
      <c r="D722" s="341" t="s">
        <v>1924</v>
      </c>
      <c r="E722" s="342" t="s">
        <v>1931</v>
      </c>
      <c r="F722" s="342" t="s">
        <v>1115</v>
      </c>
      <c r="G722" s="342">
        <v>300</v>
      </c>
      <c r="H722" s="341" t="s">
        <v>962</v>
      </c>
      <c r="I722" s="341"/>
      <c r="J722" s="342" t="s">
        <v>357</v>
      </c>
      <c r="K722" s="342" t="s">
        <v>348</v>
      </c>
    </row>
    <row r="723" spans="1:11">
      <c r="A723" s="340">
        <v>45523</v>
      </c>
      <c r="B723" s="341" t="s">
        <v>91</v>
      </c>
      <c r="C723" s="341" t="s">
        <v>964</v>
      </c>
      <c r="D723" s="341" t="s">
        <v>1924</v>
      </c>
      <c r="E723" s="342" t="s">
        <v>1931</v>
      </c>
      <c r="F723" s="342" t="s">
        <v>1116</v>
      </c>
      <c r="G723" s="342">
        <v>50</v>
      </c>
      <c r="H723" s="341" t="s">
        <v>962</v>
      </c>
      <c r="I723" s="341"/>
      <c r="J723" s="342" t="s">
        <v>357</v>
      </c>
      <c r="K723" s="342" t="s">
        <v>348</v>
      </c>
    </row>
    <row r="724" spans="1:11">
      <c r="A724" s="340">
        <v>45523</v>
      </c>
      <c r="B724" s="341" t="s">
        <v>91</v>
      </c>
      <c r="C724" s="341" t="s">
        <v>964</v>
      </c>
      <c r="D724" s="341" t="s">
        <v>1924</v>
      </c>
      <c r="E724" s="342" t="s">
        <v>1931</v>
      </c>
      <c r="F724" s="342" t="s">
        <v>1120</v>
      </c>
      <c r="G724" s="342">
        <v>150</v>
      </c>
      <c r="H724" s="341" t="s">
        <v>962</v>
      </c>
      <c r="I724" s="341"/>
      <c r="J724" s="342" t="s">
        <v>357</v>
      </c>
      <c r="K724" s="342" t="s">
        <v>348</v>
      </c>
    </row>
    <row r="725" spans="1:11">
      <c r="A725" s="340">
        <v>45523</v>
      </c>
      <c r="B725" s="341" t="s">
        <v>91</v>
      </c>
      <c r="C725" s="341" t="s">
        <v>964</v>
      </c>
      <c r="D725" s="341" t="s">
        <v>1924</v>
      </c>
      <c r="E725" s="342" t="s">
        <v>1931</v>
      </c>
      <c r="F725" s="342" t="s">
        <v>1117</v>
      </c>
      <c r="G725" s="342">
        <v>50</v>
      </c>
      <c r="H725" s="341" t="s">
        <v>962</v>
      </c>
      <c r="I725" s="341"/>
      <c r="J725" s="342" t="s">
        <v>357</v>
      </c>
      <c r="K725" s="342" t="s">
        <v>348</v>
      </c>
    </row>
    <row r="726" spans="1:11">
      <c r="A726" s="340">
        <v>45523</v>
      </c>
      <c r="B726" s="341" t="s">
        <v>91</v>
      </c>
      <c r="C726" s="341" t="s">
        <v>964</v>
      </c>
      <c r="D726" s="341" t="s">
        <v>1924</v>
      </c>
      <c r="E726" s="342" t="s">
        <v>1931</v>
      </c>
      <c r="F726" s="342" t="s">
        <v>1118</v>
      </c>
      <c r="G726" s="342">
        <v>100</v>
      </c>
      <c r="H726" s="341" t="s">
        <v>962</v>
      </c>
      <c r="I726" s="341"/>
      <c r="J726" s="342" t="s">
        <v>357</v>
      </c>
      <c r="K726" s="342" t="s">
        <v>348</v>
      </c>
    </row>
    <row r="727" spans="1:11">
      <c r="A727" s="340">
        <v>45498</v>
      </c>
      <c r="B727" s="341" t="s">
        <v>92</v>
      </c>
      <c r="C727" s="341" t="s">
        <v>964</v>
      </c>
      <c r="D727" s="341" t="s">
        <v>1126</v>
      </c>
      <c r="E727" s="342" t="s">
        <v>1127</v>
      </c>
      <c r="F727" s="342" t="s">
        <v>1121</v>
      </c>
      <c r="G727" s="342">
        <v>200</v>
      </c>
      <c r="H727" s="341" t="s">
        <v>965</v>
      </c>
      <c r="I727" s="341" t="s">
        <v>1001</v>
      </c>
      <c r="J727" s="342" t="s">
        <v>357</v>
      </c>
      <c r="K727" s="342" t="s">
        <v>348</v>
      </c>
    </row>
    <row r="728" spans="1:11">
      <c r="A728" s="340">
        <v>45498</v>
      </c>
      <c r="B728" s="341" t="s">
        <v>92</v>
      </c>
      <c r="C728" s="341" t="s">
        <v>964</v>
      </c>
      <c r="D728" s="341" t="s">
        <v>1126</v>
      </c>
      <c r="E728" s="342" t="s">
        <v>1127</v>
      </c>
      <c r="F728" s="342" t="s">
        <v>1125</v>
      </c>
      <c r="G728" s="342">
        <v>150</v>
      </c>
      <c r="H728" s="341" t="s">
        <v>965</v>
      </c>
      <c r="I728" s="341" t="s">
        <v>1933</v>
      </c>
      <c r="J728" s="342" t="s">
        <v>357</v>
      </c>
      <c r="K728" s="342" t="s">
        <v>348</v>
      </c>
    </row>
    <row r="729" spans="1:11">
      <c r="A729" s="340">
        <v>45498</v>
      </c>
      <c r="B729" s="341" t="s">
        <v>92</v>
      </c>
      <c r="C729" s="341" t="s">
        <v>964</v>
      </c>
      <c r="D729" s="341" t="s">
        <v>1126</v>
      </c>
      <c r="E729" s="342" t="s">
        <v>1127</v>
      </c>
      <c r="F729" s="342" t="s">
        <v>1122</v>
      </c>
      <c r="G729" s="342">
        <v>150</v>
      </c>
      <c r="H729" s="341" t="s">
        <v>965</v>
      </c>
      <c r="I729" s="341" t="s">
        <v>1001</v>
      </c>
      <c r="J729" s="342" t="s">
        <v>357</v>
      </c>
      <c r="K729" s="342" t="s">
        <v>348</v>
      </c>
    </row>
    <row r="730" spans="1:11">
      <c r="A730" s="340">
        <v>45498</v>
      </c>
      <c r="B730" s="341" t="s">
        <v>92</v>
      </c>
      <c r="C730" s="341" t="s">
        <v>964</v>
      </c>
      <c r="D730" s="341" t="s">
        <v>1126</v>
      </c>
      <c r="E730" s="342" t="s">
        <v>1127</v>
      </c>
      <c r="F730" s="342" t="s">
        <v>1124</v>
      </c>
      <c r="G730" s="342">
        <v>50</v>
      </c>
      <c r="H730" s="341" t="s">
        <v>965</v>
      </c>
      <c r="I730" s="341" t="s">
        <v>971</v>
      </c>
      <c r="J730" s="342" t="s">
        <v>357</v>
      </c>
      <c r="K730" s="342" t="s">
        <v>348</v>
      </c>
    </row>
    <row r="731" spans="1:11">
      <c r="A731" s="340">
        <v>45498</v>
      </c>
      <c r="B731" s="341" t="s">
        <v>92</v>
      </c>
      <c r="C731" s="341" t="s">
        <v>964</v>
      </c>
      <c r="D731" s="341" t="s">
        <v>1126</v>
      </c>
      <c r="E731" s="342" t="s">
        <v>1127</v>
      </c>
      <c r="F731" s="342" t="s">
        <v>1123</v>
      </c>
      <c r="G731" s="342">
        <v>30</v>
      </c>
      <c r="H731" s="341" t="s">
        <v>965</v>
      </c>
      <c r="I731" s="341" t="s">
        <v>971</v>
      </c>
      <c r="J731" s="342" t="s">
        <v>357</v>
      </c>
      <c r="K731" s="342" t="s">
        <v>348</v>
      </c>
    </row>
    <row r="732" spans="1:11">
      <c r="A732" s="340">
        <v>45587</v>
      </c>
      <c r="B732" s="341" t="s">
        <v>92</v>
      </c>
      <c r="C732" s="341" t="s">
        <v>964</v>
      </c>
      <c r="D732" s="341" t="s">
        <v>1934</v>
      </c>
      <c r="E732" s="342" t="s">
        <v>1935</v>
      </c>
      <c r="F732" s="342" t="s">
        <v>1123</v>
      </c>
      <c r="G732" s="342">
        <v>30</v>
      </c>
      <c r="H732" s="341" t="s">
        <v>965</v>
      </c>
      <c r="I732" s="341" t="s">
        <v>971</v>
      </c>
      <c r="J732" s="342" t="s">
        <v>357</v>
      </c>
      <c r="K732" s="342" t="s">
        <v>348</v>
      </c>
    </row>
    <row r="733" spans="1:11">
      <c r="A733" s="340">
        <v>45587</v>
      </c>
      <c r="B733" s="341" t="s">
        <v>92</v>
      </c>
      <c r="C733" s="341" t="s">
        <v>964</v>
      </c>
      <c r="D733" s="341" t="s">
        <v>1934</v>
      </c>
      <c r="E733" s="342" t="s">
        <v>1935</v>
      </c>
      <c r="F733" s="342" t="s">
        <v>1124</v>
      </c>
      <c r="G733" s="342">
        <v>50</v>
      </c>
      <c r="H733" s="341" t="s">
        <v>965</v>
      </c>
      <c r="I733" s="341" t="s">
        <v>1936</v>
      </c>
      <c r="J733" s="342" t="s">
        <v>357</v>
      </c>
      <c r="K733" s="342" t="s">
        <v>348</v>
      </c>
    </row>
    <row r="734" spans="1:11">
      <c r="A734" s="340">
        <v>45587</v>
      </c>
      <c r="B734" s="341" t="s">
        <v>92</v>
      </c>
      <c r="C734" s="341" t="s">
        <v>964</v>
      </c>
      <c r="D734" s="341" t="s">
        <v>1934</v>
      </c>
      <c r="E734" s="342" t="s">
        <v>1935</v>
      </c>
      <c r="F734" s="342" t="s">
        <v>1121</v>
      </c>
      <c r="G734" s="342">
        <v>200</v>
      </c>
      <c r="H734" s="341" t="s">
        <v>965</v>
      </c>
      <c r="I734" s="341" t="s">
        <v>1937</v>
      </c>
      <c r="J734" s="342" t="s">
        <v>357</v>
      </c>
      <c r="K734" s="342" t="s">
        <v>348</v>
      </c>
    </row>
    <row r="735" spans="1:11">
      <c r="A735" s="340">
        <v>45587</v>
      </c>
      <c r="B735" s="341" t="s">
        <v>92</v>
      </c>
      <c r="C735" s="341" t="s">
        <v>964</v>
      </c>
      <c r="D735" s="341" t="s">
        <v>1934</v>
      </c>
      <c r="E735" s="342" t="s">
        <v>1935</v>
      </c>
      <c r="F735" s="342" t="s">
        <v>1125</v>
      </c>
      <c r="G735" s="342">
        <v>150</v>
      </c>
      <c r="H735" s="341" t="s">
        <v>965</v>
      </c>
      <c r="I735" s="341" t="s">
        <v>1938</v>
      </c>
      <c r="J735" s="342" t="s">
        <v>357</v>
      </c>
      <c r="K735" s="342" t="s">
        <v>348</v>
      </c>
    </row>
    <row r="736" spans="1:11">
      <c r="A736" s="340">
        <v>45587</v>
      </c>
      <c r="B736" s="341" t="s">
        <v>92</v>
      </c>
      <c r="C736" s="341" t="s">
        <v>964</v>
      </c>
      <c r="D736" s="341" t="s">
        <v>1934</v>
      </c>
      <c r="E736" s="342" t="s">
        <v>1935</v>
      </c>
      <c r="F736" s="342" t="s">
        <v>1122</v>
      </c>
      <c r="G736" s="342">
        <v>150</v>
      </c>
      <c r="H736" s="341" t="s">
        <v>965</v>
      </c>
      <c r="I736" s="341" t="s">
        <v>1937</v>
      </c>
      <c r="J736" s="342" t="s">
        <v>357</v>
      </c>
      <c r="K736" s="342" t="s">
        <v>348</v>
      </c>
    </row>
    <row r="737" spans="1:11">
      <c r="A737" s="340">
        <v>45430</v>
      </c>
      <c r="B737" s="341" t="s">
        <v>92</v>
      </c>
      <c r="C737" s="341" t="s">
        <v>964</v>
      </c>
      <c r="D737" s="341" t="s">
        <v>1939</v>
      </c>
      <c r="E737" s="342" t="s">
        <v>1127</v>
      </c>
      <c r="F737" s="342" t="s">
        <v>1122</v>
      </c>
      <c r="G737" s="342">
        <v>150</v>
      </c>
      <c r="H737" s="341" t="s">
        <v>965</v>
      </c>
      <c r="I737" s="341" t="s">
        <v>1237</v>
      </c>
      <c r="J737" s="342" t="s">
        <v>357</v>
      </c>
      <c r="K737" s="342" t="s">
        <v>348</v>
      </c>
    </row>
    <row r="738" spans="1:11">
      <c r="A738" s="340">
        <v>45430</v>
      </c>
      <c r="B738" s="341" t="s">
        <v>92</v>
      </c>
      <c r="C738" s="341" t="s">
        <v>964</v>
      </c>
      <c r="D738" s="341" t="s">
        <v>1939</v>
      </c>
      <c r="E738" s="342" t="s">
        <v>1127</v>
      </c>
      <c r="F738" s="342" t="s">
        <v>1125</v>
      </c>
      <c r="G738" s="342">
        <v>150</v>
      </c>
      <c r="H738" s="341" t="s">
        <v>965</v>
      </c>
      <c r="I738" s="341" t="s">
        <v>1940</v>
      </c>
      <c r="J738" s="342" t="s">
        <v>357</v>
      </c>
      <c r="K738" s="342" t="s">
        <v>348</v>
      </c>
    </row>
    <row r="739" spans="1:11">
      <c r="A739" s="340">
        <v>45430</v>
      </c>
      <c r="B739" s="341" t="s">
        <v>92</v>
      </c>
      <c r="C739" s="341" t="s">
        <v>964</v>
      </c>
      <c r="D739" s="341" t="s">
        <v>1939</v>
      </c>
      <c r="E739" s="342" t="s">
        <v>1127</v>
      </c>
      <c r="F739" s="342" t="s">
        <v>1123</v>
      </c>
      <c r="G739" s="342">
        <v>30</v>
      </c>
      <c r="H739" s="341" t="s">
        <v>962</v>
      </c>
      <c r="I739" s="341"/>
      <c r="J739" s="342" t="s">
        <v>357</v>
      </c>
      <c r="K739" s="342" t="s">
        <v>348</v>
      </c>
    </row>
    <row r="740" spans="1:11">
      <c r="A740" s="340">
        <v>45430</v>
      </c>
      <c r="B740" s="341" t="s">
        <v>92</v>
      </c>
      <c r="C740" s="341" t="s">
        <v>964</v>
      </c>
      <c r="D740" s="341" t="s">
        <v>1939</v>
      </c>
      <c r="E740" s="342" t="s">
        <v>1127</v>
      </c>
      <c r="F740" s="342" t="s">
        <v>1121</v>
      </c>
      <c r="G740" s="342">
        <v>200</v>
      </c>
      <c r="H740" s="341" t="s">
        <v>965</v>
      </c>
      <c r="I740" s="341" t="s">
        <v>971</v>
      </c>
      <c r="J740" s="342" t="s">
        <v>357</v>
      </c>
      <c r="K740" s="342" t="s">
        <v>348</v>
      </c>
    </row>
    <row r="741" spans="1:11">
      <c r="A741" s="340">
        <v>45430</v>
      </c>
      <c r="B741" s="341" t="s">
        <v>92</v>
      </c>
      <c r="C741" s="341" t="s">
        <v>964</v>
      </c>
      <c r="D741" s="341" t="s">
        <v>1939</v>
      </c>
      <c r="E741" s="342" t="s">
        <v>1127</v>
      </c>
      <c r="F741" s="342" t="s">
        <v>1124</v>
      </c>
      <c r="G741" s="342">
        <v>50</v>
      </c>
      <c r="H741" s="341" t="s">
        <v>962</v>
      </c>
      <c r="I741" s="341"/>
      <c r="J741" s="342" t="s">
        <v>357</v>
      </c>
      <c r="K741" s="342" t="s">
        <v>348</v>
      </c>
    </row>
    <row r="742" spans="1:11">
      <c r="A742" s="340">
        <v>45350</v>
      </c>
      <c r="B742" s="341" t="s">
        <v>92</v>
      </c>
      <c r="C742" s="341" t="s">
        <v>964</v>
      </c>
      <c r="D742" s="341" t="s">
        <v>1941</v>
      </c>
      <c r="E742" s="342" t="s">
        <v>1127</v>
      </c>
      <c r="F742" s="342" t="s">
        <v>1123</v>
      </c>
      <c r="G742" s="342">
        <v>30</v>
      </c>
      <c r="H742" s="341" t="s">
        <v>962</v>
      </c>
      <c r="I742" s="341"/>
      <c r="J742" s="342" t="s">
        <v>357</v>
      </c>
      <c r="K742" s="342" t="s">
        <v>348</v>
      </c>
    </row>
    <row r="743" spans="1:11">
      <c r="A743" s="340">
        <v>45350</v>
      </c>
      <c r="B743" s="341" t="s">
        <v>92</v>
      </c>
      <c r="C743" s="341" t="s">
        <v>964</v>
      </c>
      <c r="D743" s="341" t="s">
        <v>1941</v>
      </c>
      <c r="E743" s="342" t="s">
        <v>1127</v>
      </c>
      <c r="F743" s="342" t="s">
        <v>1124</v>
      </c>
      <c r="G743" s="342">
        <v>50</v>
      </c>
      <c r="H743" s="341" t="s">
        <v>962</v>
      </c>
      <c r="I743" s="341"/>
      <c r="J743" s="342" t="s">
        <v>357</v>
      </c>
      <c r="K743" s="342" t="s">
        <v>348</v>
      </c>
    </row>
    <row r="744" spans="1:11">
      <c r="A744" s="340">
        <v>45350</v>
      </c>
      <c r="B744" s="341" t="s">
        <v>92</v>
      </c>
      <c r="C744" s="341" t="s">
        <v>964</v>
      </c>
      <c r="D744" s="341" t="s">
        <v>1941</v>
      </c>
      <c r="E744" s="342" t="s">
        <v>1127</v>
      </c>
      <c r="F744" s="342" t="s">
        <v>1121</v>
      </c>
      <c r="G744" s="342">
        <v>200</v>
      </c>
      <c r="H744" s="341" t="s">
        <v>962</v>
      </c>
      <c r="I744" s="341"/>
      <c r="J744" s="342" t="s">
        <v>357</v>
      </c>
      <c r="K744" s="342" t="s">
        <v>348</v>
      </c>
    </row>
    <row r="745" spans="1:11">
      <c r="A745" s="340">
        <v>45350</v>
      </c>
      <c r="B745" s="341" t="s">
        <v>92</v>
      </c>
      <c r="C745" s="341" t="s">
        <v>964</v>
      </c>
      <c r="D745" s="341" t="s">
        <v>1941</v>
      </c>
      <c r="E745" s="342" t="s">
        <v>1127</v>
      </c>
      <c r="F745" s="342" t="s">
        <v>1125</v>
      </c>
      <c r="G745" s="342">
        <v>150</v>
      </c>
      <c r="H745" s="341" t="s">
        <v>965</v>
      </c>
      <c r="I745" s="341" t="s">
        <v>1204</v>
      </c>
      <c r="J745" s="342" t="s">
        <v>357</v>
      </c>
      <c r="K745" s="342" t="s">
        <v>348</v>
      </c>
    </row>
    <row r="746" spans="1:11">
      <c r="A746" s="340">
        <v>45350</v>
      </c>
      <c r="B746" s="341" t="s">
        <v>92</v>
      </c>
      <c r="C746" s="341" t="s">
        <v>964</v>
      </c>
      <c r="D746" s="341" t="s">
        <v>1941</v>
      </c>
      <c r="E746" s="342" t="s">
        <v>1127</v>
      </c>
      <c r="F746" s="342" t="s">
        <v>1122</v>
      </c>
      <c r="G746" s="342">
        <v>150</v>
      </c>
      <c r="H746" s="341" t="s">
        <v>965</v>
      </c>
      <c r="I746" s="341" t="s">
        <v>998</v>
      </c>
      <c r="J746" s="342" t="s">
        <v>357</v>
      </c>
      <c r="K746" s="342" t="s">
        <v>348</v>
      </c>
    </row>
    <row r="747" spans="1:11">
      <c r="A747" s="340">
        <v>45326</v>
      </c>
      <c r="B747" s="341" t="s">
        <v>92</v>
      </c>
      <c r="C747" s="341" t="s">
        <v>1003</v>
      </c>
      <c r="D747" s="341" t="s">
        <v>1126</v>
      </c>
      <c r="E747" s="342" t="s">
        <v>1127</v>
      </c>
      <c r="F747" s="342" t="s">
        <v>1123</v>
      </c>
      <c r="G747" s="342">
        <v>30</v>
      </c>
      <c r="H747" s="341" t="s">
        <v>962</v>
      </c>
      <c r="I747" s="341"/>
      <c r="J747" s="342" t="s">
        <v>357</v>
      </c>
      <c r="K747" s="342" t="s">
        <v>348</v>
      </c>
    </row>
    <row r="748" spans="1:11">
      <c r="A748" s="340">
        <v>45326</v>
      </c>
      <c r="B748" s="341" t="s">
        <v>92</v>
      </c>
      <c r="C748" s="341" t="s">
        <v>1003</v>
      </c>
      <c r="D748" s="341" t="s">
        <v>1126</v>
      </c>
      <c r="E748" s="342" t="s">
        <v>1127</v>
      </c>
      <c r="F748" s="342" t="s">
        <v>1124</v>
      </c>
      <c r="G748" s="342">
        <v>50</v>
      </c>
      <c r="H748" s="341" t="s">
        <v>962</v>
      </c>
      <c r="I748" s="341"/>
      <c r="J748" s="342" t="s">
        <v>357</v>
      </c>
      <c r="K748" s="342" t="s">
        <v>348</v>
      </c>
    </row>
    <row r="749" spans="1:11">
      <c r="A749" s="340">
        <v>45326</v>
      </c>
      <c r="B749" s="341" t="s">
        <v>92</v>
      </c>
      <c r="C749" s="341" t="s">
        <v>1003</v>
      </c>
      <c r="D749" s="341" t="s">
        <v>1126</v>
      </c>
      <c r="E749" s="342" t="s">
        <v>1127</v>
      </c>
      <c r="F749" s="342" t="s">
        <v>1122</v>
      </c>
      <c r="G749" s="342">
        <v>150</v>
      </c>
      <c r="H749" s="341" t="s">
        <v>962</v>
      </c>
      <c r="I749" s="341"/>
      <c r="J749" s="342" t="s">
        <v>357</v>
      </c>
      <c r="K749" s="342" t="s">
        <v>348</v>
      </c>
    </row>
    <row r="750" spans="1:11">
      <c r="A750" s="340">
        <v>45326</v>
      </c>
      <c r="B750" s="341" t="s">
        <v>92</v>
      </c>
      <c r="C750" s="341" t="s">
        <v>1003</v>
      </c>
      <c r="D750" s="341" t="s">
        <v>1126</v>
      </c>
      <c r="E750" s="342" t="s">
        <v>1127</v>
      </c>
      <c r="F750" s="342" t="s">
        <v>1125</v>
      </c>
      <c r="G750" s="342">
        <v>150</v>
      </c>
      <c r="H750" s="341" t="s">
        <v>962</v>
      </c>
      <c r="I750" s="341"/>
      <c r="J750" s="342" t="s">
        <v>357</v>
      </c>
      <c r="K750" s="342" t="s">
        <v>348</v>
      </c>
    </row>
    <row r="751" spans="1:11">
      <c r="A751" s="340">
        <v>45326</v>
      </c>
      <c r="B751" s="341" t="s">
        <v>92</v>
      </c>
      <c r="C751" s="341" t="s">
        <v>1003</v>
      </c>
      <c r="D751" s="341" t="s">
        <v>1126</v>
      </c>
      <c r="E751" s="342" t="s">
        <v>1127</v>
      </c>
      <c r="F751" s="342" t="s">
        <v>1121</v>
      </c>
      <c r="G751" s="342">
        <v>200</v>
      </c>
      <c r="H751" s="341" t="s">
        <v>962</v>
      </c>
      <c r="I751" s="341"/>
      <c r="J751" s="342" t="s">
        <v>357</v>
      </c>
      <c r="K751" s="342" t="s">
        <v>348</v>
      </c>
    </row>
    <row r="752" spans="1:11">
      <c r="A752" s="340">
        <v>45435</v>
      </c>
      <c r="B752" s="341" t="s">
        <v>92</v>
      </c>
      <c r="C752" s="341" t="s">
        <v>964</v>
      </c>
      <c r="D752" s="341" t="s">
        <v>1942</v>
      </c>
      <c r="E752" s="342" t="s">
        <v>1127</v>
      </c>
      <c r="F752" s="342" t="s">
        <v>1125</v>
      </c>
      <c r="G752" s="342">
        <v>150</v>
      </c>
      <c r="H752" s="341" t="s">
        <v>962</v>
      </c>
      <c r="I752" s="341"/>
      <c r="J752" s="342" t="s">
        <v>357</v>
      </c>
      <c r="K752" s="342" t="s">
        <v>348</v>
      </c>
    </row>
    <row r="753" spans="1:11">
      <c r="A753" s="340">
        <v>45435</v>
      </c>
      <c r="B753" s="341" t="s">
        <v>92</v>
      </c>
      <c r="C753" s="341" t="s">
        <v>964</v>
      </c>
      <c r="D753" s="341" t="s">
        <v>1942</v>
      </c>
      <c r="E753" s="342" t="s">
        <v>1127</v>
      </c>
      <c r="F753" s="342" t="s">
        <v>1122</v>
      </c>
      <c r="G753" s="342">
        <v>150</v>
      </c>
      <c r="H753" s="341" t="s">
        <v>962</v>
      </c>
      <c r="I753" s="341"/>
      <c r="J753" s="342" t="s">
        <v>357</v>
      </c>
      <c r="K753" s="342" t="s">
        <v>348</v>
      </c>
    </row>
    <row r="754" spans="1:11">
      <c r="A754" s="340">
        <v>45435</v>
      </c>
      <c r="B754" s="341" t="s">
        <v>92</v>
      </c>
      <c r="C754" s="341" t="s">
        <v>964</v>
      </c>
      <c r="D754" s="341" t="s">
        <v>1942</v>
      </c>
      <c r="E754" s="342" t="s">
        <v>1127</v>
      </c>
      <c r="F754" s="342" t="s">
        <v>1123</v>
      </c>
      <c r="G754" s="342">
        <v>30</v>
      </c>
      <c r="H754" s="341" t="s">
        <v>962</v>
      </c>
      <c r="I754" s="341"/>
      <c r="J754" s="342" t="s">
        <v>357</v>
      </c>
      <c r="K754" s="342" t="s">
        <v>348</v>
      </c>
    </row>
    <row r="755" spans="1:11">
      <c r="A755" s="340">
        <v>45435</v>
      </c>
      <c r="B755" s="341" t="s">
        <v>92</v>
      </c>
      <c r="C755" s="341" t="s">
        <v>964</v>
      </c>
      <c r="D755" s="341" t="s">
        <v>1942</v>
      </c>
      <c r="E755" s="342" t="s">
        <v>1127</v>
      </c>
      <c r="F755" s="342" t="s">
        <v>1124</v>
      </c>
      <c r="G755" s="342">
        <v>50</v>
      </c>
      <c r="H755" s="341" t="s">
        <v>962</v>
      </c>
      <c r="I755" s="341"/>
      <c r="J755" s="342" t="s">
        <v>357</v>
      </c>
      <c r="K755" s="342" t="s">
        <v>348</v>
      </c>
    </row>
    <row r="756" spans="1:11">
      <c r="A756" s="340">
        <v>45435</v>
      </c>
      <c r="B756" s="341" t="s">
        <v>92</v>
      </c>
      <c r="C756" s="341" t="s">
        <v>964</v>
      </c>
      <c r="D756" s="341" t="s">
        <v>1942</v>
      </c>
      <c r="E756" s="342" t="s">
        <v>1127</v>
      </c>
      <c r="F756" s="342" t="s">
        <v>1121</v>
      </c>
      <c r="G756" s="342">
        <v>200</v>
      </c>
      <c r="H756" s="341" t="s">
        <v>962</v>
      </c>
      <c r="I756" s="341"/>
      <c r="J756" s="342" t="s">
        <v>357</v>
      </c>
      <c r="K756" s="342" t="s">
        <v>348</v>
      </c>
    </row>
    <row r="757" spans="1:11">
      <c r="A757" s="340">
        <v>45353</v>
      </c>
      <c r="B757" s="341" t="s">
        <v>92</v>
      </c>
      <c r="C757" s="341" t="s">
        <v>964</v>
      </c>
      <c r="D757" s="341" t="s">
        <v>1943</v>
      </c>
      <c r="E757" s="342" t="s">
        <v>1127</v>
      </c>
      <c r="F757" s="342" t="s">
        <v>1122</v>
      </c>
      <c r="G757" s="342">
        <v>150</v>
      </c>
      <c r="H757" s="341" t="s">
        <v>965</v>
      </c>
      <c r="I757" s="341" t="s">
        <v>998</v>
      </c>
      <c r="J757" s="342" t="s">
        <v>357</v>
      </c>
      <c r="K757" s="342" t="s">
        <v>348</v>
      </c>
    </row>
    <row r="758" spans="1:11">
      <c r="A758" s="340">
        <v>45353</v>
      </c>
      <c r="B758" s="341" t="s">
        <v>92</v>
      </c>
      <c r="C758" s="341" t="s">
        <v>964</v>
      </c>
      <c r="D758" s="341" t="s">
        <v>1943</v>
      </c>
      <c r="E758" s="342" t="s">
        <v>1127</v>
      </c>
      <c r="F758" s="342" t="s">
        <v>1123</v>
      </c>
      <c r="G758" s="342">
        <v>30</v>
      </c>
      <c r="H758" s="341" t="s">
        <v>962</v>
      </c>
      <c r="I758" s="341"/>
      <c r="J758" s="342" t="s">
        <v>357</v>
      </c>
      <c r="K758" s="342" t="s">
        <v>348</v>
      </c>
    </row>
    <row r="759" spans="1:11">
      <c r="A759" s="340">
        <v>45353</v>
      </c>
      <c r="B759" s="341" t="s">
        <v>92</v>
      </c>
      <c r="C759" s="341" t="s">
        <v>964</v>
      </c>
      <c r="D759" s="341" t="s">
        <v>1943</v>
      </c>
      <c r="E759" s="342" t="s">
        <v>1127</v>
      </c>
      <c r="F759" s="342" t="s">
        <v>1124</v>
      </c>
      <c r="G759" s="342">
        <v>50</v>
      </c>
      <c r="H759" s="341" t="s">
        <v>962</v>
      </c>
      <c r="I759" s="341"/>
      <c r="J759" s="342" t="s">
        <v>357</v>
      </c>
      <c r="K759" s="342" t="s">
        <v>348</v>
      </c>
    </row>
    <row r="760" spans="1:11">
      <c r="A760" s="340">
        <v>45353</v>
      </c>
      <c r="B760" s="341" t="s">
        <v>92</v>
      </c>
      <c r="C760" s="341" t="s">
        <v>964</v>
      </c>
      <c r="D760" s="341" t="s">
        <v>1943</v>
      </c>
      <c r="E760" s="342" t="s">
        <v>1127</v>
      </c>
      <c r="F760" s="342" t="s">
        <v>1125</v>
      </c>
      <c r="G760" s="342">
        <v>150</v>
      </c>
      <c r="H760" s="341" t="s">
        <v>965</v>
      </c>
      <c r="I760" s="341" t="s">
        <v>1944</v>
      </c>
      <c r="J760" s="342" t="s">
        <v>357</v>
      </c>
      <c r="K760" s="342" t="s">
        <v>348</v>
      </c>
    </row>
    <row r="761" spans="1:11">
      <c r="A761" s="340">
        <v>45353</v>
      </c>
      <c r="B761" s="341" t="s">
        <v>92</v>
      </c>
      <c r="C761" s="341" t="s">
        <v>964</v>
      </c>
      <c r="D761" s="341" t="s">
        <v>1943</v>
      </c>
      <c r="E761" s="342" t="s">
        <v>1127</v>
      </c>
      <c r="F761" s="342" t="s">
        <v>1121</v>
      </c>
      <c r="G761" s="342">
        <v>200</v>
      </c>
      <c r="H761" s="341" t="s">
        <v>965</v>
      </c>
      <c r="I761" s="341" t="s">
        <v>998</v>
      </c>
      <c r="J761" s="342" t="s">
        <v>357</v>
      </c>
      <c r="K761" s="342" t="s">
        <v>348</v>
      </c>
    </row>
    <row r="762" spans="1:11">
      <c r="A762" s="340">
        <v>45590</v>
      </c>
      <c r="B762" s="341" t="s">
        <v>92</v>
      </c>
      <c r="C762" s="341" t="s">
        <v>964</v>
      </c>
      <c r="D762" s="341" t="s">
        <v>1681</v>
      </c>
      <c r="E762" s="342" t="s">
        <v>1945</v>
      </c>
      <c r="F762" s="342" t="s">
        <v>1125</v>
      </c>
      <c r="G762" s="342">
        <v>150</v>
      </c>
      <c r="H762" s="341" t="s">
        <v>962</v>
      </c>
      <c r="I762" s="341"/>
      <c r="J762" s="342" t="s">
        <v>357</v>
      </c>
      <c r="K762" s="342" t="s">
        <v>348</v>
      </c>
    </row>
    <row r="763" spans="1:11">
      <c r="A763" s="340">
        <v>45590</v>
      </c>
      <c r="B763" s="341" t="s">
        <v>92</v>
      </c>
      <c r="C763" s="341" t="s">
        <v>964</v>
      </c>
      <c r="D763" s="341" t="s">
        <v>1681</v>
      </c>
      <c r="E763" s="342" t="s">
        <v>1945</v>
      </c>
      <c r="F763" s="342" t="s">
        <v>1121</v>
      </c>
      <c r="G763" s="342">
        <v>200</v>
      </c>
      <c r="H763" s="341" t="s">
        <v>962</v>
      </c>
      <c r="I763" s="341"/>
      <c r="J763" s="342" t="s">
        <v>357</v>
      </c>
      <c r="K763" s="342" t="s">
        <v>348</v>
      </c>
    </row>
    <row r="764" spans="1:11">
      <c r="A764" s="340">
        <v>45590</v>
      </c>
      <c r="B764" s="341" t="s">
        <v>92</v>
      </c>
      <c r="C764" s="341" t="s">
        <v>964</v>
      </c>
      <c r="D764" s="341" t="s">
        <v>1681</v>
      </c>
      <c r="E764" s="342" t="s">
        <v>1945</v>
      </c>
      <c r="F764" s="342" t="s">
        <v>1122</v>
      </c>
      <c r="G764" s="342">
        <v>150</v>
      </c>
      <c r="H764" s="341" t="s">
        <v>962</v>
      </c>
      <c r="I764" s="341"/>
      <c r="J764" s="342" t="s">
        <v>357</v>
      </c>
      <c r="K764" s="342" t="s">
        <v>348</v>
      </c>
    </row>
    <row r="765" spans="1:11">
      <c r="A765" s="340">
        <v>45590</v>
      </c>
      <c r="B765" s="341" t="s">
        <v>92</v>
      </c>
      <c r="C765" s="341" t="s">
        <v>964</v>
      </c>
      <c r="D765" s="341" t="s">
        <v>1681</v>
      </c>
      <c r="E765" s="342" t="s">
        <v>1945</v>
      </c>
      <c r="F765" s="342" t="s">
        <v>1124</v>
      </c>
      <c r="G765" s="342">
        <v>50</v>
      </c>
      <c r="H765" s="341" t="s">
        <v>962</v>
      </c>
      <c r="I765" s="341"/>
      <c r="J765" s="342" t="s">
        <v>357</v>
      </c>
      <c r="K765" s="342" t="s">
        <v>348</v>
      </c>
    </row>
    <row r="766" spans="1:11">
      <c r="A766" s="340">
        <v>45590</v>
      </c>
      <c r="B766" s="341" t="s">
        <v>92</v>
      </c>
      <c r="C766" s="341" t="s">
        <v>964</v>
      </c>
      <c r="D766" s="341" t="s">
        <v>1681</v>
      </c>
      <c r="E766" s="342" t="s">
        <v>1945</v>
      </c>
      <c r="F766" s="342" t="s">
        <v>1123</v>
      </c>
      <c r="G766" s="342">
        <v>30</v>
      </c>
      <c r="H766" s="341" t="s">
        <v>962</v>
      </c>
      <c r="I766" s="341"/>
      <c r="J766" s="342" t="s">
        <v>357</v>
      </c>
      <c r="K766" s="342" t="s">
        <v>348</v>
      </c>
    </row>
    <row r="767" spans="1:11">
      <c r="A767" s="340">
        <v>45397</v>
      </c>
      <c r="B767" s="341" t="s">
        <v>92</v>
      </c>
      <c r="C767" s="341" t="s">
        <v>964</v>
      </c>
      <c r="D767" s="341" t="s">
        <v>1943</v>
      </c>
      <c r="E767" s="342" t="s">
        <v>1127</v>
      </c>
      <c r="F767" s="342" t="s">
        <v>1122</v>
      </c>
      <c r="G767" s="342">
        <v>150</v>
      </c>
      <c r="H767" s="341" t="s">
        <v>965</v>
      </c>
      <c r="I767" s="341" t="s">
        <v>1509</v>
      </c>
      <c r="J767" s="342" t="s">
        <v>357</v>
      </c>
      <c r="K767" s="342" t="s">
        <v>348</v>
      </c>
    </row>
    <row r="768" spans="1:11">
      <c r="A768" s="340">
        <v>45397</v>
      </c>
      <c r="B768" s="341" t="s">
        <v>92</v>
      </c>
      <c r="C768" s="341" t="s">
        <v>964</v>
      </c>
      <c r="D768" s="341" t="s">
        <v>1943</v>
      </c>
      <c r="E768" s="342" t="s">
        <v>1127</v>
      </c>
      <c r="F768" s="342" t="s">
        <v>1125</v>
      </c>
      <c r="G768" s="342">
        <v>150</v>
      </c>
      <c r="H768" s="341" t="s">
        <v>965</v>
      </c>
      <c r="I768" s="341" t="s">
        <v>1946</v>
      </c>
      <c r="J768" s="342" t="s">
        <v>357</v>
      </c>
      <c r="K768" s="342" t="s">
        <v>348</v>
      </c>
    </row>
    <row r="769" spans="1:11">
      <c r="A769" s="340">
        <v>45397</v>
      </c>
      <c r="B769" s="341" t="s">
        <v>92</v>
      </c>
      <c r="C769" s="341" t="s">
        <v>964</v>
      </c>
      <c r="D769" s="341" t="s">
        <v>1943</v>
      </c>
      <c r="E769" s="342" t="s">
        <v>1127</v>
      </c>
      <c r="F769" s="342" t="s">
        <v>1121</v>
      </c>
      <c r="G769" s="342">
        <v>200</v>
      </c>
      <c r="H769" s="341" t="s">
        <v>962</v>
      </c>
      <c r="I769" s="341"/>
      <c r="J769" s="342" t="s">
        <v>357</v>
      </c>
      <c r="K769" s="342" t="s">
        <v>348</v>
      </c>
    </row>
    <row r="770" spans="1:11">
      <c r="A770" s="340">
        <v>45397</v>
      </c>
      <c r="B770" s="341" t="s">
        <v>92</v>
      </c>
      <c r="C770" s="341" t="s">
        <v>964</v>
      </c>
      <c r="D770" s="341" t="s">
        <v>1943</v>
      </c>
      <c r="E770" s="342" t="s">
        <v>1127</v>
      </c>
      <c r="F770" s="342" t="s">
        <v>1124</v>
      </c>
      <c r="G770" s="342">
        <v>50</v>
      </c>
      <c r="H770" s="341" t="s">
        <v>965</v>
      </c>
      <c r="I770" s="341" t="s">
        <v>971</v>
      </c>
      <c r="J770" s="342" t="s">
        <v>357</v>
      </c>
      <c r="K770" s="342" t="s">
        <v>348</v>
      </c>
    </row>
    <row r="771" spans="1:11">
      <c r="A771" s="340">
        <v>45397</v>
      </c>
      <c r="B771" s="341" t="s">
        <v>92</v>
      </c>
      <c r="C771" s="341" t="s">
        <v>964</v>
      </c>
      <c r="D771" s="341" t="s">
        <v>1943</v>
      </c>
      <c r="E771" s="342" t="s">
        <v>1127</v>
      </c>
      <c r="F771" s="342" t="s">
        <v>1123</v>
      </c>
      <c r="G771" s="342">
        <v>30</v>
      </c>
      <c r="H771" s="341" t="s">
        <v>962</v>
      </c>
      <c r="I771" s="341"/>
      <c r="J771" s="342" t="s">
        <v>357</v>
      </c>
      <c r="K771" s="342" t="s">
        <v>348</v>
      </c>
    </row>
    <row r="772" spans="1:11">
      <c r="A772" s="340">
        <v>45534</v>
      </c>
      <c r="B772" s="341" t="s">
        <v>223</v>
      </c>
      <c r="C772" s="341" t="s">
        <v>964</v>
      </c>
      <c r="D772" s="341" t="s">
        <v>1128</v>
      </c>
      <c r="E772" s="342" t="s">
        <v>1132</v>
      </c>
      <c r="F772" s="342" t="s">
        <v>1129</v>
      </c>
      <c r="G772" s="342">
        <v>200</v>
      </c>
      <c r="H772" s="341" t="s">
        <v>962</v>
      </c>
      <c r="I772" s="341"/>
      <c r="J772" s="342" t="s">
        <v>357</v>
      </c>
      <c r="K772" s="342" t="s">
        <v>348</v>
      </c>
    </row>
    <row r="773" spans="1:11">
      <c r="A773" s="340">
        <v>45534</v>
      </c>
      <c r="B773" s="341" t="s">
        <v>223</v>
      </c>
      <c r="C773" s="341" t="s">
        <v>964</v>
      </c>
      <c r="D773" s="341" t="s">
        <v>1128</v>
      </c>
      <c r="E773" s="342" t="s">
        <v>1132</v>
      </c>
      <c r="F773" s="342" t="s">
        <v>1131</v>
      </c>
      <c r="G773" s="342">
        <v>200</v>
      </c>
      <c r="H773" s="341" t="s">
        <v>962</v>
      </c>
      <c r="I773" s="341"/>
      <c r="J773" s="342" t="s">
        <v>357</v>
      </c>
      <c r="K773" s="342" t="s">
        <v>348</v>
      </c>
    </row>
    <row r="774" spans="1:11">
      <c r="A774" s="340">
        <v>45534</v>
      </c>
      <c r="B774" s="341" t="s">
        <v>223</v>
      </c>
      <c r="C774" s="341" t="s">
        <v>964</v>
      </c>
      <c r="D774" s="341" t="s">
        <v>1128</v>
      </c>
      <c r="E774" s="342" t="s">
        <v>1132</v>
      </c>
      <c r="F774" s="342" t="s">
        <v>1130</v>
      </c>
      <c r="G774" s="342">
        <v>100</v>
      </c>
      <c r="H774" s="341" t="s">
        <v>962</v>
      </c>
      <c r="I774" s="341"/>
      <c r="J774" s="342" t="s">
        <v>357</v>
      </c>
      <c r="K774" s="342" t="s">
        <v>348</v>
      </c>
    </row>
    <row r="775" spans="1:11">
      <c r="A775" s="340">
        <v>45615</v>
      </c>
      <c r="B775" s="341" t="s">
        <v>223</v>
      </c>
      <c r="C775" s="341" t="s">
        <v>964</v>
      </c>
      <c r="D775" s="341" t="s">
        <v>1947</v>
      </c>
      <c r="E775" s="342" t="s">
        <v>1948</v>
      </c>
      <c r="F775" s="342" t="s">
        <v>1949</v>
      </c>
      <c r="G775" s="342">
        <v>50</v>
      </c>
      <c r="H775" s="341" t="s">
        <v>962</v>
      </c>
      <c r="I775" s="341"/>
      <c r="J775" s="342" t="s">
        <v>357</v>
      </c>
      <c r="K775" s="342" t="s">
        <v>348</v>
      </c>
    </row>
    <row r="776" spans="1:11">
      <c r="A776" s="340">
        <v>45615</v>
      </c>
      <c r="B776" s="341" t="s">
        <v>223</v>
      </c>
      <c r="C776" s="341" t="s">
        <v>964</v>
      </c>
      <c r="D776" s="341" t="s">
        <v>1947</v>
      </c>
      <c r="E776" s="342" t="s">
        <v>1948</v>
      </c>
      <c r="F776" s="342" t="s">
        <v>1950</v>
      </c>
      <c r="G776" s="342">
        <v>50</v>
      </c>
      <c r="H776" s="341" t="s">
        <v>962</v>
      </c>
      <c r="I776" s="341"/>
      <c r="J776" s="342" t="s">
        <v>357</v>
      </c>
      <c r="K776" s="342" t="s">
        <v>348</v>
      </c>
    </row>
    <row r="777" spans="1:11">
      <c r="A777" s="340">
        <v>45615</v>
      </c>
      <c r="B777" s="341" t="s">
        <v>223</v>
      </c>
      <c r="C777" s="341" t="s">
        <v>964</v>
      </c>
      <c r="D777" s="341" t="s">
        <v>1947</v>
      </c>
      <c r="E777" s="342" t="s">
        <v>1948</v>
      </c>
      <c r="F777" s="342" t="s">
        <v>1131</v>
      </c>
      <c r="G777" s="342">
        <v>200</v>
      </c>
      <c r="H777" s="341" t="s">
        <v>962</v>
      </c>
      <c r="I777" s="341"/>
      <c r="J777" s="342" t="s">
        <v>357</v>
      </c>
      <c r="K777" s="342" t="s">
        <v>348</v>
      </c>
    </row>
    <row r="778" spans="1:11">
      <c r="A778" s="340">
        <v>45615</v>
      </c>
      <c r="B778" s="341" t="s">
        <v>223</v>
      </c>
      <c r="C778" s="341" t="s">
        <v>964</v>
      </c>
      <c r="D778" s="341" t="s">
        <v>1947</v>
      </c>
      <c r="E778" s="342" t="s">
        <v>1948</v>
      </c>
      <c r="F778" s="342" t="s">
        <v>1130</v>
      </c>
      <c r="G778" s="342">
        <v>100</v>
      </c>
      <c r="H778" s="341" t="s">
        <v>962</v>
      </c>
      <c r="I778" s="341"/>
      <c r="J778" s="342" t="s">
        <v>357</v>
      </c>
      <c r="K778" s="342" t="s">
        <v>348</v>
      </c>
    </row>
    <row r="779" spans="1:11">
      <c r="A779" s="340">
        <v>45615</v>
      </c>
      <c r="B779" s="341" t="s">
        <v>223</v>
      </c>
      <c r="C779" s="341" t="s">
        <v>964</v>
      </c>
      <c r="D779" s="341" t="s">
        <v>1947</v>
      </c>
      <c r="E779" s="342" t="s">
        <v>1948</v>
      </c>
      <c r="F779" s="342" t="s">
        <v>1129</v>
      </c>
      <c r="G779" s="342">
        <v>200</v>
      </c>
      <c r="H779" s="341" t="s">
        <v>962</v>
      </c>
      <c r="I779" s="341"/>
      <c r="J779" s="342" t="s">
        <v>357</v>
      </c>
      <c r="K779" s="342" t="s">
        <v>348</v>
      </c>
    </row>
    <row r="780" spans="1:11">
      <c r="A780" s="340">
        <v>45476</v>
      </c>
      <c r="B780" s="341" t="s">
        <v>223</v>
      </c>
      <c r="C780" s="341" t="s">
        <v>964</v>
      </c>
      <c r="D780" s="341" t="s">
        <v>1128</v>
      </c>
      <c r="E780" s="342" t="s">
        <v>1132</v>
      </c>
      <c r="F780" s="342" t="s">
        <v>1130</v>
      </c>
      <c r="G780" s="342">
        <v>100</v>
      </c>
      <c r="H780" s="341" t="s">
        <v>965</v>
      </c>
      <c r="I780" s="341" t="s">
        <v>971</v>
      </c>
      <c r="J780" s="342" t="s">
        <v>357</v>
      </c>
      <c r="K780" s="342" t="s">
        <v>348</v>
      </c>
    </row>
    <row r="781" spans="1:11">
      <c r="A781" s="340">
        <v>45476</v>
      </c>
      <c r="B781" s="341" t="s">
        <v>223</v>
      </c>
      <c r="C781" s="341" t="s">
        <v>964</v>
      </c>
      <c r="D781" s="341" t="s">
        <v>1128</v>
      </c>
      <c r="E781" s="342" t="s">
        <v>1132</v>
      </c>
      <c r="F781" s="342" t="s">
        <v>1129</v>
      </c>
      <c r="G781" s="342">
        <v>200</v>
      </c>
      <c r="H781" s="341" t="s">
        <v>962</v>
      </c>
      <c r="I781" s="341"/>
      <c r="J781" s="342" t="s">
        <v>357</v>
      </c>
      <c r="K781" s="342" t="s">
        <v>348</v>
      </c>
    </row>
    <row r="782" spans="1:11">
      <c r="A782" s="340">
        <v>45476</v>
      </c>
      <c r="B782" s="341" t="s">
        <v>223</v>
      </c>
      <c r="C782" s="341" t="s">
        <v>964</v>
      </c>
      <c r="D782" s="341" t="s">
        <v>1128</v>
      </c>
      <c r="E782" s="342" t="s">
        <v>1132</v>
      </c>
      <c r="F782" s="342" t="s">
        <v>1131</v>
      </c>
      <c r="G782" s="342">
        <v>200</v>
      </c>
      <c r="H782" s="341" t="s">
        <v>965</v>
      </c>
      <c r="I782" s="341" t="s">
        <v>1951</v>
      </c>
      <c r="J782" s="342" t="s">
        <v>357</v>
      </c>
      <c r="K782" s="342" t="s">
        <v>348</v>
      </c>
    </row>
    <row r="783" spans="1:11">
      <c r="A783" s="340">
        <v>45342</v>
      </c>
      <c r="B783" s="341" t="s">
        <v>223</v>
      </c>
      <c r="C783" s="341" t="s">
        <v>964</v>
      </c>
      <c r="D783" s="341" t="s">
        <v>1128</v>
      </c>
      <c r="E783" s="342" t="s">
        <v>1132</v>
      </c>
      <c r="F783" s="342" t="s">
        <v>1129</v>
      </c>
      <c r="G783" s="342">
        <v>200</v>
      </c>
      <c r="H783" s="341" t="s">
        <v>965</v>
      </c>
      <c r="I783" s="341" t="s">
        <v>1139</v>
      </c>
      <c r="J783" s="342" t="s">
        <v>357</v>
      </c>
      <c r="K783" s="342" t="s">
        <v>348</v>
      </c>
    </row>
    <row r="784" spans="1:11">
      <c r="A784" s="340">
        <v>45342</v>
      </c>
      <c r="B784" s="341" t="s">
        <v>223</v>
      </c>
      <c r="C784" s="341" t="s">
        <v>964</v>
      </c>
      <c r="D784" s="341" t="s">
        <v>1128</v>
      </c>
      <c r="E784" s="342" t="s">
        <v>1132</v>
      </c>
      <c r="F784" s="342" t="s">
        <v>1131</v>
      </c>
      <c r="G784" s="342">
        <v>200</v>
      </c>
      <c r="H784" s="341" t="s">
        <v>965</v>
      </c>
      <c r="I784" s="341" t="s">
        <v>1139</v>
      </c>
      <c r="J784" s="342" t="s">
        <v>357</v>
      </c>
      <c r="K784" s="342" t="s">
        <v>348</v>
      </c>
    </row>
    <row r="785" spans="1:11">
      <c r="A785" s="340">
        <v>45388</v>
      </c>
      <c r="B785" s="341" t="s">
        <v>223</v>
      </c>
      <c r="C785" s="341" t="s">
        <v>964</v>
      </c>
      <c r="D785" s="341" t="s">
        <v>1128</v>
      </c>
      <c r="E785" s="342" t="s">
        <v>1132</v>
      </c>
      <c r="F785" s="342" t="s">
        <v>1131</v>
      </c>
      <c r="G785" s="342">
        <v>200</v>
      </c>
      <c r="H785" s="341" t="s">
        <v>962</v>
      </c>
      <c r="I785" s="341"/>
      <c r="J785" s="342" t="s">
        <v>357</v>
      </c>
      <c r="K785" s="342" t="s">
        <v>348</v>
      </c>
    </row>
    <row r="786" spans="1:11">
      <c r="A786" s="340">
        <v>45388</v>
      </c>
      <c r="B786" s="341" t="s">
        <v>223</v>
      </c>
      <c r="C786" s="341" t="s">
        <v>964</v>
      </c>
      <c r="D786" s="341" t="s">
        <v>1128</v>
      </c>
      <c r="E786" s="342" t="s">
        <v>1132</v>
      </c>
      <c r="F786" s="342" t="s">
        <v>1130</v>
      </c>
      <c r="G786" s="342">
        <v>100</v>
      </c>
      <c r="H786" s="341" t="s">
        <v>962</v>
      </c>
      <c r="I786" s="341"/>
      <c r="J786" s="342" t="s">
        <v>357</v>
      </c>
      <c r="K786" s="342" t="s">
        <v>348</v>
      </c>
    </row>
    <row r="787" spans="1:11">
      <c r="A787" s="340">
        <v>45388</v>
      </c>
      <c r="B787" s="341" t="s">
        <v>223</v>
      </c>
      <c r="C787" s="341" t="s">
        <v>964</v>
      </c>
      <c r="D787" s="341" t="s">
        <v>1128</v>
      </c>
      <c r="E787" s="342" t="s">
        <v>1132</v>
      </c>
      <c r="F787" s="342" t="s">
        <v>1129</v>
      </c>
      <c r="G787" s="342">
        <v>200</v>
      </c>
      <c r="H787" s="341" t="s">
        <v>962</v>
      </c>
      <c r="I787" s="341"/>
      <c r="J787" s="342" t="s">
        <v>357</v>
      </c>
      <c r="K787" s="342" t="s">
        <v>348</v>
      </c>
    </row>
    <row r="788" spans="1:11">
      <c r="A788" s="340">
        <v>45509</v>
      </c>
      <c r="B788" s="341" t="s">
        <v>223</v>
      </c>
      <c r="C788" s="341" t="s">
        <v>964</v>
      </c>
      <c r="D788" s="341" t="s">
        <v>1128</v>
      </c>
      <c r="E788" s="342" t="s">
        <v>1132</v>
      </c>
      <c r="F788" s="342" t="s">
        <v>1130</v>
      </c>
      <c r="G788" s="342">
        <v>100</v>
      </c>
      <c r="H788" s="341" t="s">
        <v>965</v>
      </c>
      <c r="I788" s="341" t="s">
        <v>966</v>
      </c>
      <c r="J788" s="342" t="s">
        <v>357</v>
      </c>
      <c r="K788" s="342" t="s">
        <v>348</v>
      </c>
    </row>
    <row r="789" spans="1:11">
      <c r="A789" s="340">
        <v>45509</v>
      </c>
      <c r="B789" s="341" t="s">
        <v>223</v>
      </c>
      <c r="C789" s="341" t="s">
        <v>964</v>
      </c>
      <c r="D789" s="341" t="s">
        <v>1128</v>
      </c>
      <c r="E789" s="342" t="s">
        <v>1132</v>
      </c>
      <c r="F789" s="342" t="s">
        <v>1131</v>
      </c>
      <c r="G789" s="342">
        <v>200</v>
      </c>
      <c r="H789" s="341" t="s">
        <v>965</v>
      </c>
      <c r="I789" s="341" t="s">
        <v>1952</v>
      </c>
      <c r="J789" s="342" t="s">
        <v>357</v>
      </c>
      <c r="K789" s="342" t="s">
        <v>348</v>
      </c>
    </row>
    <row r="790" spans="1:11">
      <c r="A790" s="340">
        <v>45509</v>
      </c>
      <c r="B790" s="341" t="s">
        <v>223</v>
      </c>
      <c r="C790" s="341" t="s">
        <v>964</v>
      </c>
      <c r="D790" s="341" t="s">
        <v>1128</v>
      </c>
      <c r="E790" s="342" t="s">
        <v>1132</v>
      </c>
      <c r="F790" s="342" t="s">
        <v>1129</v>
      </c>
      <c r="G790" s="342">
        <v>200</v>
      </c>
      <c r="H790" s="341" t="s">
        <v>965</v>
      </c>
      <c r="I790" s="341" t="s">
        <v>1953</v>
      </c>
      <c r="J790" s="342" t="s">
        <v>357</v>
      </c>
      <c r="K790" s="342" t="s">
        <v>348</v>
      </c>
    </row>
    <row r="791" spans="1:11">
      <c r="A791" s="340">
        <v>45449</v>
      </c>
      <c r="B791" s="341" t="s">
        <v>223</v>
      </c>
      <c r="C791" s="341" t="s">
        <v>964</v>
      </c>
      <c r="D791" s="341" t="s">
        <v>1128</v>
      </c>
      <c r="E791" s="342" t="s">
        <v>1132</v>
      </c>
      <c r="F791" s="342" t="s">
        <v>1131</v>
      </c>
      <c r="G791" s="342">
        <v>200</v>
      </c>
      <c r="H791" s="341" t="s">
        <v>962</v>
      </c>
      <c r="I791" s="341"/>
      <c r="J791" s="342" t="s">
        <v>357</v>
      </c>
      <c r="K791" s="342" t="s">
        <v>348</v>
      </c>
    </row>
    <row r="792" spans="1:11">
      <c r="A792" s="340">
        <v>45449</v>
      </c>
      <c r="B792" s="341" t="s">
        <v>223</v>
      </c>
      <c r="C792" s="341" t="s">
        <v>964</v>
      </c>
      <c r="D792" s="341" t="s">
        <v>1128</v>
      </c>
      <c r="E792" s="342" t="s">
        <v>1132</v>
      </c>
      <c r="F792" s="342" t="s">
        <v>1130</v>
      </c>
      <c r="G792" s="342">
        <v>100</v>
      </c>
      <c r="H792" s="341" t="s">
        <v>962</v>
      </c>
      <c r="I792" s="341"/>
      <c r="J792" s="342" t="s">
        <v>357</v>
      </c>
      <c r="K792" s="342" t="s">
        <v>348</v>
      </c>
    </row>
    <row r="793" spans="1:11">
      <c r="A793" s="340">
        <v>45449</v>
      </c>
      <c r="B793" s="341" t="s">
        <v>223</v>
      </c>
      <c r="C793" s="341" t="s">
        <v>964</v>
      </c>
      <c r="D793" s="341" t="s">
        <v>1128</v>
      </c>
      <c r="E793" s="342" t="s">
        <v>1132</v>
      </c>
      <c r="F793" s="342" t="s">
        <v>1129</v>
      </c>
      <c r="G793" s="342">
        <v>200</v>
      </c>
      <c r="H793" s="341" t="s">
        <v>962</v>
      </c>
      <c r="I793" s="341"/>
      <c r="J793" s="342" t="s">
        <v>357</v>
      </c>
      <c r="K793" s="342" t="s">
        <v>348</v>
      </c>
    </row>
    <row r="794" spans="1:11">
      <c r="A794" s="340">
        <v>45469</v>
      </c>
      <c r="B794" s="341" t="s">
        <v>931</v>
      </c>
      <c r="C794" s="341" t="s">
        <v>964</v>
      </c>
      <c r="D794" s="341" t="s">
        <v>1140</v>
      </c>
      <c r="E794" s="342" t="s">
        <v>1954</v>
      </c>
      <c r="F794" s="342" t="s">
        <v>1135</v>
      </c>
      <c r="G794" s="342">
        <v>250</v>
      </c>
      <c r="H794" s="341" t="s">
        <v>962</v>
      </c>
      <c r="I794" s="341"/>
      <c r="J794" s="342" t="s">
        <v>357</v>
      </c>
      <c r="K794" s="342" t="s">
        <v>348</v>
      </c>
    </row>
    <row r="795" spans="1:11">
      <c r="A795" s="340">
        <v>45469</v>
      </c>
      <c r="B795" s="341" t="s">
        <v>931</v>
      </c>
      <c r="C795" s="341" t="s">
        <v>964</v>
      </c>
      <c r="D795" s="341" t="s">
        <v>1140</v>
      </c>
      <c r="E795" s="342" t="s">
        <v>1954</v>
      </c>
      <c r="F795" s="342" t="s">
        <v>1138</v>
      </c>
      <c r="G795" s="342">
        <v>50</v>
      </c>
      <c r="H795" s="341" t="s">
        <v>965</v>
      </c>
      <c r="I795" s="341" t="s">
        <v>1136</v>
      </c>
      <c r="J795" s="342" t="s">
        <v>357</v>
      </c>
      <c r="K795" s="342" t="s">
        <v>348</v>
      </c>
    </row>
    <row r="796" spans="1:11">
      <c r="A796" s="340">
        <v>45469</v>
      </c>
      <c r="B796" s="341" t="s">
        <v>931</v>
      </c>
      <c r="C796" s="341" t="s">
        <v>964</v>
      </c>
      <c r="D796" s="341" t="s">
        <v>1140</v>
      </c>
      <c r="E796" s="342" t="s">
        <v>1954</v>
      </c>
      <c r="F796" s="342" t="s">
        <v>1955</v>
      </c>
      <c r="G796" s="342">
        <v>30</v>
      </c>
      <c r="H796" s="341" t="s">
        <v>962</v>
      </c>
      <c r="I796" s="341"/>
      <c r="J796" s="342" t="s">
        <v>357</v>
      </c>
      <c r="K796" s="342" t="s">
        <v>348</v>
      </c>
    </row>
    <row r="797" spans="1:11">
      <c r="A797" s="340">
        <v>45469</v>
      </c>
      <c r="B797" s="341" t="s">
        <v>931</v>
      </c>
      <c r="C797" s="341" t="s">
        <v>964</v>
      </c>
      <c r="D797" s="341" t="s">
        <v>1140</v>
      </c>
      <c r="E797" s="342" t="s">
        <v>1954</v>
      </c>
      <c r="F797" s="342" t="s">
        <v>1137</v>
      </c>
      <c r="G797" s="342">
        <v>300</v>
      </c>
      <c r="H797" s="341" t="s">
        <v>962</v>
      </c>
      <c r="I797" s="341"/>
      <c r="J797" s="342" t="s">
        <v>357</v>
      </c>
      <c r="K797" s="342" t="s">
        <v>348</v>
      </c>
    </row>
    <row r="798" spans="1:11">
      <c r="A798" s="340">
        <v>45343</v>
      </c>
      <c r="B798" s="341" t="s">
        <v>931</v>
      </c>
      <c r="C798" s="341" t="s">
        <v>964</v>
      </c>
      <c r="D798" s="341" t="s">
        <v>1133</v>
      </c>
      <c r="E798" s="342" t="s">
        <v>1134</v>
      </c>
      <c r="F798" s="342" t="s">
        <v>1137</v>
      </c>
      <c r="G798" s="342">
        <v>300</v>
      </c>
      <c r="H798" s="341" t="s">
        <v>965</v>
      </c>
      <c r="I798" s="341" t="s">
        <v>1956</v>
      </c>
      <c r="J798" s="342" t="s">
        <v>357</v>
      </c>
      <c r="K798" s="342" t="s">
        <v>348</v>
      </c>
    </row>
    <row r="799" spans="1:11">
      <c r="A799" s="340">
        <v>45343</v>
      </c>
      <c r="B799" s="341" t="s">
        <v>931</v>
      </c>
      <c r="C799" s="341" t="s">
        <v>964</v>
      </c>
      <c r="D799" s="341" t="s">
        <v>1133</v>
      </c>
      <c r="E799" s="342" t="s">
        <v>1134</v>
      </c>
      <c r="F799" s="342" t="s">
        <v>1138</v>
      </c>
      <c r="G799" s="342">
        <v>50</v>
      </c>
      <c r="H799" s="341" t="s">
        <v>962</v>
      </c>
      <c r="I799" s="341"/>
      <c r="J799" s="342" t="s">
        <v>357</v>
      </c>
      <c r="K799" s="342" t="s">
        <v>348</v>
      </c>
    </row>
    <row r="800" spans="1:11">
      <c r="A800" s="340">
        <v>45343</v>
      </c>
      <c r="B800" s="341" t="s">
        <v>931</v>
      </c>
      <c r="C800" s="341" t="s">
        <v>964</v>
      </c>
      <c r="D800" s="341" t="s">
        <v>1133</v>
      </c>
      <c r="E800" s="342" t="s">
        <v>1134</v>
      </c>
      <c r="F800" s="342" t="s">
        <v>1135</v>
      </c>
      <c r="G800" s="342">
        <v>250</v>
      </c>
      <c r="H800" s="341" t="s">
        <v>965</v>
      </c>
      <c r="I800" s="341" t="s">
        <v>1957</v>
      </c>
      <c r="J800" s="342" t="s">
        <v>357</v>
      </c>
      <c r="K800" s="342" t="s">
        <v>348</v>
      </c>
    </row>
    <row r="801" spans="1:11">
      <c r="A801" s="340">
        <v>45399</v>
      </c>
      <c r="B801" s="341" t="s">
        <v>931</v>
      </c>
      <c r="C801" s="341" t="s">
        <v>964</v>
      </c>
      <c r="D801" s="341" t="s">
        <v>1133</v>
      </c>
      <c r="E801" s="342" t="s">
        <v>1954</v>
      </c>
      <c r="F801" s="342" t="s">
        <v>1135</v>
      </c>
      <c r="G801" s="342">
        <v>250</v>
      </c>
      <c r="H801" s="341" t="s">
        <v>962</v>
      </c>
      <c r="I801" s="341"/>
      <c r="J801" s="342" t="s">
        <v>357</v>
      </c>
      <c r="K801" s="342" t="s">
        <v>348</v>
      </c>
    </row>
    <row r="802" spans="1:11">
      <c r="A802" s="340">
        <v>45399</v>
      </c>
      <c r="B802" s="341" t="s">
        <v>931</v>
      </c>
      <c r="C802" s="341" t="s">
        <v>964</v>
      </c>
      <c r="D802" s="341" t="s">
        <v>1133</v>
      </c>
      <c r="E802" s="342" t="s">
        <v>1954</v>
      </c>
      <c r="F802" s="342" t="s">
        <v>1138</v>
      </c>
      <c r="G802" s="342">
        <v>50</v>
      </c>
      <c r="H802" s="341" t="s">
        <v>962</v>
      </c>
      <c r="I802" s="341"/>
      <c r="J802" s="342" t="s">
        <v>357</v>
      </c>
      <c r="K802" s="342" t="s">
        <v>348</v>
      </c>
    </row>
    <row r="803" spans="1:11">
      <c r="A803" s="340">
        <v>45399</v>
      </c>
      <c r="B803" s="341" t="s">
        <v>931</v>
      </c>
      <c r="C803" s="341" t="s">
        <v>964</v>
      </c>
      <c r="D803" s="341" t="s">
        <v>1133</v>
      </c>
      <c r="E803" s="342" t="s">
        <v>1954</v>
      </c>
      <c r="F803" s="342" t="s">
        <v>1137</v>
      </c>
      <c r="G803" s="342">
        <v>300</v>
      </c>
      <c r="H803" s="341" t="s">
        <v>962</v>
      </c>
      <c r="I803" s="341"/>
      <c r="J803" s="342" t="s">
        <v>357</v>
      </c>
      <c r="K803" s="342" t="s">
        <v>348</v>
      </c>
    </row>
    <row r="804" spans="1:11">
      <c r="A804" s="340">
        <v>45491</v>
      </c>
      <c r="B804" s="341" t="s">
        <v>931</v>
      </c>
      <c r="C804" s="341" t="s">
        <v>964</v>
      </c>
      <c r="D804" s="341" t="s">
        <v>1133</v>
      </c>
      <c r="E804" s="342" t="s">
        <v>1134</v>
      </c>
      <c r="F804" s="342" t="s">
        <v>1955</v>
      </c>
      <c r="G804" s="342">
        <v>30</v>
      </c>
      <c r="H804" s="341" t="s">
        <v>962</v>
      </c>
      <c r="I804" s="341"/>
      <c r="J804" s="342" t="s">
        <v>357</v>
      </c>
      <c r="K804" s="342" t="s">
        <v>348</v>
      </c>
    </row>
    <row r="805" spans="1:11">
      <c r="A805" s="340">
        <v>45491</v>
      </c>
      <c r="B805" s="341" t="s">
        <v>931</v>
      </c>
      <c r="C805" s="341" t="s">
        <v>964</v>
      </c>
      <c r="D805" s="341" t="s">
        <v>1133</v>
      </c>
      <c r="E805" s="342" t="s">
        <v>1134</v>
      </c>
      <c r="F805" s="342" t="s">
        <v>1137</v>
      </c>
      <c r="G805" s="342">
        <v>300</v>
      </c>
      <c r="H805" s="341" t="s">
        <v>962</v>
      </c>
      <c r="I805" s="341"/>
      <c r="J805" s="342" t="s">
        <v>357</v>
      </c>
      <c r="K805" s="342" t="s">
        <v>348</v>
      </c>
    </row>
    <row r="806" spans="1:11">
      <c r="A806" s="340">
        <v>45491</v>
      </c>
      <c r="B806" s="341" t="s">
        <v>931</v>
      </c>
      <c r="C806" s="341" t="s">
        <v>964</v>
      </c>
      <c r="D806" s="341" t="s">
        <v>1133</v>
      </c>
      <c r="E806" s="342" t="s">
        <v>1134</v>
      </c>
      <c r="F806" s="342" t="s">
        <v>1135</v>
      </c>
      <c r="G806" s="342">
        <v>250</v>
      </c>
      <c r="H806" s="341" t="s">
        <v>962</v>
      </c>
      <c r="I806" s="341"/>
      <c r="J806" s="342" t="s">
        <v>357</v>
      </c>
      <c r="K806" s="342" t="s">
        <v>348</v>
      </c>
    </row>
    <row r="807" spans="1:11">
      <c r="A807" s="340">
        <v>45491</v>
      </c>
      <c r="B807" s="341" t="s">
        <v>931</v>
      </c>
      <c r="C807" s="341" t="s">
        <v>964</v>
      </c>
      <c r="D807" s="341" t="s">
        <v>1133</v>
      </c>
      <c r="E807" s="342" t="s">
        <v>1134</v>
      </c>
      <c r="F807" s="342" t="s">
        <v>1138</v>
      </c>
      <c r="G807" s="342">
        <v>50</v>
      </c>
      <c r="H807" s="341" t="s">
        <v>965</v>
      </c>
      <c r="I807" s="341" t="s">
        <v>1139</v>
      </c>
      <c r="J807" s="342" t="s">
        <v>357</v>
      </c>
      <c r="K807" s="342" t="s">
        <v>348</v>
      </c>
    </row>
    <row r="808" spans="1:11">
      <c r="A808" s="340">
        <v>45594</v>
      </c>
      <c r="B808" s="341" t="s">
        <v>931</v>
      </c>
      <c r="C808" s="341" t="s">
        <v>964</v>
      </c>
      <c r="D808" s="341" t="s">
        <v>1133</v>
      </c>
      <c r="E808" s="342" t="s">
        <v>1134</v>
      </c>
      <c r="F808" s="342" t="s">
        <v>1138</v>
      </c>
      <c r="G808" s="342">
        <v>50</v>
      </c>
      <c r="H808" s="341" t="s">
        <v>962</v>
      </c>
      <c r="I808" s="341"/>
      <c r="J808" s="342" t="s">
        <v>357</v>
      </c>
      <c r="K808" s="342" t="s">
        <v>348</v>
      </c>
    </row>
    <row r="809" spans="1:11">
      <c r="A809" s="340">
        <v>45594</v>
      </c>
      <c r="B809" s="341" t="s">
        <v>931</v>
      </c>
      <c r="C809" s="341" t="s">
        <v>964</v>
      </c>
      <c r="D809" s="341" t="s">
        <v>1133</v>
      </c>
      <c r="E809" s="342" t="s">
        <v>1134</v>
      </c>
      <c r="F809" s="342" t="s">
        <v>1135</v>
      </c>
      <c r="G809" s="342">
        <v>250</v>
      </c>
      <c r="H809" s="341" t="s">
        <v>965</v>
      </c>
      <c r="I809" s="341" t="s">
        <v>966</v>
      </c>
      <c r="J809" s="342" t="s">
        <v>357</v>
      </c>
      <c r="K809" s="342" t="s">
        <v>348</v>
      </c>
    </row>
    <row r="810" spans="1:11">
      <c r="A810" s="340">
        <v>45594</v>
      </c>
      <c r="B810" s="341" t="s">
        <v>931</v>
      </c>
      <c r="C810" s="341" t="s">
        <v>964</v>
      </c>
      <c r="D810" s="341" t="s">
        <v>1133</v>
      </c>
      <c r="E810" s="342" t="s">
        <v>1134</v>
      </c>
      <c r="F810" s="342" t="s">
        <v>1955</v>
      </c>
      <c r="G810" s="342">
        <v>30</v>
      </c>
      <c r="H810" s="341" t="s">
        <v>962</v>
      </c>
      <c r="I810" s="341"/>
      <c r="J810" s="342" t="s">
        <v>357</v>
      </c>
      <c r="K810" s="342" t="s">
        <v>348</v>
      </c>
    </row>
    <row r="811" spans="1:11">
      <c r="A811" s="340">
        <v>45594</v>
      </c>
      <c r="B811" s="341" t="s">
        <v>931</v>
      </c>
      <c r="C811" s="341" t="s">
        <v>964</v>
      </c>
      <c r="D811" s="341" t="s">
        <v>1133</v>
      </c>
      <c r="E811" s="342" t="s">
        <v>1134</v>
      </c>
      <c r="F811" s="342" t="s">
        <v>1137</v>
      </c>
      <c r="G811" s="342">
        <v>300</v>
      </c>
      <c r="H811" s="341" t="s">
        <v>965</v>
      </c>
      <c r="I811" s="341" t="s">
        <v>1936</v>
      </c>
      <c r="J811" s="342" t="s">
        <v>357</v>
      </c>
      <c r="K811" s="342" t="s">
        <v>348</v>
      </c>
    </row>
    <row r="812" spans="1:11">
      <c r="A812" s="340">
        <v>45372</v>
      </c>
      <c r="B812" s="341" t="s">
        <v>931</v>
      </c>
      <c r="C812" s="341" t="s">
        <v>964</v>
      </c>
      <c r="D812" s="341" t="s">
        <v>1133</v>
      </c>
      <c r="E812" s="342" t="s">
        <v>1954</v>
      </c>
      <c r="F812" s="342" t="s">
        <v>1137</v>
      </c>
      <c r="G812" s="342">
        <v>300</v>
      </c>
      <c r="H812" s="341" t="s">
        <v>962</v>
      </c>
      <c r="I812" s="341"/>
      <c r="J812" s="342" t="s">
        <v>357</v>
      </c>
      <c r="K812" s="342" t="s">
        <v>348</v>
      </c>
    </row>
    <row r="813" spans="1:11">
      <c r="A813" s="340">
        <v>45372</v>
      </c>
      <c r="B813" s="341" t="s">
        <v>931</v>
      </c>
      <c r="C813" s="341" t="s">
        <v>964</v>
      </c>
      <c r="D813" s="341" t="s">
        <v>1133</v>
      </c>
      <c r="E813" s="342" t="s">
        <v>1954</v>
      </c>
      <c r="F813" s="342" t="s">
        <v>1138</v>
      </c>
      <c r="G813" s="342">
        <v>50</v>
      </c>
      <c r="H813" s="341" t="s">
        <v>962</v>
      </c>
      <c r="I813" s="341"/>
      <c r="J813" s="342" t="s">
        <v>357</v>
      </c>
      <c r="K813" s="342" t="s">
        <v>348</v>
      </c>
    </row>
    <row r="814" spans="1:11">
      <c r="A814" s="340">
        <v>45372</v>
      </c>
      <c r="B814" s="341" t="s">
        <v>931</v>
      </c>
      <c r="C814" s="341" t="s">
        <v>964</v>
      </c>
      <c r="D814" s="341" t="s">
        <v>1133</v>
      </c>
      <c r="E814" s="342" t="s">
        <v>1954</v>
      </c>
      <c r="F814" s="342" t="s">
        <v>1135</v>
      </c>
      <c r="G814" s="342">
        <v>250</v>
      </c>
      <c r="H814" s="341" t="s">
        <v>962</v>
      </c>
      <c r="I814" s="341"/>
      <c r="J814" s="342" t="s">
        <v>357</v>
      </c>
      <c r="K814" s="342" t="s">
        <v>348</v>
      </c>
    </row>
    <row r="815" spans="1:11">
      <c r="A815" s="340">
        <v>45582</v>
      </c>
      <c r="B815" s="341" t="s">
        <v>1585</v>
      </c>
      <c r="C815" s="341" t="s">
        <v>964</v>
      </c>
      <c r="D815" s="341" t="s">
        <v>1958</v>
      </c>
      <c r="E815" s="342" t="s">
        <v>1959</v>
      </c>
      <c r="F815" s="342" t="s">
        <v>1960</v>
      </c>
      <c r="G815" s="342">
        <v>100</v>
      </c>
      <c r="H815" s="341" t="s">
        <v>962</v>
      </c>
      <c r="I815" s="341"/>
      <c r="J815" s="342" t="s">
        <v>357</v>
      </c>
      <c r="K815" s="342" t="s">
        <v>348</v>
      </c>
    </row>
    <row r="816" spans="1:11">
      <c r="A816" s="340">
        <v>45582</v>
      </c>
      <c r="B816" s="341" t="s">
        <v>1585</v>
      </c>
      <c r="C816" s="341" t="s">
        <v>964</v>
      </c>
      <c r="D816" s="341" t="s">
        <v>1958</v>
      </c>
      <c r="E816" s="342" t="s">
        <v>1959</v>
      </c>
      <c r="F816" s="342" t="s">
        <v>1961</v>
      </c>
      <c r="G816" s="342">
        <v>70</v>
      </c>
      <c r="H816" s="341" t="s">
        <v>962</v>
      </c>
      <c r="I816" s="341"/>
      <c r="J816" s="342" t="s">
        <v>357</v>
      </c>
      <c r="K816" s="342" t="s">
        <v>348</v>
      </c>
    </row>
    <row r="817" spans="1:11">
      <c r="A817" s="340">
        <v>45519</v>
      </c>
      <c r="B817" s="341" t="s">
        <v>1585</v>
      </c>
      <c r="C817" s="341" t="s">
        <v>964</v>
      </c>
      <c r="D817" s="341" t="s">
        <v>1962</v>
      </c>
      <c r="E817" s="342" t="s">
        <v>1963</v>
      </c>
      <c r="F817" s="342" t="s">
        <v>1960</v>
      </c>
      <c r="G817" s="342">
        <v>100</v>
      </c>
      <c r="H817" s="341" t="s">
        <v>962</v>
      </c>
      <c r="I817" s="341"/>
      <c r="J817" s="342" t="s">
        <v>357</v>
      </c>
      <c r="K817" s="342" t="s">
        <v>348</v>
      </c>
    </row>
    <row r="818" spans="1:11">
      <c r="A818" s="340">
        <v>45519</v>
      </c>
      <c r="B818" s="341" t="s">
        <v>1585</v>
      </c>
      <c r="C818" s="341" t="s">
        <v>964</v>
      </c>
      <c r="D818" s="341" t="s">
        <v>1962</v>
      </c>
      <c r="E818" s="342" t="s">
        <v>1963</v>
      </c>
      <c r="F818" s="342" t="s">
        <v>1961</v>
      </c>
      <c r="G818" s="342">
        <v>70</v>
      </c>
      <c r="H818" s="341" t="s">
        <v>962</v>
      </c>
      <c r="I818" s="341"/>
      <c r="J818" s="342" t="s">
        <v>357</v>
      </c>
      <c r="K818" s="342" t="s">
        <v>348</v>
      </c>
    </row>
    <row r="819" spans="1:11">
      <c r="A819" s="340">
        <v>45469</v>
      </c>
      <c r="B819" s="341" t="s">
        <v>1585</v>
      </c>
      <c r="C819" s="341" t="s">
        <v>964</v>
      </c>
      <c r="D819" s="341" t="s">
        <v>1962</v>
      </c>
      <c r="E819" s="342" t="s">
        <v>1963</v>
      </c>
      <c r="F819" s="342" t="s">
        <v>1960</v>
      </c>
      <c r="G819" s="342">
        <v>100</v>
      </c>
      <c r="H819" s="341" t="s">
        <v>962</v>
      </c>
      <c r="I819" s="341"/>
      <c r="J819" s="342" t="s">
        <v>357</v>
      </c>
      <c r="K819" s="342" t="s">
        <v>348</v>
      </c>
    </row>
    <row r="820" spans="1:11">
      <c r="A820" s="340">
        <v>45469</v>
      </c>
      <c r="B820" s="341" t="s">
        <v>1585</v>
      </c>
      <c r="C820" s="341" t="s">
        <v>964</v>
      </c>
      <c r="D820" s="341" t="s">
        <v>1962</v>
      </c>
      <c r="E820" s="342" t="s">
        <v>1963</v>
      </c>
      <c r="F820" s="342" t="s">
        <v>1961</v>
      </c>
      <c r="G820" s="342">
        <v>70</v>
      </c>
      <c r="H820" s="341" t="s">
        <v>962</v>
      </c>
      <c r="I820" s="341"/>
      <c r="J820" s="342" t="s">
        <v>357</v>
      </c>
      <c r="K820" s="342" t="s">
        <v>348</v>
      </c>
    </row>
    <row r="821" spans="1:11">
      <c r="A821" s="340">
        <v>45398</v>
      </c>
      <c r="B821" s="341" t="s">
        <v>95</v>
      </c>
      <c r="C821" s="341" t="s">
        <v>964</v>
      </c>
      <c r="D821" s="341" t="s">
        <v>1964</v>
      </c>
      <c r="E821" s="342" t="s">
        <v>1144</v>
      </c>
      <c r="F821" s="342" t="s">
        <v>1146</v>
      </c>
      <c r="G821" s="342">
        <v>100</v>
      </c>
      <c r="H821" s="341" t="s">
        <v>962</v>
      </c>
      <c r="I821" s="341"/>
      <c r="J821" s="342" t="s">
        <v>357</v>
      </c>
      <c r="K821" s="342" t="s">
        <v>348</v>
      </c>
    </row>
    <row r="822" spans="1:11">
      <c r="A822" s="340">
        <v>45398</v>
      </c>
      <c r="B822" s="341" t="s">
        <v>95</v>
      </c>
      <c r="C822" s="341" t="s">
        <v>964</v>
      </c>
      <c r="D822" s="341" t="s">
        <v>1964</v>
      </c>
      <c r="E822" s="342" t="s">
        <v>1144</v>
      </c>
      <c r="F822" s="342" t="s">
        <v>1147</v>
      </c>
      <c r="G822" s="342">
        <v>200</v>
      </c>
      <c r="H822" s="341" t="s">
        <v>965</v>
      </c>
      <c r="I822" s="341" t="s">
        <v>1139</v>
      </c>
      <c r="J822" s="342" t="s">
        <v>357</v>
      </c>
      <c r="K822" s="342" t="s">
        <v>348</v>
      </c>
    </row>
    <row r="823" spans="1:11">
      <c r="A823" s="340">
        <v>45398</v>
      </c>
      <c r="B823" s="341" t="s">
        <v>95</v>
      </c>
      <c r="C823" s="341" t="s">
        <v>964</v>
      </c>
      <c r="D823" s="341" t="s">
        <v>1964</v>
      </c>
      <c r="E823" s="342" t="s">
        <v>1144</v>
      </c>
      <c r="F823" s="342" t="s">
        <v>1145</v>
      </c>
      <c r="G823" s="342">
        <v>100</v>
      </c>
      <c r="H823" s="341" t="s">
        <v>962</v>
      </c>
      <c r="I823" s="341"/>
      <c r="J823" s="342" t="s">
        <v>357</v>
      </c>
      <c r="K823" s="342" t="s">
        <v>348</v>
      </c>
    </row>
    <row r="824" spans="1:11">
      <c r="A824" s="340">
        <v>45337</v>
      </c>
      <c r="B824" s="341" t="s">
        <v>95</v>
      </c>
      <c r="C824" s="341" t="s">
        <v>964</v>
      </c>
      <c r="D824" s="341" t="s">
        <v>1965</v>
      </c>
      <c r="E824" s="342" t="s">
        <v>1144</v>
      </c>
      <c r="F824" s="342" t="s">
        <v>1146</v>
      </c>
      <c r="G824" s="342">
        <v>100</v>
      </c>
      <c r="H824" s="341" t="s">
        <v>962</v>
      </c>
      <c r="I824" s="341"/>
      <c r="J824" s="342" t="s">
        <v>357</v>
      </c>
      <c r="K824" s="342" t="s">
        <v>348</v>
      </c>
    </row>
    <row r="825" spans="1:11">
      <c r="A825" s="340">
        <v>45337</v>
      </c>
      <c r="B825" s="341" t="s">
        <v>95</v>
      </c>
      <c r="C825" s="341" t="s">
        <v>964</v>
      </c>
      <c r="D825" s="341" t="s">
        <v>1965</v>
      </c>
      <c r="E825" s="342" t="s">
        <v>1144</v>
      </c>
      <c r="F825" s="342" t="s">
        <v>1147</v>
      </c>
      <c r="G825" s="342">
        <v>200</v>
      </c>
      <c r="H825" s="341" t="s">
        <v>962</v>
      </c>
      <c r="I825" s="341"/>
      <c r="J825" s="342" t="s">
        <v>357</v>
      </c>
      <c r="K825" s="342" t="s">
        <v>348</v>
      </c>
    </row>
    <row r="826" spans="1:11">
      <c r="A826" s="340">
        <v>45337</v>
      </c>
      <c r="B826" s="341" t="s">
        <v>95</v>
      </c>
      <c r="C826" s="341" t="s">
        <v>964</v>
      </c>
      <c r="D826" s="341" t="s">
        <v>1965</v>
      </c>
      <c r="E826" s="342" t="s">
        <v>1144</v>
      </c>
      <c r="F826" s="342" t="s">
        <v>1145</v>
      </c>
      <c r="G826" s="342">
        <v>100</v>
      </c>
      <c r="H826" s="341" t="s">
        <v>962</v>
      </c>
      <c r="I826" s="341"/>
      <c r="J826" s="342" t="s">
        <v>357</v>
      </c>
      <c r="K826" s="342" t="s">
        <v>348</v>
      </c>
    </row>
    <row r="827" spans="1:11">
      <c r="A827" s="340">
        <v>45582</v>
      </c>
      <c r="B827" s="341" t="s">
        <v>95</v>
      </c>
      <c r="C827" s="341" t="s">
        <v>964</v>
      </c>
      <c r="D827" s="341" t="s">
        <v>1143</v>
      </c>
      <c r="E827" s="342" t="s">
        <v>1144</v>
      </c>
      <c r="F827" s="342" t="s">
        <v>1145</v>
      </c>
      <c r="G827" s="342">
        <v>100</v>
      </c>
      <c r="H827" s="341" t="s">
        <v>965</v>
      </c>
      <c r="I827" s="341" t="s">
        <v>971</v>
      </c>
      <c r="J827" s="342" t="s">
        <v>357</v>
      </c>
      <c r="K827" s="342" t="s">
        <v>348</v>
      </c>
    </row>
    <row r="828" spans="1:11">
      <c r="A828" s="340">
        <v>45582</v>
      </c>
      <c r="B828" s="341" t="s">
        <v>95</v>
      </c>
      <c r="C828" s="341" t="s">
        <v>964</v>
      </c>
      <c r="D828" s="341" t="s">
        <v>1143</v>
      </c>
      <c r="E828" s="342" t="s">
        <v>1144</v>
      </c>
      <c r="F828" s="342" t="s">
        <v>1147</v>
      </c>
      <c r="G828" s="342">
        <v>200</v>
      </c>
      <c r="H828" s="341" t="s">
        <v>965</v>
      </c>
      <c r="I828" s="341" t="s">
        <v>971</v>
      </c>
      <c r="J828" s="342" t="s">
        <v>357</v>
      </c>
      <c r="K828" s="342" t="s">
        <v>348</v>
      </c>
    </row>
    <row r="829" spans="1:11">
      <c r="A829" s="340">
        <v>45582</v>
      </c>
      <c r="B829" s="341" t="s">
        <v>95</v>
      </c>
      <c r="C829" s="341" t="s">
        <v>964</v>
      </c>
      <c r="D829" s="341" t="s">
        <v>1143</v>
      </c>
      <c r="E829" s="342" t="s">
        <v>1144</v>
      </c>
      <c r="F829" s="342" t="s">
        <v>1146</v>
      </c>
      <c r="G829" s="342">
        <v>100</v>
      </c>
      <c r="H829" s="341" t="s">
        <v>965</v>
      </c>
      <c r="I829" s="341" t="s">
        <v>1936</v>
      </c>
      <c r="J829" s="342" t="s">
        <v>357</v>
      </c>
      <c r="K829" s="342" t="s">
        <v>348</v>
      </c>
    </row>
    <row r="830" spans="1:11">
      <c r="A830" s="340">
        <v>45450</v>
      </c>
      <c r="B830" s="341" t="s">
        <v>95</v>
      </c>
      <c r="C830" s="341" t="s">
        <v>964</v>
      </c>
      <c r="D830" s="341" t="s">
        <v>1143</v>
      </c>
      <c r="E830" s="342" t="s">
        <v>1144</v>
      </c>
      <c r="F830" s="342" t="s">
        <v>1145</v>
      </c>
      <c r="G830" s="342">
        <v>100</v>
      </c>
      <c r="H830" s="341" t="s">
        <v>962</v>
      </c>
      <c r="I830" s="341"/>
      <c r="J830" s="342" t="s">
        <v>357</v>
      </c>
      <c r="K830" s="342" t="s">
        <v>348</v>
      </c>
    </row>
    <row r="831" spans="1:11">
      <c r="A831" s="340">
        <v>45450</v>
      </c>
      <c r="B831" s="341" t="s">
        <v>95</v>
      </c>
      <c r="C831" s="341" t="s">
        <v>964</v>
      </c>
      <c r="D831" s="341" t="s">
        <v>1143</v>
      </c>
      <c r="E831" s="342" t="s">
        <v>1144</v>
      </c>
      <c r="F831" s="342" t="s">
        <v>1146</v>
      </c>
      <c r="G831" s="342">
        <v>100</v>
      </c>
      <c r="H831" s="341" t="s">
        <v>962</v>
      </c>
      <c r="I831" s="341"/>
      <c r="J831" s="342" t="s">
        <v>357</v>
      </c>
      <c r="K831" s="342" t="s">
        <v>348</v>
      </c>
    </row>
    <row r="832" spans="1:11">
      <c r="A832" s="340">
        <v>45450</v>
      </c>
      <c r="B832" s="341" t="s">
        <v>95</v>
      </c>
      <c r="C832" s="341" t="s">
        <v>964</v>
      </c>
      <c r="D832" s="341" t="s">
        <v>1143</v>
      </c>
      <c r="E832" s="342" t="s">
        <v>1144</v>
      </c>
      <c r="F832" s="342" t="s">
        <v>1147</v>
      </c>
      <c r="G832" s="342">
        <v>200</v>
      </c>
      <c r="H832" s="341" t="s">
        <v>965</v>
      </c>
      <c r="I832" s="341" t="s">
        <v>1139</v>
      </c>
      <c r="J832" s="342" t="s">
        <v>357</v>
      </c>
      <c r="K832" s="342" t="s">
        <v>348</v>
      </c>
    </row>
    <row r="833" spans="1:11">
      <c r="A833" s="340">
        <v>45519</v>
      </c>
      <c r="B833" s="341" t="s">
        <v>95</v>
      </c>
      <c r="C833" s="341" t="s">
        <v>964</v>
      </c>
      <c r="D833" s="341" t="s">
        <v>1143</v>
      </c>
      <c r="E833" s="342" t="s">
        <v>1144</v>
      </c>
      <c r="F833" s="342" t="s">
        <v>1146</v>
      </c>
      <c r="G833" s="342">
        <v>100</v>
      </c>
      <c r="H833" s="341" t="s">
        <v>962</v>
      </c>
      <c r="I833" s="341"/>
      <c r="J833" s="342" t="s">
        <v>357</v>
      </c>
      <c r="K833" s="342" t="s">
        <v>348</v>
      </c>
    </row>
    <row r="834" spans="1:11">
      <c r="A834" s="340">
        <v>45519</v>
      </c>
      <c r="B834" s="341" t="s">
        <v>95</v>
      </c>
      <c r="C834" s="341" t="s">
        <v>964</v>
      </c>
      <c r="D834" s="341" t="s">
        <v>1143</v>
      </c>
      <c r="E834" s="342" t="s">
        <v>1144</v>
      </c>
      <c r="F834" s="342" t="s">
        <v>1145</v>
      </c>
      <c r="G834" s="342">
        <v>100</v>
      </c>
      <c r="H834" s="341" t="s">
        <v>962</v>
      </c>
      <c r="I834" s="341"/>
      <c r="J834" s="342" t="s">
        <v>357</v>
      </c>
      <c r="K834" s="342" t="s">
        <v>348</v>
      </c>
    </row>
    <row r="835" spans="1:11">
      <c r="A835" s="340">
        <v>45519</v>
      </c>
      <c r="B835" s="341" t="s">
        <v>95</v>
      </c>
      <c r="C835" s="341" t="s">
        <v>964</v>
      </c>
      <c r="D835" s="341" t="s">
        <v>1143</v>
      </c>
      <c r="E835" s="342" t="s">
        <v>1144</v>
      </c>
      <c r="F835" s="342" t="s">
        <v>1147</v>
      </c>
      <c r="G835" s="342">
        <v>200</v>
      </c>
      <c r="H835" s="341" t="s">
        <v>965</v>
      </c>
      <c r="I835" s="341" t="s">
        <v>1897</v>
      </c>
      <c r="J835" s="342" t="s">
        <v>357</v>
      </c>
      <c r="K835" s="342" t="s">
        <v>348</v>
      </c>
    </row>
    <row r="836" spans="1:11">
      <c r="A836" s="340">
        <v>45560</v>
      </c>
      <c r="B836" s="341" t="s">
        <v>95</v>
      </c>
      <c r="C836" s="341" t="s">
        <v>964</v>
      </c>
      <c r="D836" s="341" t="s">
        <v>1143</v>
      </c>
      <c r="E836" s="342" t="s">
        <v>1144</v>
      </c>
      <c r="F836" s="342" t="s">
        <v>1146</v>
      </c>
      <c r="G836" s="342">
        <v>100</v>
      </c>
      <c r="H836" s="341" t="s">
        <v>965</v>
      </c>
      <c r="I836" s="341" t="s">
        <v>1936</v>
      </c>
      <c r="J836" s="342" t="s">
        <v>357</v>
      </c>
      <c r="K836" s="342" t="s">
        <v>348</v>
      </c>
    </row>
    <row r="837" spans="1:11">
      <c r="A837" s="340">
        <v>45560</v>
      </c>
      <c r="B837" s="341" t="s">
        <v>95</v>
      </c>
      <c r="C837" s="341" t="s">
        <v>964</v>
      </c>
      <c r="D837" s="341" t="s">
        <v>1143</v>
      </c>
      <c r="E837" s="342" t="s">
        <v>1144</v>
      </c>
      <c r="F837" s="342" t="s">
        <v>1145</v>
      </c>
      <c r="G837" s="342">
        <v>100</v>
      </c>
      <c r="H837" s="341" t="s">
        <v>965</v>
      </c>
      <c r="I837" s="341" t="s">
        <v>971</v>
      </c>
      <c r="J837" s="342" t="s">
        <v>357</v>
      </c>
      <c r="K837" s="342" t="s">
        <v>348</v>
      </c>
    </row>
    <row r="838" spans="1:11">
      <c r="A838" s="340">
        <v>45560</v>
      </c>
      <c r="B838" s="341" t="s">
        <v>95</v>
      </c>
      <c r="C838" s="341" t="s">
        <v>964</v>
      </c>
      <c r="D838" s="341" t="s">
        <v>1143</v>
      </c>
      <c r="E838" s="342" t="s">
        <v>1144</v>
      </c>
      <c r="F838" s="342" t="s">
        <v>1147</v>
      </c>
      <c r="G838" s="342">
        <v>200</v>
      </c>
      <c r="H838" s="341" t="s">
        <v>965</v>
      </c>
      <c r="I838" s="341" t="s">
        <v>1966</v>
      </c>
      <c r="J838" s="342" t="s">
        <v>357</v>
      </c>
      <c r="K838" s="342" t="s">
        <v>348</v>
      </c>
    </row>
    <row r="839" spans="1:11">
      <c r="A839" s="340">
        <v>45510</v>
      </c>
      <c r="B839" s="341" t="s">
        <v>227</v>
      </c>
      <c r="C839" s="341" t="s">
        <v>964</v>
      </c>
      <c r="D839" s="341" t="s">
        <v>1967</v>
      </c>
      <c r="E839" s="342" t="s">
        <v>1968</v>
      </c>
      <c r="F839" s="342" t="s">
        <v>1153</v>
      </c>
      <c r="G839" s="342">
        <v>300</v>
      </c>
      <c r="H839" s="341" t="s">
        <v>965</v>
      </c>
      <c r="I839" s="341" t="s">
        <v>966</v>
      </c>
      <c r="J839" s="342" t="s">
        <v>357</v>
      </c>
      <c r="K839" s="342" t="s">
        <v>348</v>
      </c>
    </row>
    <row r="840" spans="1:11">
      <c r="A840" s="340">
        <v>45510</v>
      </c>
      <c r="B840" s="341" t="s">
        <v>227</v>
      </c>
      <c r="C840" s="341" t="s">
        <v>964</v>
      </c>
      <c r="D840" s="341" t="s">
        <v>1967</v>
      </c>
      <c r="E840" s="342" t="s">
        <v>1968</v>
      </c>
      <c r="F840" s="342" t="s">
        <v>1150</v>
      </c>
      <c r="G840" s="342">
        <v>30</v>
      </c>
      <c r="H840" s="341" t="s">
        <v>965</v>
      </c>
      <c r="I840" s="341" t="s">
        <v>966</v>
      </c>
      <c r="J840" s="342" t="s">
        <v>357</v>
      </c>
      <c r="K840" s="342" t="s">
        <v>348</v>
      </c>
    </row>
    <row r="841" spans="1:11">
      <c r="A841" s="340">
        <v>45510</v>
      </c>
      <c r="B841" s="341" t="s">
        <v>227</v>
      </c>
      <c r="C841" s="341" t="s">
        <v>964</v>
      </c>
      <c r="D841" s="341" t="s">
        <v>1967</v>
      </c>
      <c r="E841" s="342" t="s">
        <v>1968</v>
      </c>
      <c r="F841" s="342" t="s">
        <v>1151</v>
      </c>
      <c r="G841" s="342">
        <v>100</v>
      </c>
      <c r="H841" s="341" t="s">
        <v>965</v>
      </c>
      <c r="I841" s="341" t="s">
        <v>966</v>
      </c>
      <c r="J841" s="342" t="s">
        <v>357</v>
      </c>
      <c r="K841" s="342" t="s">
        <v>348</v>
      </c>
    </row>
    <row r="842" spans="1:11">
      <c r="A842" s="340">
        <v>45510</v>
      </c>
      <c r="B842" s="341" t="s">
        <v>227</v>
      </c>
      <c r="C842" s="341" t="s">
        <v>964</v>
      </c>
      <c r="D842" s="341" t="s">
        <v>1967</v>
      </c>
      <c r="E842" s="342" t="s">
        <v>1968</v>
      </c>
      <c r="F842" s="342" t="s">
        <v>1152</v>
      </c>
      <c r="G842" s="342">
        <v>150</v>
      </c>
      <c r="H842" s="341" t="s">
        <v>965</v>
      </c>
      <c r="I842" s="341" t="s">
        <v>966</v>
      </c>
      <c r="J842" s="342" t="s">
        <v>357</v>
      </c>
      <c r="K842" s="342" t="s">
        <v>348</v>
      </c>
    </row>
    <row r="843" spans="1:11">
      <c r="A843" s="340">
        <v>45342</v>
      </c>
      <c r="B843" s="341" t="s">
        <v>227</v>
      </c>
      <c r="C843" s="341" t="s">
        <v>964</v>
      </c>
      <c r="D843" s="341" t="s">
        <v>1154</v>
      </c>
      <c r="E843" s="342" t="s">
        <v>1149</v>
      </c>
      <c r="F843" s="342" t="s">
        <v>1150</v>
      </c>
      <c r="G843" s="342">
        <v>30</v>
      </c>
      <c r="H843" s="341" t="s">
        <v>962</v>
      </c>
      <c r="I843" s="341"/>
      <c r="J843" s="342" t="s">
        <v>357</v>
      </c>
      <c r="K843" s="342" t="s">
        <v>348</v>
      </c>
    </row>
    <row r="844" spans="1:11">
      <c r="A844" s="340">
        <v>45342</v>
      </c>
      <c r="B844" s="341" t="s">
        <v>227</v>
      </c>
      <c r="C844" s="341" t="s">
        <v>964</v>
      </c>
      <c r="D844" s="341" t="s">
        <v>1154</v>
      </c>
      <c r="E844" s="342" t="s">
        <v>1149</v>
      </c>
      <c r="F844" s="342" t="s">
        <v>1153</v>
      </c>
      <c r="G844" s="342">
        <v>300</v>
      </c>
      <c r="H844" s="341" t="s">
        <v>962</v>
      </c>
      <c r="I844" s="341"/>
      <c r="J844" s="342" t="s">
        <v>357</v>
      </c>
      <c r="K844" s="342" t="s">
        <v>348</v>
      </c>
    </row>
    <row r="845" spans="1:11">
      <c r="A845" s="340">
        <v>45342</v>
      </c>
      <c r="B845" s="341" t="s">
        <v>227</v>
      </c>
      <c r="C845" s="341" t="s">
        <v>964</v>
      </c>
      <c r="D845" s="341" t="s">
        <v>1154</v>
      </c>
      <c r="E845" s="342" t="s">
        <v>1149</v>
      </c>
      <c r="F845" s="342" t="s">
        <v>1152</v>
      </c>
      <c r="G845" s="342">
        <v>150</v>
      </c>
      <c r="H845" s="341" t="s">
        <v>962</v>
      </c>
      <c r="I845" s="341"/>
      <c r="J845" s="342" t="s">
        <v>357</v>
      </c>
      <c r="K845" s="342" t="s">
        <v>348</v>
      </c>
    </row>
    <row r="846" spans="1:11">
      <c r="A846" s="340">
        <v>45342</v>
      </c>
      <c r="B846" s="341" t="s">
        <v>227</v>
      </c>
      <c r="C846" s="341" t="s">
        <v>964</v>
      </c>
      <c r="D846" s="341" t="s">
        <v>1154</v>
      </c>
      <c r="E846" s="342" t="s">
        <v>1149</v>
      </c>
      <c r="F846" s="342" t="s">
        <v>1151</v>
      </c>
      <c r="G846" s="342">
        <v>100</v>
      </c>
      <c r="H846" s="341" t="s">
        <v>962</v>
      </c>
      <c r="I846" s="341"/>
      <c r="J846" s="342" t="s">
        <v>357</v>
      </c>
      <c r="K846" s="342" t="s">
        <v>348</v>
      </c>
    </row>
    <row r="847" spans="1:11">
      <c r="A847" s="340">
        <v>45468</v>
      </c>
      <c r="B847" s="341" t="s">
        <v>227</v>
      </c>
      <c r="C847" s="341" t="s">
        <v>964</v>
      </c>
      <c r="D847" s="341" t="s">
        <v>1969</v>
      </c>
      <c r="E847" s="342" t="s">
        <v>1968</v>
      </c>
      <c r="F847" s="342" t="s">
        <v>1152</v>
      </c>
      <c r="G847" s="342">
        <v>150</v>
      </c>
      <c r="H847" s="341" t="s">
        <v>965</v>
      </c>
      <c r="I847" s="341" t="s">
        <v>1970</v>
      </c>
      <c r="J847" s="342" t="s">
        <v>357</v>
      </c>
      <c r="K847" s="342" t="s">
        <v>348</v>
      </c>
    </row>
    <row r="848" spans="1:11">
      <c r="A848" s="340">
        <v>45468</v>
      </c>
      <c r="B848" s="341" t="s">
        <v>227</v>
      </c>
      <c r="C848" s="341" t="s">
        <v>964</v>
      </c>
      <c r="D848" s="341" t="s">
        <v>1969</v>
      </c>
      <c r="E848" s="342" t="s">
        <v>1968</v>
      </c>
      <c r="F848" s="342" t="s">
        <v>1150</v>
      </c>
      <c r="G848" s="342">
        <v>30</v>
      </c>
      <c r="H848" s="341" t="s">
        <v>962</v>
      </c>
      <c r="I848" s="341"/>
      <c r="J848" s="342" t="s">
        <v>357</v>
      </c>
      <c r="K848" s="342" t="s">
        <v>348</v>
      </c>
    </row>
    <row r="849" spans="1:11">
      <c r="A849" s="340">
        <v>45468</v>
      </c>
      <c r="B849" s="341" t="s">
        <v>227</v>
      </c>
      <c r="C849" s="341" t="s">
        <v>964</v>
      </c>
      <c r="D849" s="341" t="s">
        <v>1969</v>
      </c>
      <c r="E849" s="342" t="s">
        <v>1968</v>
      </c>
      <c r="F849" s="342" t="s">
        <v>1151</v>
      </c>
      <c r="G849" s="342">
        <v>100</v>
      </c>
      <c r="H849" s="341" t="s">
        <v>965</v>
      </c>
      <c r="I849" s="341" t="s">
        <v>966</v>
      </c>
      <c r="J849" s="342" t="s">
        <v>357</v>
      </c>
      <c r="K849" s="342" t="s">
        <v>348</v>
      </c>
    </row>
    <row r="850" spans="1:11">
      <c r="A850" s="340">
        <v>45468</v>
      </c>
      <c r="B850" s="341" t="s">
        <v>227</v>
      </c>
      <c r="C850" s="341" t="s">
        <v>964</v>
      </c>
      <c r="D850" s="341" t="s">
        <v>1969</v>
      </c>
      <c r="E850" s="342" t="s">
        <v>1968</v>
      </c>
      <c r="F850" s="342" t="s">
        <v>1153</v>
      </c>
      <c r="G850" s="342">
        <v>300</v>
      </c>
      <c r="H850" s="341" t="s">
        <v>962</v>
      </c>
      <c r="I850" s="341"/>
      <c r="J850" s="342" t="s">
        <v>357</v>
      </c>
      <c r="K850" s="342" t="s">
        <v>348</v>
      </c>
    </row>
    <row r="851" spans="1:11">
      <c r="A851" s="340">
        <v>45386</v>
      </c>
      <c r="B851" s="341" t="s">
        <v>227</v>
      </c>
      <c r="C851" s="341" t="s">
        <v>964</v>
      </c>
      <c r="D851" s="341" t="s">
        <v>1971</v>
      </c>
      <c r="E851" s="342" t="s">
        <v>1968</v>
      </c>
      <c r="F851" s="342" t="s">
        <v>1152</v>
      </c>
      <c r="G851" s="342">
        <v>150</v>
      </c>
      <c r="H851" s="341" t="s">
        <v>965</v>
      </c>
      <c r="I851" s="341" t="s">
        <v>971</v>
      </c>
      <c r="J851" s="342" t="s">
        <v>357</v>
      </c>
      <c r="K851" s="342" t="s">
        <v>348</v>
      </c>
    </row>
    <row r="852" spans="1:11">
      <c r="A852" s="340">
        <v>45386</v>
      </c>
      <c r="B852" s="341" t="s">
        <v>227</v>
      </c>
      <c r="C852" s="341" t="s">
        <v>964</v>
      </c>
      <c r="D852" s="341" t="s">
        <v>1971</v>
      </c>
      <c r="E852" s="342" t="s">
        <v>1968</v>
      </c>
      <c r="F852" s="342" t="s">
        <v>1150</v>
      </c>
      <c r="G852" s="342">
        <v>30</v>
      </c>
      <c r="H852" s="341" t="s">
        <v>962</v>
      </c>
      <c r="I852" s="341"/>
      <c r="J852" s="342" t="s">
        <v>357</v>
      </c>
      <c r="K852" s="342" t="s">
        <v>348</v>
      </c>
    </row>
    <row r="853" spans="1:11">
      <c r="A853" s="340">
        <v>45386</v>
      </c>
      <c r="B853" s="341" t="s">
        <v>227</v>
      </c>
      <c r="C853" s="341" t="s">
        <v>964</v>
      </c>
      <c r="D853" s="341" t="s">
        <v>1971</v>
      </c>
      <c r="E853" s="342" t="s">
        <v>1968</v>
      </c>
      <c r="F853" s="342" t="s">
        <v>1153</v>
      </c>
      <c r="G853" s="342">
        <v>300</v>
      </c>
      <c r="H853" s="341" t="s">
        <v>962</v>
      </c>
      <c r="I853" s="341"/>
      <c r="J853" s="342" t="s">
        <v>357</v>
      </c>
      <c r="K853" s="342" t="s">
        <v>348</v>
      </c>
    </row>
    <row r="854" spans="1:11">
      <c r="A854" s="340">
        <v>45386</v>
      </c>
      <c r="B854" s="341" t="s">
        <v>227</v>
      </c>
      <c r="C854" s="341" t="s">
        <v>964</v>
      </c>
      <c r="D854" s="341" t="s">
        <v>1971</v>
      </c>
      <c r="E854" s="342" t="s">
        <v>1968</v>
      </c>
      <c r="F854" s="342" t="s">
        <v>1151</v>
      </c>
      <c r="G854" s="342">
        <v>100</v>
      </c>
      <c r="H854" s="341" t="s">
        <v>965</v>
      </c>
      <c r="I854" s="341" t="s">
        <v>971</v>
      </c>
      <c r="J854" s="342" t="s">
        <v>357</v>
      </c>
      <c r="K854" s="342" t="s">
        <v>348</v>
      </c>
    </row>
    <row r="855" spans="1:11">
      <c r="A855" s="340">
        <v>45538</v>
      </c>
      <c r="B855" s="341" t="s">
        <v>227</v>
      </c>
      <c r="C855" s="341" t="s">
        <v>964</v>
      </c>
      <c r="D855" s="341" t="s">
        <v>1972</v>
      </c>
      <c r="E855" s="342" t="s">
        <v>1968</v>
      </c>
      <c r="F855" s="342" t="s">
        <v>1151</v>
      </c>
      <c r="G855" s="342">
        <v>100</v>
      </c>
      <c r="H855" s="341" t="s">
        <v>962</v>
      </c>
      <c r="I855" s="341"/>
      <c r="J855" s="342" t="s">
        <v>357</v>
      </c>
      <c r="K855" s="342" t="s">
        <v>348</v>
      </c>
    </row>
    <row r="856" spans="1:11">
      <c r="A856" s="340">
        <v>45538</v>
      </c>
      <c r="B856" s="341" t="s">
        <v>227</v>
      </c>
      <c r="C856" s="341" t="s">
        <v>964</v>
      </c>
      <c r="D856" s="341" t="s">
        <v>1972</v>
      </c>
      <c r="E856" s="342" t="s">
        <v>1968</v>
      </c>
      <c r="F856" s="342" t="s">
        <v>1150</v>
      </c>
      <c r="G856" s="342">
        <v>30</v>
      </c>
      <c r="H856" s="341" t="s">
        <v>962</v>
      </c>
      <c r="I856" s="341"/>
      <c r="J856" s="342" t="s">
        <v>357</v>
      </c>
      <c r="K856" s="342" t="s">
        <v>348</v>
      </c>
    </row>
    <row r="857" spans="1:11">
      <c r="A857" s="340">
        <v>45538</v>
      </c>
      <c r="B857" s="341" t="s">
        <v>227</v>
      </c>
      <c r="C857" s="341" t="s">
        <v>964</v>
      </c>
      <c r="D857" s="341" t="s">
        <v>1972</v>
      </c>
      <c r="E857" s="342" t="s">
        <v>1968</v>
      </c>
      <c r="F857" s="342" t="s">
        <v>1153</v>
      </c>
      <c r="G857" s="342">
        <v>300</v>
      </c>
      <c r="H857" s="341" t="s">
        <v>962</v>
      </c>
      <c r="I857" s="341"/>
      <c r="J857" s="342" t="s">
        <v>357</v>
      </c>
      <c r="K857" s="342" t="s">
        <v>348</v>
      </c>
    </row>
    <row r="858" spans="1:11">
      <c r="A858" s="340">
        <v>45538</v>
      </c>
      <c r="B858" s="341" t="s">
        <v>227</v>
      </c>
      <c r="C858" s="341" t="s">
        <v>964</v>
      </c>
      <c r="D858" s="341" t="s">
        <v>1972</v>
      </c>
      <c r="E858" s="342" t="s">
        <v>1968</v>
      </c>
      <c r="F858" s="342" t="s">
        <v>1152</v>
      </c>
      <c r="G858" s="342">
        <v>150</v>
      </c>
      <c r="H858" s="341" t="s">
        <v>962</v>
      </c>
      <c r="I858" s="341"/>
      <c r="J858" s="342" t="s">
        <v>357</v>
      </c>
      <c r="K858" s="342" t="s">
        <v>348</v>
      </c>
    </row>
    <row r="859" spans="1:11">
      <c r="A859" s="340">
        <v>45589</v>
      </c>
      <c r="B859" s="341" t="s">
        <v>227</v>
      </c>
      <c r="C859" s="341" t="s">
        <v>964</v>
      </c>
      <c r="D859" s="341" t="s">
        <v>1973</v>
      </c>
      <c r="E859" s="342" t="s">
        <v>1968</v>
      </c>
      <c r="F859" s="342" t="s">
        <v>1150</v>
      </c>
      <c r="G859" s="342">
        <v>30</v>
      </c>
      <c r="H859" s="341" t="s">
        <v>962</v>
      </c>
      <c r="I859" s="341"/>
      <c r="J859" s="342" t="s">
        <v>357</v>
      </c>
      <c r="K859" s="342" t="s">
        <v>348</v>
      </c>
    </row>
    <row r="860" spans="1:11">
      <c r="A860" s="340">
        <v>45589</v>
      </c>
      <c r="B860" s="341" t="s">
        <v>227</v>
      </c>
      <c r="C860" s="341" t="s">
        <v>964</v>
      </c>
      <c r="D860" s="341" t="s">
        <v>1973</v>
      </c>
      <c r="E860" s="342" t="s">
        <v>1968</v>
      </c>
      <c r="F860" s="342" t="s">
        <v>1153</v>
      </c>
      <c r="G860" s="342">
        <v>300</v>
      </c>
      <c r="H860" s="341" t="s">
        <v>962</v>
      </c>
      <c r="I860" s="341"/>
      <c r="J860" s="342" t="s">
        <v>357</v>
      </c>
      <c r="K860" s="342" t="s">
        <v>348</v>
      </c>
    </row>
    <row r="861" spans="1:11">
      <c r="A861" s="340">
        <v>45589</v>
      </c>
      <c r="B861" s="341" t="s">
        <v>227</v>
      </c>
      <c r="C861" s="341" t="s">
        <v>964</v>
      </c>
      <c r="D861" s="341" t="s">
        <v>1973</v>
      </c>
      <c r="E861" s="342" t="s">
        <v>1968</v>
      </c>
      <c r="F861" s="342" t="s">
        <v>1151</v>
      </c>
      <c r="G861" s="342">
        <v>100</v>
      </c>
      <c r="H861" s="341" t="s">
        <v>962</v>
      </c>
      <c r="I861" s="341"/>
      <c r="J861" s="342" t="s">
        <v>357</v>
      </c>
      <c r="K861" s="342" t="s">
        <v>348</v>
      </c>
    </row>
    <row r="862" spans="1:11">
      <c r="A862" s="340">
        <v>45589</v>
      </c>
      <c r="B862" s="341" t="s">
        <v>227</v>
      </c>
      <c r="C862" s="341" t="s">
        <v>964</v>
      </c>
      <c r="D862" s="341" t="s">
        <v>1973</v>
      </c>
      <c r="E862" s="342" t="s">
        <v>1968</v>
      </c>
      <c r="F862" s="342" t="s">
        <v>1152</v>
      </c>
      <c r="G862" s="342">
        <v>150</v>
      </c>
      <c r="H862" s="341" t="s">
        <v>965</v>
      </c>
      <c r="I862" s="341" t="s">
        <v>1974</v>
      </c>
      <c r="J862" s="342" t="s">
        <v>357</v>
      </c>
      <c r="K862" s="342" t="s">
        <v>348</v>
      </c>
    </row>
    <row r="863" spans="1:11">
      <c r="A863" s="340">
        <v>45476</v>
      </c>
      <c r="B863" s="341" t="s">
        <v>227</v>
      </c>
      <c r="C863" s="341" t="s">
        <v>964</v>
      </c>
      <c r="D863" s="341" t="s">
        <v>1969</v>
      </c>
      <c r="E863" s="342" t="s">
        <v>1968</v>
      </c>
      <c r="F863" s="342" t="s">
        <v>1152</v>
      </c>
      <c r="G863" s="342">
        <v>150</v>
      </c>
      <c r="H863" s="341" t="s">
        <v>965</v>
      </c>
      <c r="I863" s="341" t="s">
        <v>966</v>
      </c>
      <c r="J863" s="342" t="s">
        <v>357</v>
      </c>
      <c r="K863" s="342" t="s">
        <v>348</v>
      </c>
    </row>
    <row r="864" spans="1:11">
      <c r="A864" s="340">
        <v>45476</v>
      </c>
      <c r="B864" s="341" t="s">
        <v>227</v>
      </c>
      <c r="C864" s="341" t="s">
        <v>964</v>
      </c>
      <c r="D864" s="341" t="s">
        <v>1969</v>
      </c>
      <c r="E864" s="342" t="s">
        <v>1968</v>
      </c>
      <c r="F864" s="342" t="s">
        <v>1150</v>
      </c>
      <c r="G864" s="342">
        <v>30</v>
      </c>
      <c r="H864" s="341" t="s">
        <v>962</v>
      </c>
      <c r="I864" s="341"/>
      <c r="J864" s="342" t="s">
        <v>357</v>
      </c>
      <c r="K864" s="342" t="s">
        <v>348</v>
      </c>
    </row>
    <row r="865" spans="1:11">
      <c r="A865" s="340">
        <v>45476</v>
      </c>
      <c r="B865" s="341" t="s">
        <v>227</v>
      </c>
      <c r="C865" s="341" t="s">
        <v>964</v>
      </c>
      <c r="D865" s="341" t="s">
        <v>1969</v>
      </c>
      <c r="E865" s="342" t="s">
        <v>1968</v>
      </c>
      <c r="F865" s="342" t="s">
        <v>1151</v>
      </c>
      <c r="G865" s="342">
        <v>100</v>
      </c>
      <c r="H865" s="341" t="s">
        <v>965</v>
      </c>
      <c r="I865" s="341" t="s">
        <v>966</v>
      </c>
      <c r="J865" s="342" t="s">
        <v>357</v>
      </c>
      <c r="K865" s="342" t="s">
        <v>348</v>
      </c>
    </row>
    <row r="866" spans="1:11">
      <c r="A866" s="340">
        <v>45476</v>
      </c>
      <c r="B866" s="341" t="s">
        <v>227</v>
      </c>
      <c r="C866" s="341" t="s">
        <v>964</v>
      </c>
      <c r="D866" s="341" t="s">
        <v>1969</v>
      </c>
      <c r="E866" s="342" t="s">
        <v>1968</v>
      </c>
      <c r="F866" s="342" t="s">
        <v>1153</v>
      </c>
      <c r="G866" s="342">
        <v>300</v>
      </c>
      <c r="H866" s="341" t="s">
        <v>962</v>
      </c>
      <c r="I866" s="341"/>
      <c r="J866" s="342" t="s">
        <v>357</v>
      </c>
      <c r="K866" s="342" t="s">
        <v>348</v>
      </c>
    </row>
    <row r="867" spans="1:11">
      <c r="A867" s="340">
        <v>45551</v>
      </c>
      <c r="B867" s="341" t="s">
        <v>1615</v>
      </c>
      <c r="C867" s="341" t="s">
        <v>964</v>
      </c>
      <c r="D867" s="341" t="s">
        <v>1975</v>
      </c>
      <c r="E867" s="342" t="s">
        <v>1976</v>
      </c>
      <c r="F867" s="342" t="s">
        <v>1977</v>
      </c>
      <c r="G867" s="342">
        <v>170</v>
      </c>
      <c r="H867" s="341" t="s">
        <v>962</v>
      </c>
      <c r="I867" s="341"/>
      <c r="J867" s="342" t="s">
        <v>357</v>
      </c>
      <c r="K867" s="342" t="s">
        <v>348</v>
      </c>
    </row>
    <row r="868" spans="1:11">
      <c r="A868" s="340">
        <v>45551</v>
      </c>
      <c r="B868" s="341" t="s">
        <v>1615</v>
      </c>
      <c r="C868" s="341" t="s">
        <v>964</v>
      </c>
      <c r="D868" s="341" t="s">
        <v>1975</v>
      </c>
      <c r="E868" s="342" t="s">
        <v>1976</v>
      </c>
      <c r="F868" s="342" t="s">
        <v>1978</v>
      </c>
      <c r="G868" s="342">
        <v>50</v>
      </c>
      <c r="H868" s="341" t="s">
        <v>962</v>
      </c>
      <c r="I868" s="341"/>
      <c r="J868" s="342" t="s">
        <v>357</v>
      </c>
      <c r="K868" s="342" t="s">
        <v>348</v>
      </c>
    </row>
    <row r="869" spans="1:11">
      <c r="A869" s="340">
        <v>45551</v>
      </c>
      <c r="B869" s="341" t="s">
        <v>1615</v>
      </c>
      <c r="C869" s="341" t="s">
        <v>964</v>
      </c>
      <c r="D869" s="341" t="s">
        <v>1975</v>
      </c>
      <c r="E869" s="342" t="s">
        <v>1976</v>
      </c>
      <c r="F869" s="342" t="s">
        <v>1979</v>
      </c>
      <c r="G869" s="342">
        <v>150</v>
      </c>
      <c r="H869" s="341" t="s">
        <v>962</v>
      </c>
      <c r="I869" s="341"/>
      <c r="J869" s="342" t="s">
        <v>357</v>
      </c>
      <c r="K869" s="342" t="s">
        <v>348</v>
      </c>
    </row>
    <row r="870" spans="1:11">
      <c r="A870" s="340">
        <v>45516</v>
      </c>
      <c r="B870" s="341" t="s">
        <v>1615</v>
      </c>
      <c r="C870" s="341" t="s">
        <v>964</v>
      </c>
      <c r="D870" s="341" t="s">
        <v>1975</v>
      </c>
      <c r="E870" s="342" t="s">
        <v>1980</v>
      </c>
      <c r="F870" s="342" t="s">
        <v>1979</v>
      </c>
      <c r="G870" s="342">
        <v>150</v>
      </c>
      <c r="H870" s="341" t="s">
        <v>962</v>
      </c>
      <c r="I870" s="341"/>
      <c r="J870" s="342" t="s">
        <v>357</v>
      </c>
      <c r="K870" s="342" t="s">
        <v>348</v>
      </c>
    </row>
    <row r="871" spans="1:11">
      <c r="A871" s="340">
        <v>45516</v>
      </c>
      <c r="B871" s="341" t="s">
        <v>1615</v>
      </c>
      <c r="C871" s="341" t="s">
        <v>964</v>
      </c>
      <c r="D871" s="341" t="s">
        <v>1975</v>
      </c>
      <c r="E871" s="342" t="s">
        <v>1980</v>
      </c>
      <c r="F871" s="342" t="s">
        <v>1978</v>
      </c>
      <c r="G871" s="342">
        <v>50</v>
      </c>
      <c r="H871" s="341" t="s">
        <v>962</v>
      </c>
      <c r="I871" s="341"/>
      <c r="J871" s="342" t="s">
        <v>357</v>
      </c>
      <c r="K871" s="342" t="s">
        <v>348</v>
      </c>
    </row>
    <row r="872" spans="1:11">
      <c r="A872" s="340">
        <v>45516</v>
      </c>
      <c r="B872" s="341" t="s">
        <v>1615</v>
      </c>
      <c r="C872" s="341" t="s">
        <v>964</v>
      </c>
      <c r="D872" s="341" t="s">
        <v>1975</v>
      </c>
      <c r="E872" s="342" t="s">
        <v>1980</v>
      </c>
      <c r="F872" s="342" t="s">
        <v>1977</v>
      </c>
      <c r="G872" s="342">
        <v>170</v>
      </c>
      <c r="H872" s="341" t="s">
        <v>962</v>
      </c>
      <c r="I872" s="341"/>
      <c r="J872" s="342" t="s">
        <v>357</v>
      </c>
      <c r="K872" s="342" t="s">
        <v>348</v>
      </c>
    </row>
    <row r="873" spans="1:11">
      <c r="A873" s="340">
        <v>45561</v>
      </c>
      <c r="B873" s="341" t="s">
        <v>1615</v>
      </c>
      <c r="C873" s="341" t="s">
        <v>964</v>
      </c>
      <c r="D873" s="341" t="s">
        <v>1975</v>
      </c>
      <c r="E873" s="342" t="s">
        <v>1976</v>
      </c>
      <c r="F873" s="342" t="s">
        <v>1979</v>
      </c>
      <c r="G873" s="342">
        <v>150</v>
      </c>
      <c r="H873" s="341" t="s">
        <v>962</v>
      </c>
      <c r="I873" s="341"/>
      <c r="J873" s="342" t="s">
        <v>357</v>
      </c>
      <c r="K873" s="342" t="s">
        <v>348</v>
      </c>
    </row>
    <row r="874" spans="1:11">
      <c r="A874" s="340">
        <v>45561</v>
      </c>
      <c r="B874" s="341" t="s">
        <v>1615</v>
      </c>
      <c r="C874" s="341" t="s">
        <v>964</v>
      </c>
      <c r="D874" s="341" t="s">
        <v>1975</v>
      </c>
      <c r="E874" s="342" t="s">
        <v>1976</v>
      </c>
      <c r="F874" s="342" t="s">
        <v>1978</v>
      </c>
      <c r="G874" s="342">
        <v>50</v>
      </c>
      <c r="H874" s="341" t="s">
        <v>962</v>
      </c>
      <c r="I874" s="341"/>
      <c r="J874" s="342" t="s">
        <v>357</v>
      </c>
      <c r="K874" s="342" t="s">
        <v>348</v>
      </c>
    </row>
    <row r="875" spans="1:11">
      <c r="A875" s="340">
        <v>45561</v>
      </c>
      <c r="B875" s="341" t="s">
        <v>1615</v>
      </c>
      <c r="C875" s="341" t="s">
        <v>964</v>
      </c>
      <c r="D875" s="341" t="s">
        <v>1975</v>
      </c>
      <c r="E875" s="342" t="s">
        <v>1976</v>
      </c>
      <c r="F875" s="342" t="s">
        <v>1977</v>
      </c>
      <c r="G875" s="342">
        <v>170</v>
      </c>
      <c r="H875" s="341" t="s">
        <v>962</v>
      </c>
      <c r="I875" s="341"/>
      <c r="J875" s="342" t="s">
        <v>357</v>
      </c>
      <c r="K875" s="342" t="s">
        <v>348</v>
      </c>
    </row>
    <row r="876" spans="1:11">
      <c r="A876" s="340">
        <v>45482</v>
      </c>
      <c r="B876" s="341" t="s">
        <v>1615</v>
      </c>
      <c r="C876" s="341" t="s">
        <v>964</v>
      </c>
      <c r="D876" s="341" t="s">
        <v>1975</v>
      </c>
      <c r="E876" s="342" t="s">
        <v>1981</v>
      </c>
      <c r="F876" s="342" t="s">
        <v>1977</v>
      </c>
      <c r="G876" s="342">
        <v>170</v>
      </c>
      <c r="H876" s="341" t="s">
        <v>962</v>
      </c>
      <c r="I876" s="341"/>
      <c r="J876" s="342" t="s">
        <v>357</v>
      </c>
      <c r="K876" s="342" t="s">
        <v>348</v>
      </c>
    </row>
    <row r="877" spans="1:11">
      <c r="A877" s="340">
        <v>45482</v>
      </c>
      <c r="B877" s="341" t="s">
        <v>1615</v>
      </c>
      <c r="C877" s="341" t="s">
        <v>964</v>
      </c>
      <c r="D877" s="341" t="s">
        <v>1975</v>
      </c>
      <c r="E877" s="342" t="s">
        <v>1981</v>
      </c>
      <c r="F877" s="342" t="s">
        <v>1979</v>
      </c>
      <c r="G877" s="342">
        <v>150</v>
      </c>
      <c r="H877" s="341" t="s">
        <v>962</v>
      </c>
      <c r="I877" s="341"/>
      <c r="J877" s="342" t="s">
        <v>357</v>
      </c>
      <c r="K877" s="342" t="s">
        <v>348</v>
      </c>
    </row>
    <row r="878" spans="1:11">
      <c r="A878" s="340">
        <v>45482</v>
      </c>
      <c r="B878" s="341" t="s">
        <v>1615</v>
      </c>
      <c r="C878" s="341" t="s">
        <v>964</v>
      </c>
      <c r="D878" s="341" t="s">
        <v>1975</v>
      </c>
      <c r="E878" s="342" t="s">
        <v>1981</v>
      </c>
      <c r="F878" s="342" t="s">
        <v>1978</v>
      </c>
      <c r="G878" s="342">
        <v>50</v>
      </c>
      <c r="H878" s="341" t="s">
        <v>962</v>
      </c>
      <c r="I878" s="341"/>
      <c r="J878" s="342" t="s">
        <v>357</v>
      </c>
      <c r="K878" s="342" t="s">
        <v>348</v>
      </c>
    </row>
    <row r="879" spans="1:11">
      <c r="A879" s="340">
        <v>45610</v>
      </c>
      <c r="B879" s="341" t="s">
        <v>1615</v>
      </c>
      <c r="C879" s="341" t="s">
        <v>964</v>
      </c>
      <c r="D879" s="341" t="s">
        <v>1982</v>
      </c>
      <c r="E879" s="342"/>
      <c r="F879" s="342" t="s">
        <v>1977</v>
      </c>
      <c r="G879" s="342">
        <v>170</v>
      </c>
      <c r="H879" s="341" t="s">
        <v>962</v>
      </c>
      <c r="I879" s="341"/>
      <c r="J879" s="342" t="s">
        <v>357</v>
      </c>
      <c r="K879" s="342" t="s">
        <v>348</v>
      </c>
    </row>
    <row r="880" spans="1:11">
      <c r="A880" s="340">
        <v>45610</v>
      </c>
      <c r="B880" s="341" t="s">
        <v>1615</v>
      </c>
      <c r="C880" s="341" t="s">
        <v>964</v>
      </c>
      <c r="D880" s="341" t="s">
        <v>1982</v>
      </c>
      <c r="E880" s="342"/>
      <c r="F880" s="342" t="s">
        <v>1979</v>
      </c>
      <c r="G880" s="342">
        <v>150</v>
      </c>
      <c r="H880" s="341" t="s">
        <v>962</v>
      </c>
      <c r="I880" s="341"/>
      <c r="J880" s="342" t="s">
        <v>357</v>
      </c>
      <c r="K880" s="342" t="s">
        <v>348</v>
      </c>
    </row>
    <row r="881" spans="1:11">
      <c r="A881" s="340">
        <v>45610</v>
      </c>
      <c r="B881" s="341" t="s">
        <v>1615</v>
      </c>
      <c r="C881" s="341" t="s">
        <v>964</v>
      </c>
      <c r="D881" s="341" t="s">
        <v>1982</v>
      </c>
      <c r="E881" s="342"/>
      <c r="F881" s="342" t="s">
        <v>1978</v>
      </c>
      <c r="G881" s="342">
        <v>50</v>
      </c>
      <c r="H881" s="341" t="s">
        <v>962</v>
      </c>
      <c r="I881" s="341"/>
      <c r="J881" s="342" t="s">
        <v>357</v>
      </c>
      <c r="K881" s="342" t="s">
        <v>348</v>
      </c>
    </row>
    <row r="882" spans="1:11">
      <c r="A882" s="340">
        <v>45600</v>
      </c>
      <c r="B882" s="341" t="s">
        <v>229</v>
      </c>
      <c r="C882" s="341" t="s">
        <v>1983</v>
      </c>
      <c r="D882" s="341" t="s">
        <v>1984</v>
      </c>
      <c r="E882" s="342" t="s">
        <v>1985</v>
      </c>
      <c r="F882" s="342" t="s">
        <v>1157</v>
      </c>
      <c r="G882" s="342">
        <v>100</v>
      </c>
      <c r="H882" s="341" t="s">
        <v>965</v>
      </c>
      <c r="I882" s="341" t="s">
        <v>966</v>
      </c>
      <c r="J882" s="342" t="s">
        <v>357</v>
      </c>
      <c r="K882" s="342" t="s">
        <v>348</v>
      </c>
    </row>
    <row r="883" spans="1:11">
      <c r="A883" s="340">
        <v>45600</v>
      </c>
      <c r="B883" s="341" t="s">
        <v>229</v>
      </c>
      <c r="C883" s="341" t="s">
        <v>1983</v>
      </c>
      <c r="D883" s="341" t="s">
        <v>1984</v>
      </c>
      <c r="E883" s="342" t="s">
        <v>1985</v>
      </c>
      <c r="F883" s="342" t="s">
        <v>1158</v>
      </c>
      <c r="G883" s="342">
        <v>50</v>
      </c>
      <c r="H883" s="341" t="s">
        <v>965</v>
      </c>
      <c r="I883" s="341" t="s">
        <v>966</v>
      </c>
      <c r="J883" s="342" t="s">
        <v>357</v>
      </c>
      <c r="K883" s="342" t="s">
        <v>348</v>
      </c>
    </row>
    <row r="884" spans="1:11">
      <c r="A884" s="340">
        <v>45600</v>
      </c>
      <c r="B884" s="341" t="s">
        <v>229</v>
      </c>
      <c r="C884" s="341" t="s">
        <v>1983</v>
      </c>
      <c r="D884" s="341" t="s">
        <v>1984</v>
      </c>
      <c r="E884" s="342" t="s">
        <v>1985</v>
      </c>
      <c r="F884" s="342" t="s">
        <v>1156</v>
      </c>
      <c r="G884" s="342">
        <v>150</v>
      </c>
      <c r="H884" s="341" t="s">
        <v>965</v>
      </c>
      <c r="I884" s="341" t="s">
        <v>971</v>
      </c>
      <c r="J884" s="342" t="s">
        <v>357</v>
      </c>
      <c r="K884" s="342" t="s">
        <v>348</v>
      </c>
    </row>
    <row r="885" spans="1:11">
      <c r="A885" s="340">
        <v>45600</v>
      </c>
      <c r="B885" s="341" t="s">
        <v>229</v>
      </c>
      <c r="C885" s="341" t="s">
        <v>1983</v>
      </c>
      <c r="D885" s="341" t="s">
        <v>1984</v>
      </c>
      <c r="E885" s="342" t="s">
        <v>1985</v>
      </c>
      <c r="F885" s="342" t="s">
        <v>1986</v>
      </c>
      <c r="G885" s="342">
        <v>50</v>
      </c>
      <c r="H885" s="341" t="s">
        <v>962</v>
      </c>
      <c r="I885" s="341"/>
      <c r="J885" s="342" t="s">
        <v>357</v>
      </c>
      <c r="K885" s="342" t="s">
        <v>348</v>
      </c>
    </row>
    <row r="886" spans="1:11">
      <c r="A886" s="340">
        <v>45556</v>
      </c>
      <c r="B886" s="341" t="s">
        <v>229</v>
      </c>
      <c r="C886" s="341" t="s">
        <v>964</v>
      </c>
      <c r="D886" s="341" t="s">
        <v>1155</v>
      </c>
      <c r="E886" s="342" t="s">
        <v>1159</v>
      </c>
      <c r="F886" s="342" t="s">
        <v>1986</v>
      </c>
      <c r="G886" s="342">
        <v>50</v>
      </c>
      <c r="H886" s="341" t="s">
        <v>962</v>
      </c>
      <c r="I886" s="341"/>
      <c r="J886" s="342" t="s">
        <v>357</v>
      </c>
      <c r="K886" s="342" t="s">
        <v>348</v>
      </c>
    </row>
    <row r="887" spans="1:11">
      <c r="A887" s="340">
        <v>45556</v>
      </c>
      <c r="B887" s="341" t="s">
        <v>229</v>
      </c>
      <c r="C887" s="341" t="s">
        <v>964</v>
      </c>
      <c r="D887" s="341" t="s">
        <v>1155</v>
      </c>
      <c r="E887" s="342" t="s">
        <v>1159</v>
      </c>
      <c r="F887" s="342" t="s">
        <v>1156</v>
      </c>
      <c r="G887" s="342">
        <v>150</v>
      </c>
      <c r="H887" s="341" t="s">
        <v>962</v>
      </c>
      <c r="I887" s="341"/>
      <c r="J887" s="342" t="s">
        <v>357</v>
      </c>
      <c r="K887" s="342" t="s">
        <v>348</v>
      </c>
    </row>
    <row r="888" spans="1:11">
      <c r="A888" s="340">
        <v>45556</v>
      </c>
      <c r="B888" s="341" t="s">
        <v>229</v>
      </c>
      <c r="C888" s="341" t="s">
        <v>964</v>
      </c>
      <c r="D888" s="341" t="s">
        <v>1155</v>
      </c>
      <c r="E888" s="342" t="s">
        <v>1159</v>
      </c>
      <c r="F888" s="342" t="s">
        <v>1158</v>
      </c>
      <c r="G888" s="342">
        <v>50</v>
      </c>
      <c r="H888" s="341" t="s">
        <v>962</v>
      </c>
      <c r="I888" s="341"/>
      <c r="J888" s="342" t="s">
        <v>357</v>
      </c>
      <c r="K888" s="342" t="s">
        <v>348</v>
      </c>
    </row>
    <row r="889" spans="1:11">
      <c r="A889" s="340">
        <v>45556</v>
      </c>
      <c r="B889" s="341" t="s">
        <v>229</v>
      </c>
      <c r="C889" s="341" t="s">
        <v>964</v>
      </c>
      <c r="D889" s="341" t="s">
        <v>1155</v>
      </c>
      <c r="E889" s="342" t="s">
        <v>1159</v>
      </c>
      <c r="F889" s="342" t="s">
        <v>1157</v>
      </c>
      <c r="G889" s="342">
        <v>100</v>
      </c>
      <c r="H889" s="341" t="s">
        <v>962</v>
      </c>
      <c r="I889" s="341"/>
      <c r="J889" s="342" t="s">
        <v>357</v>
      </c>
      <c r="K889" s="342" t="s">
        <v>348</v>
      </c>
    </row>
    <row r="890" spans="1:11">
      <c r="A890" s="340">
        <v>45327</v>
      </c>
      <c r="B890" s="341" t="s">
        <v>229</v>
      </c>
      <c r="C890" s="341" t="s">
        <v>1003</v>
      </c>
      <c r="D890" s="341" t="s">
        <v>1987</v>
      </c>
      <c r="E890" s="342" t="s">
        <v>1988</v>
      </c>
      <c r="F890" s="342" t="s">
        <v>1158</v>
      </c>
      <c r="G890" s="342">
        <v>50</v>
      </c>
      <c r="H890" s="341" t="s">
        <v>962</v>
      </c>
      <c r="I890" s="341"/>
      <c r="J890" s="342" t="s">
        <v>357</v>
      </c>
      <c r="K890" s="342" t="s">
        <v>348</v>
      </c>
    </row>
    <row r="891" spans="1:11">
      <c r="A891" s="340">
        <v>45327</v>
      </c>
      <c r="B891" s="341" t="s">
        <v>229</v>
      </c>
      <c r="C891" s="341" t="s">
        <v>1003</v>
      </c>
      <c r="D891" s="341" t="s">
        <v>1987</v>
      </c>
      <c r="E891" s="342" t="s">
        <v>1988</v>
      </c>
      <c r="F891" s="342" t="s">
        <v>1156</v>
      </c>
      <c r="G891" s="342">
        <v>150</v>
      </c>
      <c r="H891" s="341" t="s">
        <v>965</v>
      </c>
      <c r="I891" s="341" t="s">
        <v>1001</v>
      </c>
      <c r="J891" s="342" t="s">
        <v>357</v>
      </c>
      <c r="K891" s="342" t="s">
        <v>348</v>
      </c>
    </row>
    <row r="892" spans="1:11">
      <c r="A892" s="340">
        <v>45327</v>
      </c>
      <c r="B892" s="341" t="s">
        <v>229</v>
      </c>
      <c r="C892" s="341" t="s">
        <v>1003</v>
      </c>
      <c r="D892" s="341" t="s">
        <v>1987</v>
      </c>
      <c r="E892" s="342" t="s">
        <v>1988</v>
      </c>
      <c r="F892" s="342" t="s">
        <v>1157</v>
      </c>
      <c r="G892" s="342">
        <v>100</v>
      </c>
      <c r="H892" s="341" t="s">
        <v>962</v>
      </c>
      <c r="I892" s="341"/>
      <c r="J892" s="342" t="s">
        <v>357</v>
      </c>
      <c r="K892" s="342" t="s">
        <v>348</v>
      </c>
    </row>
    <row r="893" spans="1:11">
      <c r="A893" s="340">
        <v>45328</v>
      </c>
      <c r="B893" s="341" t="s">
        <v>229</v>
      </c>
      <c r="C893" s="341" t="s">
        <v>959</v>
      </c>
      <c r="D893" s="341" t="s">
        <v>1155</v>
      </c>
      <c r="E893" s="342" t="s">
        <v>1159</v>
      </c>
      <c r="F893" s="342" t="s">
        <v>1158</v>
      </c>
      <c r="G893" s="342">
        <v>50</v>
      </c>
      <c r="H893" s="341" t="s">
        <v>962</v>
      </c>
      <c r="I893" s="341"/>
      <c r="J893" s="342" t="s">
        <v>357</v>
      </c>
      <c r="K893" s="342" t="s">
        <v>348</v>
      </c>
    </row>
    <row r="894" spans="1:11">
      <c r="A894" s="340">
        <v>45328</v>
      </c>
      <c r="B894" s="341" t="s">
        <v>229</v>
      </c>
      <c r="C894" s="341" t="s">
        <v>959</v>
      </c>
      <c r="D894" s="341" t="s">
        <v>1155</v>
      </c>
      <c r="E894" s="342" t="s">
        <v>1159</v>
      </c>
      <c r="F894" s="342" t="s">
        <v>1157</v>
      </c>
      <c r="G894" s="342">
        <v>100</v>
      </c>
      <c r="H894" s="341" t="s">
        <v>962</v>
      </c>
      <c r="I894" s="341"/>
      <c r="J894" s="342" t="s">
        <v>357</v>
      </c>
      <c r="K894" s="342" t="s">
        <v>348</v>
      </c>
    </row>
    <row r="895" spans="1:11">
      <c r="A895" s="340">
        <v>45328</v>
      </c>
      <c r="B895" s="341" t="s">
        <v>229</v>
      </c>
      <c r="C895" s="341" t="s">
        <v>959</v>
      </c>
      <c r="D895" s="341" t="s">
        <v>1155</v>
      </c>
      <c r="E895" s="342" t="s">
        <v>1159</v>
      </c>
      <c r="F895" s="342" t="s">
        <v>1156</v>
      </c>
      <c r="G895" s="342">
        <v>150</v>
      </c>
      <c r="H895" s="341" t="s">
        <v>965</v>
      </c>
      <c r="I895" s="341" t="s">
        <v>1989</v>
      </c>
      <c r="J895" s="342" t="s">
        <v>357</v>
      </c>
      <c r="K895" s="342" t="s">
        <v>348</v>
      </c>
    </row>
    <row r="896" spans="1:11">
      <c r="A896" s="340">
        <v>45476</v>
      </c>
      <c r="B896" s="341" t="s">
        <v>229</v>
      </c>
      <c r="C896" s="341" t="s">
        <v>964</v>
      </c>
      <c r="D896" s="341" t="s">
        <v>1155</v>
      </c>
      <c r="E896" s="342" t="s">
        <v>1159</v>
      </c>
      <c r="F896" s="342" t="s">
        <v>1158</v>
      </c>
      <c r="G896" s="342">
        <v>50</v>
      </c>
      <c r="H896" s="341" t="s">
        <v>962</v>
      </c>
      <c r="I896" s="341"/>
      <c r="J896" s="342" t="s">
        <v>357</v>
      </c>
      <c r="K896" s="342" t="s">
        <v>348</v>
      </c>
    </row>
    <row r="897" spans="1:11">
      <c r="A897" s="340">
        <v>45476</v>
      </c>
      <c r="B897" s="341" t="s">
        <v>229</v>
      </c>
      <c r="C897" s="341" t="s">
        <v>964</v>
      </c>
      <c r="D897" s="341" t="s">
        <v>1155</v>
      </c>
      <c r="E897" s="342" t="s">
        <v>1159</v>
      </c>
      <c r="F897" s="342" t="s">
        <v>1157</v>
      </c>
      <c r="G897" s="342">
        <v>100</v>
      </c>
      <c r="H897" s="341" t="s">
        <v>962</v>
      </c>
      <c r="I897" s="341"/>
      <c r="J897" s="342" t="s">
        <v>357</v>
      </c>
      <c r="K897" s="342" t="s">
        <v>348</v>
      </c>
    </row>
    <row r="898" spans="1:11">
      <c r="A898" s="340">
        <v>45476</v>
      </c>
      <c r="B898" s="341" t="s">
        <v>229</v>
      </c>
      <c r="C898" s="341" t="s">
        <v>964</v>
      </c>
      <c r="D898" s="341" t="s">
        <v>1155</v>
      </c>
      <c r="E898" s="342" t="s">
        <v>1159</v>
      </c>
      <c r="F898" s="342" t="s">
        <v>1156</v>
      </c>
      <c r="G898" s="342">
        <v>150</v>
      </c>
      <c r="H898" s="341" t="s">
        <v>965</v>
      </c>
      <c r="I898" s="341" t="s">
        <v>998</v>
      </c>
      <c r="J898" s="342" t="s">
        <v>357</v>
      </c>
      <c r="K898" s="342" t="s">
        <v>348</v>
      </c>
    </row>
    <row r="899" spans="1:11">
      <c r="A899" s="340">
        <v>45476</v>
      </c>
      <c r="B899" s="341" t="s">
        <v>229</v>
      </c>
      <c r="C899" s="341" t="s">
        <v>964</v>
      </c>
      <c r="D899" s="341" t="s">
        <v>1155</v>
      </c>
      <c r="E899" s="342" t="s">
        <v>1159</v>
      </c>
      <c r="F899" s="342" t="s">
        <v>1986</v>
      </c>
      <c r="G899" s="342">
        <v>50</v>
      </c>
      <c r="H899" s="341" t="s">
        <v>962</v>
      </c>
      <c r="I899" s="341"/>
      <c r="J899" s="342" t="s">
        <v>357</v>
      </c>
      <c r="K899" s="342" t="s">
        <v>348</v>
      </c>
    </row>
    <row r="900" spans="1:11">
      <c r="A900" s="340">
        <v>45553</v>
      </c>
      <c r="B900" s="341" t="s">
        <v>229</v>
      </c>
      <c r="C900" s="341" t="s">
        <v>964</v>
      </c>
      <c r="D900" s="341" t="s">
        <v>1155</v>
      </c>
      <c r="E900" s="342" t="s">
        <v>1159</v>
      </c>
      <c r="F900" s="342" t="s">
        <v>1158</v>
      </c>
      <c r="G900" s="342">
        <v>50</v>
      </c>
      <c r="H900" s="341" t="s">
        <v>965</v>
      </c>
      <c r="I900" s="341" t="s">
        <v>971</v>
      </c>
      <c r="J900" s="342" t="s">
        <v>357</v>
      </c>
      <c r="K900" s="342" t="s">
        <v>348</v>
      </c>
    </row>
    <row r="901" spans="1:11">
      <c r="A901" s="340">
        <v>45553</v>
      </c>
      <c r="B901" s="341" t="s">
        <v>229</v>
      </c>
      <c r="C901" s="341" t="s">
        <v>964</v>
      </c>
      <c r="D901" s="341" t="s">
        <v>1155</v>
      </c>
      <c r="E901" s="342" t="s">
        <v>1159</v>
      </c>
      <c r="F901" s="342" t="s">
        <v>1156</v>
      </c>
      <c r="G901" s="342">
        <v>150</v>
      </c>
      <c r="H901" s="341" t="s">
        <v>962</v>
      </c>
      <c r="I901" s="341"/>
      <c r="J901" s="342" t="s">
        <v>357</v>
      </c>
      <c r="K901" s="342" t="s">
        <v>348</v>
      </c>
    </row>
    <row r="902" spans="1:11">
      <c r="A902" s="340">
        <v>45553</v>
      </c>
      <c r="B902" s="341" t="s">
        <v>229</v>
      </c>
      <c r="C902" s="341" t="s">
        <v>964</v>
      </c>
      <c r="D902" s="341" t="s">
        <v>1155</v>
      </c>
      <c r="E902" s="342" t="s">
        <v>1159</v>
      </c>
      <c r="F902" s="342" t="s">
        <v>1157</v>
      </c>
      <c r="G902" s="342">
        <v>100</v>
      </c>
      <c r="H902" s="341" t="s">
        <v>965</v>
      </c>
      <c r="I902" s="341" t="s">
        <v>1139</v>
      </c>
      <c r="J902" s="342" t="s">
        <v>357</v>
      </c>
      <c r="K902" s="342" t="s">
        <v>348</v>
      </c>
    </row>
    <row r="903" spans="1:11">
      <c r="A903" s="340">
        <v>45553</v>
      </c>
      <c r="B903" s="341" t="s">
        <v>229</v>
      </c>
      <c r="C903" s="341" t="s">
        <v>964</v>
      </c>
      <c r="D903" s="341" t="s">
        <v>1155</v>
      </c>
      <c r="E903" s="342" t="s">
        <v>1159</v>
      </c>
      <c r="F903" s="342" t="s">
        <v>1986</v>
      </c>
      <c r="G903" s="342">
        <v>50</v>
      </c>
      <c r="H903" s="341" t="s">
        <v>962</v>
      </c>
      <c r="I903" s="341"/>
      <c r="J903" s="342" t="s">
        <v>357</v>
      </c>
      <c r="K903" s="342" t="s">
        <v>348</v>
      </c>
    </row>
    <row r="904" spans="1:11">
      <c r="A904" s="340">
        <v>45386</v>
      </c>
      <c r="B904" s="341" t="s">
        <v>229</v>
      </c>
      <c r="C904" s="341" t="s">
        <v>964</v>
      </c>
      <c r="D904" s="341" t="s">
        <v>1155</v>
      </c>
      <c r="E904" s="342" t="s">
        <v>1159</v>
      </c>
      <c r="F904" s="342" t="s">
        <v>1158</v>
      </c>
      <c r="G904" s="342">
        <v>50</v>
      </c>
      <c r="H904" s="341" t="s">
        <v>965</v>
      </c>
      <c r="I904" s="341" t="s">
        <v>1990</v>
      </c>
      <c r="J904" s="342" t="s">
        <v>357</v>
      </c>
      <c r="K904" s="342" t="s">
        <v>348</v>
      </c>
    </row>
    <row r="905" spans="1:11">
      <c r="A905" s="340">
        <v>45386</v>
      </c>
      <c r="B905" s="341" t="s">
        <v>229</v>
      </c>
      <c r="C905" s="341" t="s">
        <v>964</v>
      </c>
      <c r="D905" s="341" t="s">
        <v>1155</v>
      </c>
      <c r="E905" s="342" t="s">
        <v>1159</v>
      </c>
      <c r="F905" s="342" t="s">
        <v>1156</v>
      </c>
      <c r="G905" s="342">
        <v>150</v>
      </c>
      <c r="H905" s="341" t="s">
        <v>965</v>
      </c>
      <c r="I905" s="341" t="s">
        <v>1991</v>
      </c>
      <c r="J905" s="342" t="s">
        <v>357</v>
      </c>
      <c r="K905" s="342" t="s">
        <v>348</v>
      </c>
    </row>
    <row r="906" spans="1:11">
      <c r="A906" s="340">
        <v>45386</v>
      </c>
      <c r="B906" s="341" t="s">
        <v>229</v>
      </c>
      <c r="C906" s="341" t="s">
        <v>964</v>
      </c>
      <c r="D906" s="341" t="s">
        <v>1155</v>
      </c>
      <c r="E906" s="342" t="s">
        <v>1159</v>
      </c>
      <c r="F906" s="342" t="s">
        <v>1157</v>
      </c>
      <c r="G906" s="342">
        <v>100</v>
      </c>
      <c r="H906" s="341" t="s">
        <v>965</v>
      </c>
      <c r="I906" s="341" t="s">
        <v>966</v>
      </c>
      <c r="J906" s="342" t="s">
        <v>357</v>
      </c>
      <c r="K906" s="342" t="s">
        <v>348</v>
      </c>
    </row>
    <row r="907" spans="1:11">
      <c r="A907" s="340">
        <v>45434</v>
      </c>
      <c r="B907" s="341" t="s">
        <v>229</v>
      </c>
      <c r="C907" s="341" t="s">
        <v>964</v>
      </c>
      <c r="D907" s="341" t="s">
        <v>1155</v>
      </c>
      <c r="E907" s="342" t="s">
        <v>1159</v>
      </c>
      <c r="F907" s="342" t="s">
        <v>1157</v>
      </c>
      <c r="G907" s="342">
        <v>100</v>
      </c>
      <c r="H907" s="341" t="s">
        <v>962</v>
      </c>
      <c r="I907" s="341"/>
      <c r="J907" s="342" t="s">
        <v>357</v>
      </c>
      <c r="K907" s="342" t="s">
        <v>348</v>
      </c>
    </row>
    <row r="908" spans="1:11">
      <c r="A908" s="340">
        <v>45434</v>
      </c>
      <c r="B908" s="341" t="s">
        <v>229</v>
      </c>
      <c r="C908" s="341" t="s">
        <v>964</v>
      </c>
      <c r="D908" s="341" t="s">
        <v>1155</v>
      </c>
      <c r="E908" s="342" t="s">
        <v>1159</v>
      </c>
      <c r="F908" s="342" t="s">
        <v>1156</v>
      </c>
      <c r="G908" s="342">
        <v>150</v>
      </c>
      <c r="H908" s="341" t="s">
        <v>962</v>
      </c>
      <c r="I908" s="341"/>
      <c r="J908" s="342" t="s">
        <v>357</v>
      </c>
      <c r="K908" s="342" t="s">
        <v>348</v>
      </c>
    </row>
    <row r="909" spans="1:11">
      <c r="A909" s="340">
        <v>45434</v>
      </c>
      <c r="B909" s="341" t="s">
        <v>229</v>
      </c>
      <c r="C909" s="341" t="s">
        <v>964</v>
      </c>
      <c r="D909" s="341" t="s">
        <v>1155</v>
      </c>
      <c r="E909" s="342" t="s">
        <v>1159</v>
      </c>
      <c r="F909" s="342" t="s">
        <v>1158</v>
      </c>
      <c r="G909" s="342">
        <v>50</v>
      </c>
      <c r="H909" s="341" t="s">
        <v>962</v>
      </c>
      <c r="I909" s="341"/>
      <c r="J909" s="342" t="s">
        <v>357</v>
      </c>
      <c r="K909" s="342" t="s">
        <v>348</v>
      </c>
    </row>
    <row r="910" spans="1:11">
      <c r="A910" s="340">
        <v>45497</v>
      </c>
      <c r="B910" s="341" t="s">
        <v>229</v>
      </c>
      <c r="C910" s="341" t="s">
        <v>964</v>
      </c>
      <c r="D910" s="341" t="s">
        <v>1155</v>
      </c>
      <c r="E910" s="342" t="s">
        <v>1159</v>
      </c>
      <c r="F910" s="342" t="s">
        <v>1986</v>
      </c>
      <c r="G910" s="342">
        <v>50</v>
      </c>
      <c r="H910" s="341" t="s">
        <v>962</v>
      </c>
      <c r="I910" s="341"/>
      <c r="J910" s="342" t="s">
        <v>357</v>
      </c>
      <c r="K910" s="342" t="s">
        <v>348</v>
      </c>
    </row>
    <row r="911" spans="1:11">
      <c r="A911" s="340">
        <v>45497</v>
      </c>
      <c r="B911" s="341" t="s">
        <v>229</v>
      </c>
      <c r="C911" s="341" t="s">
        <v>964</v>
      </c>
      <c r="D911" s="341" t="s">
        <v>1155</v>
      </c>
      <c r="E911" s="342" t="s">
        <v>1159</v>
      </c>
      <c r="F911" s="342" t="s">
        <v>1158</v>
      </c>
      <c r="G911" s="342">
        <v>50</v>
      </c>
      <c r="H911" s="341" t="s">
        <v>962</v>
      </c>
      <c r="I911" s="341"/>
      <c r="J911" s="342" t="s">
        <v>357</v>
      </c>
      <c r="K911" s="342" t="s">
        <v>348</v>
      </c>
    </row>
    <row r="912" spans="1:11">
      <c r="A912" s="340">
        <v>45497</v>
      </c>
      <c r="B912" s="341" t="s">
        <v>229</v>
      </c>
      <c r="C912" s="341" t="s">
        <v>964</v>
      </c>
      <c r="D912" s="341" t="s">
        <v>1155</v>
      </c>
      <c r="E912" s="342" t="s">
        <v>1159</v>
      </c>
      <c r="F912" s="342" t="s">
        <v>1157</v>
      </c>
      <c r="G912" s="342">
        <v>100</v>
      </c>
      <c r="H912" s="341" t="s">
        <v>962</v>
      </c>
      <c r="I912" s="341"/>
      <c r="J912" s="342" t="s">
        <v>357</v>
      </c>
      <c r="K912" s="342" t="s">
        <v>348</v>
      </c>
    </row>
    <row r="913" spans="1:11">
      <c r="A913" s="340">
        <v>45497</v>
      </c>
      <c r="B913" s="341" t="s">
        <v>229</v>
      </c>
      <c r="C913" s="341" t="s">
        <v>964</v>
      </c>
      <c r="D913" s="341" t="s">
        <v>1155</v>
      </c>
      <c r="E913" s="342" t="s">
        <v>1159</v>
      </c>
      <c r="F913" s="342" t="s">
        <v>1156</v>
      </c>
      <c r="G913" s="342">
        <v>150</v>
      </c>
      <c r="H913" s="341" t="s">
        <v>965</v>
      </c>
      <c r="I913" s="341" t="s">
        <v>1193</v>
      </c>
      <c r="J913" s="342" t="s">
        <v>357</v>
      </c>
      <c r="K913" s="342" t="s">
        <v>348</v>
      </c>
    </row>
    <row r="914" spans="1:11">
      <c r="A914" s="340">
        <v>45449</v>
      </c>
      <c r="B914" s="341" t="s">
        <v>229</v>
      </c>
      <c r="C914" s="341" t="s">
        <v>964</v>
      </c>
      <c r="D914" s="341" t="s">
        <v>1155</v>
      </c>
      <c r="E914" s="342" t="s">
        <v>1159</v>
      </c>
      <c r="F914" s="342" t="s">
        <v>1156</v>
      </c>
      <c r="G914" s="342">
        <v>150</v>
      </c>
      <c r="H914" s="341" t="s">
        <v>962</v>
      </c>
      <c r="I914" s="341"/>
      <c r="J914" s="342" t="s">
        <v>357</v>
      </c>
      <c r="K914" s="342" t="s">
        <v>348</v>
      </c>
    </row>
    <row r="915" spans="1:11">
      <c r="A915" s="340">
        <v>45449</v>
      </c>
      <c r="B915" s="341" t="s">
        <v>229</v>
      </c>
      <c r="C915" s="341" t="s">
        <v>964</v>
      </c>
      <c r="D915" s="341" t="s">
        <v>1155</v>
      </c>
      <c r="E915" s="342" t="s">
        <v>1159</v>
      </c>
      <c r="F915" s="342" t="s">
        <v>1157</v>
      </c>
      <c r="G915" s="342">
        <v>100</v>
      </c>
      <c r="H915" s="341" t="s">
        <v>962</v>
      </c>
      <c r="I915" s="341"/>
      <c r="J915" s="342" t="s">
        <v>357</v>
      </c>
      <c r="K915" s="342" t="s">
        <v>348</v>
      </c>
    </row>
    <row r="916" spans="1:11">
      <c r="A916" s="340">
        <v>45449</v>
      </c>
      <c r="B916" s="341" t="s">
        <v>229</v>
      </c>
      <c r="C916" s="341" t="s">
        <v>964</v>
      </c>
      <c r="D916" s="341" t="s">
        <v>1155</v>
      </c>
      <c r="E916" s="342" t="s">
        <v>1159</v>
      </c>
      <c r="F916" s="342" t="s">
        <v>1158</v>
      </c>
      <c r="G916" s="342">
        <v>50</v>
      </c>
      <c r="H916" s="341" t="s">
        <v>962</v>
      </c>
      <c r="I916" s="341"/>
      <c r="J916" s="342" t="s">
        <v>357</v>
      </c>
      <c r="K916" s="342" t="s">
        <v>348</v>
      </c>
    </row>
    <row r="917" spans="1:11">
      <c r="A917" s="340">
        <v>45593</v>
      </c>
      <c r="B917" s="341" t="s">
        <v>1992</v>
      </c>
      <c r="C917" s="341" t="s">
        <v>964</v>
      </c>
      <c r="D917" s="341" t="s">
        <v>1993</v>
      </c>
      <c r="E917" s="342" t="s">
        <v>1994</v>
      </c>
      <c r="F917" s="342" t="s">
        <v>1995</v>
      </c>
      <c r="G917" s="342">
        <v>30</v>
      </c>
      <c r="H917" s="341" t="s">
        <v>962</v>
      </c>
      <c r="I917" s="341"/>
      <c r="J917" s="342" t="s">
        <v>357</v>
      </c>
      <c r="K917" s="342" t="s">
        <v>348</v>
      </c>
    </row>
    <row r="918" spans="1:11">
      <c r="A918" s="340">
        <v>45593</v>
      </c>
      <c r="B918" s="341" t="s">
        <v>1992</v>
      </c>
      <c r="C918" s="341" t="s">
        <v>964</v>
      </c>
      <c r="D918" s="341" t="s">
        <v>1993</v>
      </c>
      <c r="E918" s="342" t="s">
        <v>1994</v>
      </c>
      <c r="F918" s="342" t="s">
        <v>1996</v>
      </c>
      <c r="G918" s="342">
        <v>200</v>
      </c>
      <c r="H918" s="341" t="s">
        <v>962</v>
      </c>
      <c r="I918" s="341"/>
      <c r="J918" s="342" t="s">
        <v>357</v>
      </c>
      <c r="K918" s="342" t="s">
        <v>348</v>
      </c>
    </row>
    <row r="919" spans="1:11">
      <c r="A919" s="340">
        <v>45593</v>
      </c>
      <c r="B919" s="341" t="s">
        <v>1992</v>
      </c>
      <c r="C919" s="341" t="s">
        <v>964</v>
      </c>
      <c r="D919" s="341" t="s">
        <v>1993</v>
      </c>
      <c r="E919" s="342" t="s">
        <v>1994</v>
      </c>
      <c r="F919" s="342" t="s">
        <v>1997</v>
      </c>
      <c r="G919" s="342">
        <v>30</v>
      </c>
      <c r="H919" s="341" t="s">
        <v>962</v>
      </c>
      <c r="I919" s="341"/>
      <c r="J919" s="342" t="s">
        <v>357</v>
      </c>
      <c r="K919" s="342" t="s">
        <v>348</v>
      </c>
    </row>
    <row r="920" spans="1:11">
      <c r="A920" s="340">
        <v>45593</v>
      </c>
      <c r="B920" s="341" t="s">
        <v>1992</v>
      </c>
      <c r="C920" s="341" t="s">
        <v>964</v>
      </c>
      <c r="D920" s="341" t="s">
        <v>1993</v>
      </c>
      <c r="E920" s="342" t="s">
        <v>1994</v>
      </c>
      <c r="F920" s="342" t="s">
        <v>1998</v>
      </c>
      <c r="G920" s="342">
        <v>200</v>
      </c>
      <c r="H920" s="341" t="s">
        <v>962</v>
      </c>
      <c r="I920" s="341"/>
      <c r="J920" s="342" t="s">
        <v>357</v>
      </c>
      <c r="K920" s="342" t="s">
        <v>348</v>
      </c>
    </row>
    <row r="921" spans="1:11">
      <c r="A921" s="340">
        <v>45593</v>
      </c>
      <c r="B921" s="341" t="s">
        <v>1992</v>
      </c>
      <c r="C921" s="341" t="s">
        <v>964</v>
      </c>
      <c r="D921" s="341" t="s">
        <v>1993</v>
      </c>
      <c r="E921" s="342" t="s">
        <v>1994</v>
      </c>
      <c r="F921" s="342" t="s">
        <v>1999</v>
      </c>
      <c r="G921" s="342">
        <v>200</v>
      </c>
      <c r="H921" s="341" t="s">
        <v>962</v>
      </c>
      <c r="I921" s="341"/>
      <c r="J921" s="342" t="s">
        <v>357</v>
      </c>
      <c r="K921" s="342" t="s">
        <v>348</v>
      </c>
    </row>
    <row r="922" spans="1:11">
      <c r="A922" s="340">
        <v>45593</v>
      </c>
      <c r="B922" s="341" t="s">
        <v>1992</v>
      </c>
      <c r="C922" s="341" t="s">
        <v>964</v>
      </c>
      <c r="D922" s="341" t="s">
        <v>1993</v>
      </c>
      <c r="E922" s="342" t="s">
        <v>1994</v>
      </c>
      <c r="F922" s="342" t="s">
        <v>2000</v>
      </c>
      <c r="G922" s="342">
        <v>150</v>
      </c>
      <c r="H922" s="341" t="s">
        <v>962</v>
      </c>
      <c r="I922" s="341"/>
      <c r="J922" s="342" t="s">
        <v>357</v>
      </c>
      <c r="K922" s="342" t="s">
        <v>348</v>
      </c>
    </row>
    <row r="923" spans="1:11">
      <c r="A923" s="340">
        <v>45593</v>
      </c>
      <c r="B923" s="341" t="s">
        <v>1992</v>
      </c>
      <c r="C923" s="341" t="s">
        <v>964</v>
      </c>
      <c r="D923" s="341" t="s">
        <v>1993</v>
      </c>
      <c r="E923" s="342" t="s">
        <v>1994</v>
      </c>
      <c r="F923" s="342" t="s">
        <v>2001</v>
      </c>
      <c r="G923" s="342">
        <v>30</v>
      </c>
      <c r="H923" s="341" t="s">
        <v>962</v>
      </c>
      <c r="I923" s="341"/>
      <c r="J923" s="342" t="s">
        <v>357</v>
      </c>
      <c r="K923" s="342" t="s">
        <v>348</v>
      </c>
    </row>
    <row r="924" spans="1:11">
      <c r="A924" s="340">
        <v>45615</v>
      </c>
      <c r="B924" s="341" t="s">
        <v>1992</v>
      </c>
      <c r="C924" s="341" t="s">
        <v>964</v>
      </c>
      <c r="D924" s="341" t="s">
        <v>2002</v>
      </c>
      <c r="E924" s="342" t="s">
        <v>2003</v>
      </c>
      <c r="F924" s="342" t="s">
        <v>1995</v>
      </c>
      <c r="G924" s="342">
        <v>30</v>
      </c>
      <c r="H924" s="341" t="s">
        <v>962</v>
      </c>
      <c r="I924" s="341"/>
      <c r="J924" s="342" t="s">
        <v>357</v>
      </c>
      <c r="K924" s="342" t="s">
        <v>348</v>
      </c>
    </row>
    <row r="925" spans="1:11">
      <c r="A925" s="340">
        <v>45615</v>
      </c>
      <c r="B925" s="341" t="s">
        <v>1992</v>
      </c>
      <c r="C925" s="341" t="s">
        <v>964</v>
      </c>
      <c r="D925" s="341" t="s">
        <v>2002</v>
      </c>
      <c r="E925" s="342" t="s">
        <v>2003</v>
      </c>
      <c r="F925" s="342" t="s">
        <v>2000</v>
      </c>
      <c r="G925" s="342">
        <v>150</v>
      </c>
      <c r="H925" s="341" t="s">
        <v>962</v>
      </c>
      <c r="I925" s="341"/>
      <c r="J925" s="342" t="s">
        <v>357</v>
      </c>
      <c r="K925" s="342" t="s">
        <v>348</v>
      </c>
    </row>
    <row r="926" spans="1:11">
      <c r="A926" s="340">
        <v>45615</v>
      </c>
      <c r="B926" s="341" t="s">
        <v>1992</v>
      </c>
      <c r="C926" s="341" t="s">
        <v>964</v>
      </c>
      <c r="D926" s="341" t="s">
        <v>2002</v>
      </c>
      <c r="E926" s="342" t="s">
        <v>2003</v>
      </c>
      <c r="F926" s="342" t="s">
        <v>1996</v>
      </c>
      <c r="G926" s="342">
        <v>200</v>
      </c>
      <c r="H926" s="341" t="s">
        <v>962</v>
      </c>
      <c r="I926" s="341"/>
      <c r="J926" s="342" t="s">
        <v>357</v>
      </c>
      <c r="K926" s="342" t="s">
        <v>348</v>
      </c>
    </row>
    <row r="927" spans="1:11">
      <c r="A927" s="340">
        <v>45615</v>
      </c>
      <c r="B927" s="341" t="s">
        <v>1992</v>
      </c>
      <c r="C927" s="341" t="s">
        <v>964</v>
      </c>
      <c r="D927" s="341" t="s">
        <v>2002</v>
      </c>
      <c r="E927" s="342" t="s">
        <v>2003</v>
      </c>
      <c r="F927" s="342" t="s">
        <v>2001</v>
      </c>
      <c r="G927" s="342">
        <v>30</v>
      </c>
      <c r="H927" s="341" t="s">
        <v>962</v>
      </c>
      <c r="I927" s="341"/>
      <c r="J927" s="342" t="s">
        <v>357</v>
      </c>
      <c r="K927" s="342" t="s">
        <v>348</v>
      </c>
    </row>
    <row r="928" spans="1:11">
      <c r="A928" s="340">
        <v>45615</v>
      </c>
      <c r="B928" s="341" t="s">
        <v>1992</v>
      </c>
      <c r="C928" s="341" t="s">
        <v>964</v>
      </c>
      <c r="D928" s="341" t="s">
        <v>2002</v>
      </c>
      <c r="E928" s="342" t="s">
        <v>2003</v>
      </c>
      <c r="F928" s="342" t="s">
        <v>1999</v>
      </c>
      <c r="G928" s="342">
        <v>200</v>
      </c>
      <c r="H928" s="341" t="s">
        <v>962</v>
      </c>
      <c r="I928" s="341"/>
      <c r="J928" s="342" t="s">
        <v>357</v>
      </c>
      <c r="K928" s="342" t="s">
        <v>348</v>
      </c>
    </row>
    <row r="929" spans="1:11">
      <c r="A929" s="340">
        <v>45615</v>
      </c>
      <c r="B929" s="341" t="s">
        <v>1992</v>
      </c>
      <c r="C929" s="341" t="s">
        <v>964</v>
      </c>
      <c r="D929" s="341" t="s">
        <v>2002</v>
      </c>
      <c r="E929" s="342" t="s">
        <v>2003</v>
      </c>
      <c r="F929" s="342" t="s">
        <v>1998</v>
      </c>
      <c r="G929" s="342">
        <v>200</v>
      </c>
      <c r="H929" s="341" t="s">
        <v>962</v>
      </c>
      <c r="I929" s="341"/>
      <c r="J929" s="342" t="s">
        <v>357</v>
      </c>
      <c r="K929" s="342" t="s">
        <v>348</v>
      </c>
    </row>
    <row r="930" spans="1:11">
      <c r="A930" s="340">
        <v>45615</v>
      </c>
      <c r="B930" s="341" t="s">
        <v>1992</v>
      </c>
      <c r="C930" s="341" t="s">
        <v>964</v>
      </c>
      <c r="D930" s="341" t="s">
        <v>2002</v>
      </c>
      <c r="E930" s="342" t="s">
        <v>2003</v>
      </c>
      <c r="F930" s="342" t="s">
        <v>1997</v>
      </c>
      <c r="G930" s="342">
        <v>30</v>
      </c>
      <c r="H930" s="341" t="s">
        <v>962</v>
      </c>
      <c r="I930" s="341"/>
      <c r="J930" s="342" t="s">
        <v>357</v>
      </c>
      <c r="K930" s="342" t="s">
        <v>348</v>
      </c>
    </row>
    <row r="931" spans="1:11">
      <c r="A931" s="340">
        <v>45586</v>
      </c>
      <c r="B931" s="341" t="s">
        <v>98</v>
      </c>
      <c r="C931" s="341" t="s">
        <v>964</v>
      </c>
      <c r="D931" s="341" t="s">
        <v>2004</v>
      </c>
      <c r="E931" s="342" t="s">
        <v>1164</v>
      </c>
      <c r="F931" s="342" t="s">
        <v>1162</v>
      </c>
      <c r="G931" s="342">
        <v>150</v>
      </c>
      <c r="H931" s="341" t="s">
        <v>965</v>
      </c>
      <c r="I931" s="341" t="s">
        <v>971</v>
      </c>
      <c r="J931" s="342" t="s">
        <v>357</v>
      </c>
      <c r="K931" s="342" t="s">
        <v>348</v>
      </c>
    </row>
    <row r="932" spans="1:11">
      <c r="A932" s="340">
        <v>45586</v>
      </c>
      <c r="B932" s="341" t="s">
        <v>98</v>
      </c>
      <c r="C932" s="341" t="s">
        <v>964</v>
      </c>
      <c r="D932" s="341" t="s">
        <v>2004</v>
      </c>
      <c r="E932" s="342" t="s">
        <v>1164</v>
      </c>
      <c r="F932" s="342" t="s">
        <v>1161</v>
      </c>
      <c r="G932" s="342">
        <v>100</v>
      </c>
      <c r="H932" s="341" t="s">
        <v>965</v>
      </c>
      <c r="I932" s="341" t="s">
        <v>966</v>
      </c>
      <c r="J932" s="342" t="s">
        <v>357</v>
      </c>
      <c r="K932" s="342" t="s">
        <v>348</v>
      </c>
    </row>
    <row r="933" spans="1:11">
      <c r="A933" s="340">
        <v>45586</v>
      </c>
      <c r="B933" s="341" t="s">
        <v>98</v>
      </c>
      <c r="C933" s="341" t="s">
        <v>964</v>
      </c>
      <c r="D933" s="341" t="s">
        <v>2004</v>
      </c>
      <c r="E933" s="342" t="s">
        <v>1164</v>
      </c>
      <c r="F933" s="342" t="s">
        <v>1163</v>
      </c>
      <c r="G933" s="342">
        <v>150</v>
      </c>
      <c r="H933" s="341" t="s">
        <v>965</v>
      </c>
      <c r="I933" s="341" t="s">
        <v>1073</v>
      </c>
      <c r="J933" s="342" t="s">
        <v>357</v>
      </c>
      <c r="K933" s="342" t="s">
        <v>348</v>
      </c>
    </row>
    <row r="934" spans="1:11">
      <c r="A934" s="340">
        <v>45398</v>
      </c>
      <c r="B934" s="341" t="s">
        <v>98</v>
      </c>
      <c r="C934" s="341" t="s">
        <v>964</v>
      </c>
      <c r="D934" s="341" t="s">
        <v>2005</v>
      </c>
      <c r="E934" s="342" t="s">
        <v>1164</v>
      </c>
      <c r="F934" s="342" t="s">
        <v>1162</v>
      </c>
      <c r="G934" s="342">
        <v>150</v>
      </c>
      <c r="H934" s="341" t="s">
        <v>965</v>
      </c>
      <c r="I934" s="341" t="s">
        <v>1148</v>
      </c>
      <c r="J934" s="342" t="s">
        <v>357</v>
      </c>
      <c r="K934" s="342" t="s">
        <v>348</v>
      </c>
    </row>
    <row r="935" spans="1:11">
      <c r="A935" s="340">
        <v>45398</v>
      </c>
      <c r="B935" s="341" t="s">
        <v>98</v>
      </c>
      <c r="C935" s="341" t="s">
        <v>964</v>
      </c>
      <c r="D935" s="341" t="s">
        <v>2005</v>
      </c>
      <c r="E935" s="342" t="s">
        <v>1164</v>
      </c>
      <c r="F935" s="342" t="s">
        <v>1161</v>
      </c>
      <c r="G935" s="342">
        <v>100</v>
      </c>
      <c r="H935" s="341" t="s">
        <v>965</v>
      </c>
      <c r="I935" s="341" t="s">
        <v>966</v>
      </c>
      <c r="J935" s="342" t="s">
        <v>357</v>
      </c>
      <c r="K935" s="342" t="s">
        <v>348</v>
      </c>
    </row>
    <row r="936" spans="1:11">
      <c r="A936" s="340">
        <v>45398</v>
      </c>
      <c r="B936" s="341" t="s">
        <v>98</v>
      </c>
      <c r="C936" s="341" t="s">
        <v>964</v>
      </c>
      <c r="D936" s="341" t="s">
        <v>2005</v>
      </c>
      <c r="E936" s="342" t="s">
        <v>1164</v>
      </c>
      <c r="F936" s="342" t="s">
        <v>1163</v>
      </c>
      <c r="G936" s="342">
        <v>150</v>
      </c>
      <c r="H936" s="341" t="s">
        <v>965</v>
      </c>
      <c r="I936" s="341" t="s">
        <v>2006</v>
      </c>
      <c r="J936" s="342" t="s">
        <v>357</v>
      </c>
      <c r="K936" s="342" t="s">
        <v>348</v>
      </c>
    </row>
    <row r="937" spans="1:11">
      <c r="A937" s="340">
        <v>45344</v>
      </c>
      <c r="B937" s="341" t="s">
        <v>98</v>
      </c>
      <c r="C937" s="341" t="s">
        <v>964</v>
      </c>
      <c r="D937" s="341" t="s">
        <v>2007</v>
      </c>
      <c r="E937" s="342" t="s">
        <v>1160</v>
      </c>
      <c r="F937" s="342" t="s">
        <v>1162</v>
      </c>
      <c r="G937" s="342">
        <v>150</v>
      </c>
      <c r="H937" s="341" t="s">
        <v>962</v>
      </c>
      <c r="I937" s="341"/>
      <c r="J937" s="342" t="s">
        <v>357</v>
      </c>
      <c r="K937" s="342" t="s">
        <v>348</v>
      </c>
    </row>
    <row r="938" spans="1:11">
      <c r="A938" s="340">
        <v>45344</v>
      </c>
      <c r="B938" s="341" t="s">
        <v>98</v>
      </c>
      <c r="C938" s="341" t="s">
        <v>964</v>
      </c>
      <c r="D938" s="341" t="s">
        <v>2007</v>
      </c>
      <c r="E938" s="342" t="s">
        <v>1160</v>
      </c>
      <c r="F938" s="342" t="s">
        <v>1161</v>
      </c>
      <c r="G938" s="342">
        <v>100</v>
      </c>
      <c r="H938" s="341" t="s">
        <v>962</v>
      </c>
      <c r="I938" s="341"/>
      <c r="J938" s="342" t="s">
        <v>357</v>
      </c>
      <c r="K938" s="342" t="s">
        <v>348</v>
      </c>
    </row>
    <row r="939" spans="1:11">
      <c r="A939" s="340">
        <v>45344</v>
      </c>
      <c r="B939" s="341" t="s">
        <v>98</v>
      </c>
      <c r="C939" s="341" t="s">
        <v>964</v>
      </c>
      <c r="D939" s="341" t="s">
        <v>2007</v>
      </c>
      <c r="E939" s="342" t="s">
        <v>1160</v>
      </c>
      <c r="F939" s="342" t="s">
        <v>1163</v>
      </c>
      <c r="G939" s="342">
        <v>150</v>
      </c>
      <c r="H939" s="341" t="s">
        <v>962</v>
      </c>
      <c r="I939" s="341"/>
      <c r="J939" s="342" t="s">
        <v>357</v>
      </c>
      <c r="K939" s="342" t="s">
        <v>348</v>
      </c>
    </row>
    <row r="940" spans="1:11">
      <c r="A940" s="340">
        <v>45450</v>
      </c>
      <c r="B940" s="341" t="s">
        <v>98</v>
      </c>
      <c r="C940" s="341" t="s">
        <v>964</v>
      </c>
      <c r="D940" s="341" t="s">
        <v>2004</v>
      </c>
      <c r="E940" s="342" t="s">
        <v>1164</v>
      </c>
      <c r="F940" s="342" t="s">
        <v>1162</v>
      </c>
      <c r="G940" s="342">
        <v>150</v>
      </c>
      <c r="H940" s="341" t="s">
        <v>962</v>
      </c>
      <c r="I940" s="341"/>
      <c r="J940" s="342" t="s">
        <v>357</v>
      </c>
      <c r="K940" s="342" t="s">
        <v>348</v>
      </c>
    </row>
    <row r="941" spans="1:11">
      <c r="A941" s="340">
        <v>45450</v>
      </c>
      <c r="B941" s="341" t="s">
        <v>98</v>
      </c>
      <c r="C941" s="341" t="s">
        <v>964</v>
      </c>
      <c r="D941" s="341" t="s">
        <v>2004</v>
      </c>
      <c r="E941" s="342" t="s">
        <v>1164</v>
      </c>
      <c r="F941" s="342" t="s">
        <v>1163</v>
      </c>
      <c r="G941" s="342">
        <v>150</v>
      </c>
      <c r="H941" s="341" t="s">
        <v>965</v>
      </c>
      <c r="I941" s="341" t="s">
        <v>1515</v>
      </c>
      <c r="J941" s="342" t="s">
        <v>357</v>
      </c>
      <c r="K941" s="342" t="s">
        <v>348</v>
      </c>
    </row>
    <row r="942" spans="1:11">
      <c r="A942" s="340">
        <v>45450</v>
      </c>
      <c r="B942" s="341" t="s">
        <v>98</v>
      </c>
      <c r="C942" s="341" t="s">
        <v>964</v>
      </c>
      <c r="D942" s="341" t="s">
        <v>2004</v>
      </c>
      <c r="E942" s="342" t="s">
        <v>1164</v>
      </c>
      <c r="F942" s="342" t="s">
        <v>1161</v>
      </c>
      <c r="G942" s="342">
        <v>100</v>
      </c>
      <c r="H942" s="341" t="s">
        <v>962</v>
      </c>
      <c r="I942" s="341"/>
      <c r="J942" s="342" t="s">
        <v>357</v>
      </c>
      <c r="K942" s="342" t="s">
        <v>348</v>
      </c>
    </row>
    <row r="943" spans="1:11">
      <c r="A943" s="340">
        <v>45519</v>
      </c>
      <c r="B943" s="341" t="s">
        <v>98</v>
      </c>
      <c r="C943" s="341" t="s">
        <v>964</v>
      </c>
      <c r="D943" s="341" t="s">
        <v>2008</v>
      </c>
      <c r="E943" s="342" t="s">
        <v>1160</v>
      </c>
      <c r="F943" s="342" t="s">
        <v>1162</v>
      </c>
      <c r="G943" s="342">
        <v>150</v>
      </c>
      <c r="H943" s="341" t="s">
        <v>962</v>
      </c>
      <c r="I943" s="341"/>
      <c r="J943" s="342" t="s">
        <v>357</v>
      </c>
      <c r="K943" s="342" t="s">
        <v>348</v>
      </c>
    </row>
    <row r="944" spans="1:11">
      <c r="A944" s="340">
        <v>45519</v>
      </c>
      <c r="B944" s="341" t="s">
        <v>98</v>
      </c>
      <c r="C944" s="341" t="s">
        <v>964</v>
      </c>
      <c r="D944" s="341" t="s">
        <v>2008</v>
      </c>
      <c r="E944" s="342" t="s">
        <v>1160</v>
      </c>
      <c r="F944" s="342" t="s">
        <v>1161</v>
      </c>
      <c r="G944" s="342">
        <v>100</v>
      </c>
      <c r="H944" s="341" t="s">
        <v>962</v>
      </c>
      <c r="I944" s="341"/>
      <c r="J944" s="342" t="s">
        <v>357</v>
      </c>
      <c r="K944" s="342" t="s">
        <v>348</v>
      </c>
    </row>
    <row r="945" spans="1:11">
      <c r="A945" s="340">
        <v>45519</v>
      </c>
      <c r="B945" s="341" t="s">
        <v>98</v>
      </c>
      <c r="C945" s="341" t="s">
        <v>964</v>
      </c>
      <c r="D945" s="341" t="s">
        <v>2008</v>
      </c>
      <c r="E945" s="342" t="s">
        <v>1160</v>
      </c>
      <c r="F945" s="342" t="s">
        <v>1163</v>
      </c>
      <c r="G945" s="342">
        <v>150</v>
      </c>
      <c r="H945" s="341" t="s">
        <v>962</v>
      </c>
      <c r="I945" s="341"/>
      <c r="J945" s="342" t="s">
        <v>357</v>
      </c>
      <c r="K945" s="342" t="s">
        <v>348</v>
      </c>
    </row>
    <row r="946" spans="1:11">
      <c r="A946" s="340">
        <v>45565</v>
      </c>
      <c r="B946" s="341" t="s">
        <v>98</v>
      </c>
      <c r="C946" s="341" t="s">
        <v>964</v>
      </c>
      <c r="D946" s="341" t="s">
        <v>2007</v>
      </c>
      <c r="E946" s="342" t="s">
        <v>1164</v>
      </c>
      <c r="F946" s="342" t="s">
        <v>1161</v>
      </c>
      <c r="G946" s="342">
        <v>100</v>
      </c>
      <c r="H946" s="341" t="s">
        <v>962</v>
      </c>
      <c r="I946" s="341"/>
      <c r="J946" s="342" t="s">
        <v>357</v>
      </c>
      <c r="K946" s="342" t="s">
        <v>348</v>
      </c>
    </row>
    <row r="947" spans="1:11">
      <c r="A947" s="340">
        <v>45565</v>
      </c>
      <c r="B947" s="341" t="s">
        <v>98</v>
      </c>
      <c r="C947" s="341" t="s">
        <v>964</v>
      </c>
      <c r="D947" s="341" t="s">
        <v>2007</v>
      </c>
      <c r="E947" s="342" t="s">
        <v>1164</v>
      </c>
      <c r="F947" s="342" t="s">
        <v>1162</v>
      </c>
      <c r="G947" s="342">
        <v>150</v>
      </c>
      <c r="H947" s="341" t="s">
        <v>962</v>
      </c>
      <c r="I947" s="341"/>
      <c r="J947" s="342" t="s">
        <v>357</v>
      </c>
      <c r="K947" s="342" t="s">
        <v>348</v>
      </c>
    </row>
    <row r="948" spans="1:11">
      <c r="A948" s="340">
        <v>45565</v>
      </c>
      <c r="B948" s="341" t="s">
        <v>98</v>
      </c>
      <c r="C948" s="341" t="s">
        <v>964</v>
      </c>
      <c r="D948" s="341" t="s">
        <v>2007</v>
      </c>
      <c r="E948" s="342" t="s">
        <v>1164</v>
      </c>
      <c r="F948" s="342" t="s">
        <v>1163</v>
      </c>
      <c r="G948" s="342">
        <v>150</v>
      </c>
      <c r="H948" s="341" t="s">
        <v>962</v>
      </c>
      <c r="I948" s="341"/>
      <c r="J948" s="342" t="s">
        <v>357</v>
      </c>
      <c r="K948" s="342" t="s">
        <v>348</v>
      </c>
    </row>
    <row r="949" spans="1:11">
      <c r="A949" s="340">
        <v>45422</v>
      </c>
      <c r="B949" s="341" t="s">
        <v>98</v>
      </c>
      <c r="C949" s="341" t="s">
        <v>964</v>
      </c>
      <c r="D949" s="341" t="s">
        <v>2004</v>
      </c>
      <c r="E949" s="342" t="s">
        <v>1164</v>
      </c>
      <c r="F949" s="342" t="s">
        <v>1163</v>
      </c>
      <c r="G949" s="342">
        <v>150</v>
      </c>
      <c r="H949" s="341" t="s">
        <v>962</v>
      </c>
      <c r="I949" s="341"/>
      <c r="J949" s="342" t="s">
        <v>357</v>
      </c>
      <c r="K949" s="342" t="s">
        <v>348</v>
      </c>
    </row>
    <row r="950" spans="1:11">
      <c r="A950" s="340">
        <v>45422</v>
      </c>
      <c r="B950" s="341" t="s">
        <v>98</v>
      </c>
      <c r="C950" s="341" t="s">
        <v>964</v>
      </c>
      <c r="D950" s="341" t="s">
        <v>2004</v>
      </c>
      <c r="E950" s="342" t="s">
        <v>1164</v>
      </c>
      <c r="F950" s="342" t="s">
        <v>1162</v>
      </c>
      <c r="G950" s="342">
        <v>150</v>
      </c>
      <c r="H950" s="341" t="s">
        <v>962</v>
      </c>
      <c r="I950" s="341"/>
      <c r="J950" s="342" t="s">
        <v>357</v>
      </c>
      <c r="K950" s="342" t="s">
        <v>348</v>
      </c>
    </row>
    <row r="951" spans="1:11">
      <c r="A951" s="340">
        <v>45422</v>
      </c>
      <c r="B951" s="341" t="s">
        <v>98</v>
      </c>
      <c r="C951" s="341" t="s">
        <v>964</v>
      </c>
      <c r="D951" s="341" t="s">
        <v>2004</v>
      </c>
      <c r="E951" s="342" t="s">
        <v>1164</v>
      </c>
      <c r="F951" s="342" t="s">
        <v>1161</v>
      </c>
      <c r="G951" s="342">
        <v>100</v>
      </c>
      <c r="H951" s="341" t="s">
        <v>962</v>
      </c>
      <c r="I951" s="341"/>
      <c r="J951" s="342" t="s">
        <v>357</v>
      </c>
      <c r="K951" s="342" t="s">
        <v>348</v>
      </c>
    </row>
    <row r="952" spans="1:11">
      <c r="A952" s="340">
        <v>45611</v>
      </c>
      <c r="B952" s="341" t="s">
        <v>232</v>
      </c>
      <c r="C952" s="341" t="s">
        <v>964</v>
      </c>
      <c r="D952" s="341" t="s">
        <v>2009</v>
      </c>
      <c r="E952" s="342" t="s">
        <v>1169</v>
      </c>
      <c r="F952" s="342" t="s">
        <v>1167</v>
      </c>
      <c r="G952" s="342">
        <v>50</v>
      </c>
      <c r="H952" s="341" t="s">
        <v>965</v>
      </c>
      <c r="I952" s="341" t="s">
        <v>2010</v>
      </c>
      <c r="J952" s="342" t="s">
        <v>357</v>
      </c>
      <c r="K952" s="342" t="s">
        <v>348</v>
      </c>
    </row>
    <row r="953" spans="1:11">
      <c r="A953" s="340">
        <v>45611</v>
      </c>
      <c r="B953" s="341" t="s">
        <v>232</v>
      </c>
      <c r="C953" s="341" t="s">
        <v>964</v>
      </c>
      <c r="D953" s="341" t="s">
        <v>2009</v>
      </c>
      <c r="E953" s="342" t="s">
        <v>1169</v>
      </c>
      <c r="F953" s="342" t="s">
        <v>1166</v>
      </c>
      <c r="G953" s="342">
        <v>150</v>
      </c>
      <c r="H953" s="341" t="s">
        <v>965</v>
      </c>
      <c r="I953" s="341" t="s">
        <v>966</v>
      </c>
      <c r="J953" s="342" t="s">
        <v>357</v>
      </c>
      <c r="K953" s="342" t="s">
        <v>348</v>
      </c>
    </row>
    <row r="954" spans="1:11">
      <c r="A954" s="340">
        <v>45611</v>
      </c>
      <c r="B954" s="341" t="s">
        <v>232</v>
      </c>
      <c r="C954" s="341" t="s">
        <v>964</v>
      </c>
      <c r="D954" s="341" t="s">
        <v>2009</v>
      </c>
      <c r="E954" s="342" t="s">
        <v>1169</v>
      </c>
      <c r="F954" s="342" t="s">
        <v>1165</v>
      </c>
      <c r="G954" s="342">
        <v>150</v>
      </c>
      <c r="H954" s="341" t="s">
        <v>965</v>
      </c>
      <c r="I954" s="341" t="s">
        <v>966</v>
      </c>
      <c r="J954" s="342" t="s">
        <v>357</v>
      </c>
      <c r="K954" s="342" t="s">
        <v>348</v>
      </c>
    </row>
    <row r="955" spans="1:11">
      <c r="A955" s="340">
        <v>45463</v>
      </c>
      <c r="B955" s="341" t="s">
        <v>232</v>
      </c>
      <c r="C955" s="341" t="s">
        <v>964</v>
      </c>
      <c r="D955" s="341" t="s">
        <v>1168</v>
      </c>
      <c r="E955" s="342" t="s">
        <v>1169</v>
      </c>
      <c r="F955" s="342" t="s">
        <v>1165</v>
      </c>
      <c r="G955" s="342">
        <v>150</v>
      </c>
      <c r="H955" s="341" t="s">
        <v>965</v>
      </c>
      <c r="I955" s="341" t="s">
        <v>971</v>
      </c>
      <c r="J955" s="342" t="s">
        <v>357</v>
      </c>
      <c r="K955" s="342" t="s">
        <v>348</v>
      </c>
    </row>
    <row r="956" spans="1:11">
      <c r="A956" s="340">
        <v>45463</v>
      </c>
      <c r="B956" s="341" t="s">
        <v>232</v>
      </c>
      <c r="C956" s="341" t="s">
        <v>964</v>
      </c>
      <c r="D956" s="341" t="s">
        <v>1168</v>
      </c>
      <c r="E956" s="342" t="s">
        <v>1169</v>
      </c>
      <c r="F956" s="342" t="s">
        <v>1166</v>
      </c>
      <c r="G956" s="342">
        <v>150</v>
      </c>
      <c r="H956" s="341" t="s">
        <v>965</v>
      </c>
      <c r="I956" s="341" t="s">
        <v>2011</v>
      </c>
      <c r="J956" s="342" t="s">
        <v>357</v>
      </c>
      <c r="K956" s="342" t="s">
        <v>348</v>
      </c>
    </row>
    <row r="957" spans="1:11">
      <c r="A957" s="340">
        <v>45463</v>
      </c>
      <c r="B957" s="341" t="s">
        <v>232</v>
      </c>
      <c r="C957" s="341" t="s">
        <v>964</v>
      </c>
      <c r="D957" s="341" t="s">
        <v>1168</v>
      </c>
      <c r="E957" s="342" t="s">
        <v>1169</v>
      </c>
      <c r="F957" s="342" t="s">
        <v>1167</v>
      </c>
      <c r="G957" s="342">
        <v>50</v>
      </c>
      <c r="H957" s="341" t="s">
        <v>962</v>
      </c>
      <c r="I957" s="341"/>
      <c r="J957" s="342" t="s">
        <v>357</v>
      </c>
      <c r="K957" s="342" t="s">
        <v>348</v>
      </c>
    </row>
    <row r="958" spans="1:11">
      <c r="A958" s="340">
        <v>45358</v>
      </c>
      <c r="B958" s="341" t="s">
        <v>232</v>
      </c>
      <c r="C958" s="341" t="s">
        <v>964</v>
      </c>
      <c r="D958" s="341" t="s">
        <v>2012</v>
      </c>
      <c r="E958" s="342" t="s">
        <v>1169</v>
      </c>
      <c r="F958" s="342" t="s">
        <v>1166</v>
      </c>
      <c r="G958" s="342">
        <v>150</v>
      </c>
      <c r="H958" s="341" t="s">
        <v>962</v>
      </c>
      <c r="I958" s="341"/>
      <c r="J958" s="342" t="s">
        <v>357</v>
      </c>
      <c r="K958" s="342" t="s">
        <v>348</v>
      </c>
    </row>
    <row r="959" spans="1:11">
      <c r="A959" s="340">
        <v>45358</v>
      </c>
      <c r="B959" s="341" t="s">
        <v>232</v>
      </c>
      <c r="C959" s="341" t="s">
        <v>964</v>
      </c>
      <c r="D959" s="341" t="s">
        <v>2012</v>
      </c>
      <c r="E959" s="342" t="s">
        <v>1169</v>
      </c>
      <c r="F959" s="342" t="s">
        <v>1167</v>
      </c>
      <c r="G959" s="342">
        <v>50</v>
      </c>
      <c r="H959" s="341" t="s">
        <v>962</v>
      </c>
      <c r="I959" s="341"/>
      <c r="J959" s="342" t="s">
        <v>357</v>
      </c>
      <c r="K959" s="342" t="s">
        <v>348</v>
      </c>
    </row>
    <row r="960" spans="1:11">
      <c r="A960" s="340">
        <v>45358</v>
      </c>
      <c r="B960" s="341" t="s">
        <v>232</v>
      </c>
      <c r="C960" s="341" t="s">
        <v>964</v>
      </c>
      <c r="D960" s="341" t="s">
        <v>2012</v>
      </c>
      <c r="E960" s="342" t="s">
        <v>1169</v>
      </c>
      <c r="F960" s="342" t="s">
        <v>1165</v>
      </c>
      <c r="G960" s="342">
        <v>150</v>
      </c>
      <c r="H960" s="341" t="s">
        <v>962</v>
      </c>
      <c r="I960" s="341"/>
      <c r="J960" s="342" t="s">
        <v>357</v>
      </c>
      <c r="K960" s="342" t="s">
        <v>348</v>
      </c>
    </row>
    <row r="961" spans="1:11">
      <c r="A961" s="340">
        <v>45624</v>
      </c>
      <c r="B961" s="341" t="s">
        <v>232</v>
      </c>
      <c r="C961" s="341" t="s">
        <v>964</v>
      </c>
      <c r="D961" s="341" t="s">
        <v>1168</v>
      </c>
      <c r="E961" s="342" t="s">
        <v>1169</v>
      </c>
      <c r="F961" s="342" t="s">
        <v>1167</v>
      </c>
      <c r="G961" s="342">
        <v>50</v>
      </c>
      <c r="H961" s="341" t="s">
        <v>962</v>
      </c>
      <c r="I961" s="341"/>
      <c r="J961" s="342" t="s">
        <v>357</v>
      </c>
      <c r="K961" s="342" t="s">
        <v>348</v>
      </c>
    </row>
    <row r="962" spans="1:11">
      <c r="A962" s="340">
        <v>45624</v>
      </c>
      <c r="B962" s="341" t="s">
        <v>232</v>
      </c>
      <c r="C962" s="341" t="s">
        <v>964</v>
      </c>
      <c r="D962" s="341" t="s">
        <v>1168</v>
      </c>
      <c r="E962" s="342" t="s">
        <v>1169</v>
      </c>
      <c r="F962" s="342" t="s">
        <v>1165</v>
      </c>
      <c r="G962" s="342">
        <v>150</v>
      </c>
      <c r="H962" s="341" t="s">
        <v>962</v>
      </c>
      <c r="I962" s="341"/>
      <c r="J962" s="342" t="s">
        <v>357</v>
      </c>
      <c r="K962" s="342" t="s">
        <v>348</v>
      </c>
    </row>
    <row r="963" spans="1:11">
      <c r="A963" s="340">
        <v>45624</v>
      </c>
      <c r="B963" s="341" t="s">
        <v>232</v>
      </c>
      <c r="C963" s="341" t="s">
        <v>964</v>
      </c>
      <c r="D963" s="341" t="s">
        <v>1168</v>
      </c>
      <c r="E963" s="342" t="s">
        <v>1169</v>
      </c>
      <c r="F963" s="342" t="s">
        <v>1166</v>
      </c>
      <c r="G963" s="342">
        <v>150</v>
      </c>
      <c r="H963" s="341" t="s">
        <v>962</v>
      </c>
      <c r="I963" s="341"/>
      <c r="J963" s="342" t="s">
        <v>357</v>
      </c>
      <c r="K963" s="342" t="s">
        <v>348</v>
      </c>
    </row>
    <row r="964" spans="1:11">
      <c r="A964" s="340">
        <v>45567</v>
      </c>
      <c r="B964" s="341" t="s">
        <v>232</v>
      </c>
      <c r="C964" s="341" t="s">
        <v>964</v>
      </c>
      <c r="D964" s="341" t="s">
        <v>1168</v>
      </c>
      <c r="E964" s="342" t="s">
        <v>1169</v>
      </c>
      <c r="F964" s="342" t="s">
        <v>1166</v>
      </c>
      <c r="G964" s="342">
        <v>150</v>
      </c>
      <c r="H964" s="341" t="s">
        <v>965</v>
      </c>
      <c r="I964" s="341" t="s">
        <v>2013</v>
      </c>
      <c r="J964" s="342" t="s">
        <v>357</v>
      </c>
      <c r="K964" s="342" t="s">
        <v>348</v>
      </c>
    </row>
    <row r="965" spans="1:11">
      <c r="A965" s="340">
        <v>45567</v>
      </c>
      <c r="B965" s="341" t="s">
        <v>232</v>
      </c>
      <c r="C965" s="341" t="s">
        <v>964</v>
      </c>
      <c r="D965" s="341" t="s">
        <v>1168</v>
      </c>
      <c r="E965" s="342" t="s">
        <v>1169</v>
      </c>
      <c r="F965" s="342" t="s">
        <v>1165</v>
      </c>
      <c r="G965" s="342">
        <v>150</v>
      </c>
      <c r="H965" s="341" t="s">
        <v>965</v>
      </c>
      <c r="I965" s="341" t="s">
        <v>1139</v>
      </c>
      <c r="J965" s="342" t="s">
        <v>357</v>
      </c>
      <c r="K965" s="342" t="s">
        <v>348</v>
      </c>
    </row>
    <row r="966" spans="1:11">
      <c r="A966" s="340">
        <v>45567</v>
      </c>
      <c r="B966" s="341" t="s">
        <v>232</v>
      </c>
      <c r="C966" s="341" t="s">
        <v>964</v>
      </c>
      <c r="D966" s="341" t="s">
        <v>1168</v>
      </c>
      <c r="E966" s="342" t="s">
        <v>1169</v>
      </c>
      <c r="F966" s="342" t="s">
        <v>1167</v>
      </c>
      <c r="G966" s="342">
        <v>50</v>
      </c>
      <c r="H966" s="341" t="s">
        <v>965</v>
      </c>
      <c r="I966" s="341" t="s">
        <v>966</v>
      </c>
      <c r="J966" s="342" t="s">
        <v>357</v>
      </c>
      <c r="K966" s="342" t="s">
        <v>348</v>
      </c>
    </row>
    <row r="967" spans="1:11">
      <c r="A967" s="340">
        <v>45495</v>
      </c>
      <c r="B967" s="341" t="s">
        <v>232</v>
      </c>
      <c r="C967" s="341" t="s">
        <v>964</v>
      </c>
      <c r="D967" s="341" t="s">
        <v>1168</v>
      </c>
      <c r="E967" s="342" t="s">
        <v>1169</v>
      </c>
      <c r="F967" s="342" t="s">
        <v>1166</v>
      </c>
      <c r="G967" s="342">
        <v>150</v>
      </c>
      <c r="H967" s="341" t="s">
        <v>965</v>
      </c>
      <c r="I967" s="341" t="s">
        <v>2014</v>
      </c>
      <c r="J967" s="342" t="s">
        <v>357</v>
      </c>
      <c r="K967" s="342" t="s">
        <v>348</v>
      </c>
    </row>
    <row r="968" spans="1:11">
      <c r="A968" s="340">
        <v>45495</v>
      </c>
      <c r="B968" s="341" t="s">
        <v>232</v>
      </c>
      <c r="C968" s="341" t="s">
        <v>964</v>
      </c>
      <c r="D968" s="341" t="s">
        <v>1168</v>
      </c>
      <c r="E968" s="342" t="s">
        <v>1169</v>
      </c>
      <c r="F968" s="342" t="s">
        <v>1165</v>
      </c>
      <c r="G968" s="342">
        <v>150</v>
      </c>
      <c r="H968" s="341" t="s">
        <v>965</v>
      </c>
      <c r="I968" s="341" t="s">
        <v>1139</v>
      </c>
      <c r="J968" s="342" t="s">
        <v>357</v>
      </c>
      <c r="K968" s="342" t="s">
        <v>348</v>
      </c>
    </row>
    <row r="969" spans="1:11">
      <c r="A969" s="340">
        <v>45495</v>
      </c>
      <c r="B969" s="341" t="s">
        <v>232</v>
      </c>
      <c r="C969" s="341" t="s">
        <v>964</v>
      </c>
      <c r="D969" s="341" t="s">
        <v>1168</v>
      </c>
      <c r="E969" s="342" t="s">
        <v>1169</v>
      </c>
      <c r="F969" s="342" t="s">
        <v>1167</v>
      </c>
      <c r="G969" s="342">
        <v>50</v>
      </c>
      <c r="H969" s="341" t="s">
        <v>965</v>
      </c>
      <c r="I969" s="341" t="s">
        <v>971</v>
      </c>
      <c r="J969" s="342" t="s">
        <v>357</v>
      </c>
      <c r="K969" s="342" t="s">
        <v>348</v>
      </c>
    </row>
    <row r="970" spans="1:11">
      <c r="A970" s="340">
        <v>45352</v>
      </c>
      <c r="B970" s="341" t="s">
        <v>232</v>
      </c>
      <c r="C970" s="341" t="s">
        <v>964</v>
      </c>
      <c r="D970" s="341" t="s">
        <v>2015</v>
      </c>
      <c r="E970" s="342" t="s">
        <v>1169</v>
      </c>
      <c r="F970" s="342" t="s">
        <v>1166</v>
      </c>
      <c r="G970" s="342">
        <v>150</v>
      </c>
      <c r="H970" s="341" t="s">
        <v>965</v>
      </c>
      <c r="I970" s="341" t="s">
        <v>1141</v>
      </c>
      <c r="J970" s="342" t="s">
        <v>357</v>
      </c>
      <c r="K970" s="342" t="s">
        <v>348</v>
      </c>
    </row>
    <row r="971" spans="1:11">
      <c r="A971" s="340">
        <v>45352</v>
      </c>
      <c r="B971" s="341" t="s">
        <v>232</v>
      </c>
      <c r="C971" s="341" t="s">
        <v>964</v>
      </c>
      <c r="D971" s="341" t="s">
        <v>2015</v>
      </c>
      <c r="E971" s="342" t="s">
        <v>1169</v>
      </c>
      <c r="F971" s="342" t="s">
        <v>1165</v>
      </c>
      <c r="G971" s="342">
        <v>150</v>
      </c>
      <c r="H971" s="341" t="s">
        <v>962</v>
      </c>
      <c r="I971" s="341"/>
      <c r="J971" s="342" t="s">
        <v>357</v>
      </c>
      <c r="K971" s="342" t="s">
        <v>348</v>
      </c>
    </row>
    <row r="972" spans="1:11">
      <c r="A972" s="340">
        <v>45352</v>
      </c>
      <c r="B972" s="341" t="s">
        <v>232</v>
      </c>
      <c r="C972" s="341" t="s">
        <v>964</v>
      </c>
      <c r="D972" s="341" t="s">
        <v>2015</v>
      </c>
      <c r="E972" s="342" t="s">
        <v>1169</v>
      </c>
      <c r="F972" s="342" t="s">
        <v>1167</v>
      </c>
      <c r="G972" s="342">
        <v>50</v>
      </c>
      <c r="H972" s="341" t="s">
        <v>965</v>
      </c>
      <c r="I972" s="341" t="s">
        <v>1514</v>
      </c>
      <c r="J972" s="342" t="s">
        <v>357</v>
      </c>
      <c r="K972" s="342" t="s">
        <v>348</v>
      </c>
    </row>
    <row r="973" spans="1:11">
      <c r="A973" s="340">
        <v>45394</v>
      </c>
      <c r="B973" s="341" t="s">
        <v>232</v>
      </c>
      <c r="C973" s="341" t="s">
        <v>964</v>
      </c>
      <c r="D973" s="341" t="s">
        <v>1168</v>
      </c>
      <c r="E973" s="342" t="s">
        <v>1169</v>
      </c>
      <c r="F973" s="342" t="s">
        <v>1166</v>
      </c>
      <c r="G973" s="342">
        <v>150</v>
      </c>
      <c r="H973" s="341" t="s">
        <v>962</v>
      </c>
      <c r="I973" s="341"/>
      <c r="J973" s="342" t="s">
        <v>357</v>
      </c>
      <c r="K973" s="342" t="s">
        <v>348</v>
      </c>
    </row>
    <row r="974" spans="1:11">
      <c r="A974" s="340">
        <v>45394</v>
      </c>
      <c r="B974" s="341" t="s">
        <v>232</v>
      </c>
      <c r="C974" s="341" t="s">
        <v>964</v>
      </c>
      <c r="D974" s="341" t="s">
        <v>1168</v>
      </c>
      <c r="E974" s="342" t="s">
        <v>1169</v>
      </c>
      <c r="F974" s="342" t="s">
        <v>1165</v>
      </c>
      <c r="G974" s="342">
        <v>150</v>
      </c>
      <c r="H974" s="341" t="s">
        <v>965</v>
      </c>
      <c r="I974" s="341" t="s">
        <v>2016</v>
      </c>
      <c r="J974" s="342" t="s">
        <v>357</v>
      </c>
      <c r="K974" s="342" t="s">
        <v>348</v>
      </c>
    </row>
    <row r="975" spans="1:11">
      <c r="A975" s="340">
        <v>45394</v>
      </c>
      <c r="B975" s="341" t="s">
        <v>232</v>
      </c>
      <c r="C975" s="341" t="s">
        <v>964</v>
      </c>
      <c r="D975" s="341" t="s">
        <v>1168</v>
      </c>
      <c r="E975" s="342" t="s">
        <v>1169</v>
      </c>
      <c r="F975" s="342" t="s">
        <v>1167</v>
      </c>
      <c r="G975" s="342">
        <v>50</v>
      </c>
      <c r="H975" s="341" t="s">
        <v>965</v>
      </c>
      <c r="I975" s="341" t="s">
        <v>971</v>
      </c>
      <c r="J975" s="342" t="s">
        <v>357</v>
      </c>
      <c r="K975" s="342" t="s">
        <v>348</v>
      </c>
    </row>
    <row r="976" spans="1:11">
      <c r="A976" s="340">
        <v>45607</v>
      </c>
      <c r="B976" s="341" t="s">
        <v>100</v>
      </c>
      <c r="C976" s="341" t="s">
        <v>964</v>
      </c>
      <c r="D976" s="341" t="s">
        <v>2017</v>
      </c>
      <c r="E976" s="342" t="s">
        <v>2018</v>
      </c>
      <c r="F976" s="342" t="s">
        <v>1173</v>
      </c>
      <c r="G976" s="342">
        <v>50</v>
      </c>
      <c r="H976" s="341" t="s">
        <v>965</v>
      </c>
      <c r="I976" s="341" t="s">
        <v>966</v>
      </c>
      <c r="J976" s="342" t="s">
        <v>357</v>
      </c>
      <c r="K976" s="342" t="s">
        <v>348</v>
      </c>
    </row>
    <row r="977" spans="1:11">
      <c r="A977" s="340">
        <v>45607</v>
      </c>
      <c r="B977" s="341" t="s">
        <v>100</v>
      </c>
      <c r="C977" s="341" t="s">
        <v>964</v>
      </c>
      <c r="D977" s="341" t="s">
        <v>2017</v>
      </c>
      <c r="E977" s="342" t="s">
        <v>2018</v>
      </c>
      <c r="F977" s="342" t="s">
        <v>1172</v>
      </c>
      <c r="G977" s="342">
        <v>50</v>
      </c>
      <c r="H977" s="341" t="s">
        <v>965</v>
      </c>
      <c r="I977" s="341" t="s">
        <v>971</v>
      </c>
      <c r="J977" s="342" t="s">
        <v>357</v>
      </c>
      <c r="K977" s="342" t="s">
        <v>348</v>
      </c>
    </row>
    <row r="978" spans="1:11">
      <c r="A978" s="340">
        <v>45607</v>
      </c>
      <c r="B978" s="341" t="s">
        <v>100</v>
      </c>
      <c r="C978" s="341" t="s">
        <v>964</v>
      </c>
      <c r="D978" s="341" t="s">
        <v>2017</v>
      </c>
      <c r="E978" s="342" t="s">
        <v>2018</v>
      </c>
      <c r="F978" s="342" t="s">
        <v>1171</v>
      </c>
      <c r="G978" s="342">
        <v>150</v>
      </c>
      <c r="H978" s="341" t="s">
        <v>965</v>
      </c>
      <c r="I978" s="341" t="s">
        <v>966</v>
      </c>
      <c r="J978" s="342" t="s">
        <v>357</v>
      </c>
      <c r="K978" s="342" t="s">
        <v>348</v>
      </c>
    </row>
    <row r="979" spans="1:11">
      <c r="A979" s="340">
        <v>45607</v>
      </c>
      <c r="B979" s="341" t="s">
        <v>100</v>
      </c>
      <c r="C979" s="341" t="s">
        <v>964</v>
      </c>
      <c r="D979" s="341" t="s">
        <v>2017</v>
      </c>
      <c r="E979" s="342" t="s">
        <v>2018</v>
      </c>
      <c r="F979" s="342" t="s">
        <v>1174</v>
      </c>
      <c r="G979" s="342">
        <v>350</v>
      </c>
      <c r="H979" s="341" t="s">
        <v>965</v>
      </c>
      <c r="I979" s="341" t="s">
        <v>966</v>
      </c>
      <c r="J979" s="342" t="s">
        <v>357</v>
      </c>
      <c r="K979" s="342" t="s">
        <v>348</v>
      </c>
    </row>
    <row r="980" spans="1:11">
      <c r="A980" s="340">
        <v>45397</v>
      </c>
      <c r="B980" s="341" t="s">
        <v>100</v>
      </c>
      <c r="C980" s="341" t="s">
        <v>964</v>
      </c>
      <c r="D980" s="341" t="s">
        <v>1176</v>
      </c>
      <c r="E980" s="342" t="s">
        <v>1170</v>
      </c>
      <c r="F980" s="342" t="s">
        <v>1171</v>
      </c>
      <c r="G980" s="342">
        <v>150</v>
      </c>
      <c r="H980" s="341" t="s">
        <v>965</v>
      </c>
      <c r="I980" s="341" t="s">
        <v>1524</v>
      </c>
      <c r="J980" s="342" t="s">
        <v>357</v>
      </c>
      <c r="K980" s="342" t="s">
        <v>348</v>
      </c>
    </row>
    <row r="981" spans="1:11">
      <c r="A981" s="340">
        <v>45397</v>
      </c>
      <c r="B981" s="341" t="s">
        <v>100</v>
      </c>
      <c r="C981" s="341" t="s">
        <v>964</v>
      </c>
      <c r="D981" s="341" t="s">
        <v>1176</v>
      </c>
      <c r="E981" s="342" t="s">
        <v>1170</v>
      </c>
      <c r="F981" s="342" t="s">
        <v>1173</v>
      </c>
      <c r="G981" s="342">
        <v>50</v>
      </c>
      <c r="H981" s="341" t="s">
        <v>962</v>
      </c>
      <c r="I981" s="341"/>
      <c r="J981" s="342" t="s">
        <v>357</v>
      </c>
      <c r="K981" s="342" t="s">
        <v>348</v>
      </c>
    </row>
    <row r="982" spans="1:11">
      <c r="A982" s="340">
        <v>45397</v>
      </c>
      <c r="B982" s="341" t="s">
        <v>100</v>
      </c>
      <c r="C982" s="341" t="s">
        <v>964</v>
      </c>
      <c r="D982" s="341" t="s">
        <v>1176</v>
      </c>
      <c r="E982" s="342" t="s">
        <v>1170</v>
      </c>
      <c r="F982" s="342" t="s">
        <v>1174</v>
      </c>
      <c r="G982" s="342">
        <v>350</v>
      </c>
      <c r="H982" s="341" t="s">
        <v>965</v>
      </c>
      <c r="I982" s="341" t="s">
        <v>2019</v>
      </c>
      <c r="J982" s="342" t="s">
        <v>357</v>
      </c>
      <c r="K982" s="342" t="s">
        <v>348</v>
      </c>
    </row>
    <row r="983" spans="1:11">
      <c r="A983" s="340">
        <v>45397</v>
      </c>
      <c r="B983" s="341" t="s">
        <v>100</v>
      </c>
      <c r="C983" s="341" t="s">
        <v>964</v>
      </c>
      <c r="D983" s="341" t="s">
        <v>1176</v>
      </c>
      <c r="E983" s="342" t="s">
        <v>1170</v>
      </c>
      <c r="F983" s="342" t="s">
        <v>1172</v>
      </c>
      <c r="G983" s="342">
        <v>50</v>
      </c>
      <c r="H983" s="341" t="s">
        <v>962</v>
      </c>
      <c r="I983" s="341"/>
      <c r="J983" s="342" t="s">
        <v>357</v>
      </c>
      <c r="K983" s="342" t="s">
        <v>348</v>
      </c>
    </row>
    <row r="984" spans="1:11">
      <c r="A984" s="340">
        <v>45320</v>
      </c>
      <c r="B984" s="341" t="s">
        <v>100</v>
      </c>
      <c r="C984" s="341" t="s">
        <v>964</v>
      </c>
      <c r="D984" s="341" t="s">
        <v>2020</v>
      </c>
      <c r="E984" s="342" t="s">
        <v>2021</v>
      </c>
      <c r="F984" s="342" t="s">
        <v>1171</v>
      </c>
      <c r="G984" s="342">
        <v>150</v>
      </c>
      <c r="H984" s="341" t="s">
        <v>962</v>
      </c>
      <c r="I984" s="341"/>
      <c r="J984" s="342" t="s">
        <v>357</v>
      </c>
      <c r="K984" s="342" t="s">
        <v>348</v>
      </c>
    </row>
    <row r="985" spans="1:11">
      <c r="A985" s="340">
        <v>45320</v>
      </c>
      <c r="B985" s="341" t="s">
        <v>100</v>
      </c>
      <c r="C985" s="341" t="s">
        <v>964</v>
      </c>
      <c r="D985" s="341" t="s">
        <v>2020</v>
      </c>
      <c r="E985" s="342" t="s">
        <v>2021</v>
      </c>
      <c r="F985" s="342" t="s">
        <v>1172</v>
      </c>
      <c r="G985" s="342">
        <v>50</v>
      </c>
      <c r="H985" s="341" t="s">
        <v>962</v>
      </c>
      <c r="I985" s="341"/>
      <c r="J985" s="342" t="s">
        <v>357</v>
      </c>
      <c r="K985" s="342" t="s">
        <v>348</v>
      </c>
    </row>
    <row r="986" spans="1:11">
      <c r="A986" s="340">
        <v>45320</v>
      </c>
      <c r="B986" s="341" t="s">
        <v>100</v>
      </c>
      <c r="C986" s="341" t="s">
        <v>964</v>
      </c>
      <c r="D986" s="341" t="s">
        <v>2020</v>
      </c>
      <c r="E986" s="342" t="s">
        <v>2021</v>
      </c>
      <c r="F986" s="342" t="s">
        <v>1174</v>
      </c>
      <c r="G986" s="342">
        <v>350</v>
      </c>
      <c r="H986" s="341" t="s">
        <v>962</v>
      </c>
      <c r="I986" s="341"/>
      <c r="J986" s="342" t="s">
        <v>357</v>
      </c>
      <c r="K986" s="342" t="s">
        <v>348</v>
      </c>
    </row>
    <row r="987" spans="1:11">
      <c r="A987" s="340">
        <v>45320</v>
      </c>
      <c r="B987" s="341" t="s">
        <v>100</v>
      </c>
      <c r="C987" s="341" t="s">
        <v>964</v>
      </c>
      <c r="D987" s="341" t="s">
        <v>2020</v>
      </c>
      <c r="E987" s="342" t="s">
        <v>2021</v>
      </c>
      <c r="F987" s="342" t="s">
        <v>1173</v>
      </c>
      <c r="G987" s="342">
        <v>50</v>
      </c>
      <c r="H987" s="341" t="s">
        <v>962</v>
      </c>
      <c r="I987" s="341"/>
      <c r="J987" s="342" t="s">
        <v>357</v>
      </c>
      <c r="K987" s="342" t="s">
        <v>348</v>
      </c>
    </row>
    <row r="988" spans="1:11">
      <c r="A988" s="340">
        <v>45625</v>
      </c>
      <c r="B988" s="341" t="s">
        <v>100</v>
      </c>
      <c r="C988" s="341" t="s">
        <v>964</v>
      </c>
      <c r="D988" s="341" t="s">
        <v>1176</v>
      </c>
      <c r="E988" s="342" t="s">
        <v>2018</v>
      </c>
      <c r="F988" s="342" t="s">
        <v>1172</v>
      </c>
      <c r="G988" s="342">
        <v>50</v>
      </c>
      <c r="H988" s="341" t="s">
        <v>962</v>
      </c>
      <c r="I988" s="341"/>
      <c r="J988" s="342" t="s">
        <v>357</v>
      </c>
      <c r="K988" s="342" t="s">
        <v>348</v>
      </c>
    </row>
    <row r="989" spans="1:11">
      <c r="A989" s="340">
        <v>45625</v>
      </c>
      <c r="B989" s="341" t="s">
        <v>100</v>
      </c>
      <c r="C989" s="341" t="s">
        <v>964</v>
      </c>
      <c r="D989" s="341" t="s">
        <v>1176</v>
      </c>
      <c r="E989" s="342" t="s">
        <v>2018</v>
      </c>
      <c r="F989" s="342" t="s">
        <v>1173</v>
      </c>
      <c r="G989" s="342">
        <v>50</v>
      </c>
      <c r="H989" s="341" t="s">
        <v>962</v>
      </c>
      <c r="I989" s="341"/>
      <c r="J989" s="342" t="s">
        <v>357</v>
      </c>
      <c r="K989" s="342" t="s">
        <v>348</v>
      </c>
    </row>
    <row r="990" spans="1:11">
      <c r="A990" s="340">
        <v>45625</v>
      </c>
      <c r="B990" s="341" t="s">
        <v>100</v>
      </c>
      <c r="C990" s="341" t="s">
        <v>964</v>
      </c>
      <c r="D990" s="341" t="s">
        <v>1176</v>
      </c>
      <c r="E990" s="342" t="s">
        <v>2018</v>
      </c>
      <c r="F990" s="342" t="s">
        <v>1171</v>
      </c>
      <c r="G990" s="342">
        <v>150</v>
      </c>
      <c r="H990" s="341" t="s">
        <v>962</v>
      </c>
      <c r="I990" s="341"/>
      <c r="J990" s="342" t="s">
        <v>357</v>
      </c>
      <c r="K990" s="342" t="s">
        <v>348</v>
      </c>
    </row>
    <row r="991" spans="1:11">
      <c r="A991" s="340">
        <v>45625</v>
      </c>
      <c r="B991" s="341" t="s">
        <v>100</v>
      </c>
      <c r="C991" s="341" t="s">
        <v>964</v>
      </c>
      <c r="D991" s="341" t="s">
        <v>1176</v>
      </c>
      <c r="E991" s="342" t="s">
        <v>2018</v>
      </c>
      <c r="F991" s="342" t="s">
        <v>1174</v>
      </c>
      <c r="G991" s="342">
        <v>350</v>
      </c>
      <c r="H991" s="341" t="s">
        <v>962</v>
      </c>
      <c r="I991" s="341"/>
      <c r="J991" s="342" t="s">
        <v>357</v>
      </c>
      <c r="K991" s="342" t="s">
        <v>348</v>
      </c>
    </row>
    <row r="992" spans="1:11">
      <c r="A992" s="340">
        <v>45491</v>
      </c>
      <c r="B992" s="341" t="s">
        <v>100</v>
      </c>
      <c r="C992" s="341" t="s">
        <v>964</v>
      </c>
      <c r="D992" s="341" t="s">
        <v>1176</v>
      </c>
      <c r="E992" s="342" t="s">
        <v>1170</v>
      </c>
      <c r="F992" s="342" t="s">
        <v>1171</v>
      </c>
      <c r="G992" s="342">
        <v>150</v>
      </c>
      <c r="H992" s="341" t="s">
        <v>965</v>
      </c>
      <c r="I992" s="341" t="s">
        <v>2022</v>
      </c>
      <c r="J992" s="342" t="s">
        <v>357</v>
      </c>
      <c r="K992" s="342" t="s">
        <v>348</v>
      </c>
    </row>
    <row r="993" spans="1:11">
      <c r="A993" s="340">
        <v>45491</v>
      </c>
      <c r="B993" s="341" t="s">
        <v>100</v>
      </c>
      <c r="C993" s="341" t="s">
        <v>964</v>
      </c>
      <c r="D993" s="341" t="s">
        <v>1176</v>
      </c>
      <c r="E993" s="342" t="s">
        <v>1170</v>
      </c>
      <c r="F993" s="342" t="s">
        <v>1174</v>
      </c>
      <c r="G993" s="342">
        <v>350</v>
      </c>
      <c r="H993" s="341" t="s">
        <v>965</v>
      </c>
      <c r="I993" s="341" t="s">
        <v>966</v>
      </c>
      <c r="J993" s="342" t="s">
        <v>357</v>
      </c>
      <c r="K993" s="342" t="s">
        <v>348</v>
      </c>
    </row>
    <row r="994" spans="1:11">
      <c r="A994" s="340">
        <v>45491</v>
      </c>
      <c r="B994" s="341" t="s">
        <v>100</v>
      </c>
      <c r="C994" s="341" t="s">
        <v>964</v>
      </c>
      <c r="D994" s="341" t="s">
        <v>1176</v>
      </c>
      <c r="E994" s="342" t="s">
        <v>1170</v>
      </c>
      <c r="F994" s="342" t="s">
        <v>1172</v>
      </c>
      <c r="G994" s="342">
        <v>50</v>
      </c>
      <c r="H994" s="341" t="s">
        <v>962</v>
      </c>
      <c r="I994" s="341"/>
      <c r="J994" s="342" t="s">
        <v>357</v>
      </c>
      <c r="K994" s="342" t="s">
        <v>348</v>
      </c>
    </row>
    <row r="995" spans="1:11">
      <c r="A995" s="340">
        <v>45491</v>
      </c>
      <c r="B995" s="341" t="s">
        <v>100</v>
      </c>
      <c r="C995" s="341" t="s">
        <v>964</v>
      </c>
      <c r="D995" s="341" t="s">
        <v>1176</v>
      </c>
      <c r="E995" s="342" t="s">
        <v>1170</v>
      </c>
      <c r="F995" s="342" t="s">
        <v>1173</v>
      </c>
      <c r="G995" s="342">
        <v>50</v>
      </c>
      <c r="H995" s="341" t="s">
        <v>962</v>
      </c>
      <c r="I995" s="341"/>
      <c r="J995" s="342" t="s">
        <v>357</v>
      </c>
      <c r="K995" s="342" t="s">
        <v>348</v>
      </c>
    </row>
    <row r="996" spans="1:11">
      <c r="A996" s="340">
        <v>45470</v>
      </c>
      <c r="B996" s="341" t="s">
        <v>100</v>
      </c>
      <c r="C996" s="341" t="s">
        <v>964</v>
      </c>
      <c r="D996" s="341" t="s">
        <v>2023</v>
      </c>
      <c r="E996" s="342" t="s">
        <v>1170</v>
      </c>
      <c r="F996" s="342" t="s">
        <v>1172</v>
      </c>
      <c r="G996" s="342">
        <v>50</v>
      </c>
      <c r="H996" s="341" t="s">
        <v>962</v>
      </c>
      <c r="I996" s="341"/>
      <c r="J996" s="342" t="s">
        <v>357</v>
      </c>
      <c r="K996" s="342" t="s">
        <v>348</v>
      </c>
    </row>
    <row r="997" spans="1:11">
      <c r="A997" s="340">
        <v>45470</v>
      </c>
      <c r="B997" s="341" t="s">
        <v>100</v>
      </c>
      <c r="C997" s="341" t="s">
        <v>964</v>
      </c>
      <c r="D997" s="341" t="s">
        <v>2023</v>
      </c>
      <c r="E997" s="342" t="s">
        <v>1170</v>
      </c>
      <c r="F997" s="342" t="s">
        <v>1171</v>
      </c>
      <c r="G997" s="342">
        <v>150</v>
      </c>
      <c r="H997" s="341" t="s">
        <v>962</v>
      </c>
      <c r="I997" s="341"/>
      <c r="J997" s="342" t="s">
        <v>357</v>
      </c>
      <c r="K997" s="342" t="s">
        <v>348</v>
      </c>
    </row>
    <row r="998" spans="1:11">
      <c r="A998" s="340">
        <v>45470</v>
      </c>
      <c r="B998" s="341" t="s">
        <v>100</v>
      </c>
      <c r="C998" s="341" t="s">
        <v>964</v>
      </c>
      <c r="D998" s="341" t="s">
        <v>2023</v>
      </c>
      <c r="E998" s="342" t="s">
        <v>1170</v>
      </c>
      <c r="F998" s="342" t="s">
        <v>1173</v>
      </c>
      <c r="G998" s="342">
        <v>50</v>
      </c>
      <c r="H998" s="341" t="s">
        <v>962</v>
      </c>
      <c r="I998" s="341"/>
      <c r="J998" s="342" t="s">
        <v>357</v>
      </c>
      <c r="K998" s="342" t="s">
        <v>348</v>
      </c>
    </row>
    <row r="999" spans="1:11">
      <c r="A999" s="340">
        <v>45470</v>
      </c>
      <c r="B999" s="341" t="s">
        <v>100</v>
      </c>
      <c r="C999" s="341" t="s">
        <v>964</v>
      </c>
      <c r="D999" s="341" t="s">
        <v>2023</v>
      </c>
      <c r="E999" s="342" t="s">
        <v>1170</v>
      </c>
      <c r="F999" s="342" t="s">
        <v>1174</v>
      </c>
      <c r="G999" s="342">
        <v>350</v>
      </c>
      <c r="H999" s="341" t="s">
        <v>962</v>
      </c>
      <c r="I999" s="341"/>
      <c r="J999" s="342" t="s">
        <v>357</v>
      </c>
      <c r="K999" s="342" t="s">
        <v>348</v>
      </c>
    </row>
    <row r="1000" spans="1:11">
      <c r="A1000" s="340">
        <v>45432</v>
      </c>
      <c r="B1000" s="341" t="s">
        <v>100</v>
      </c>
      <c r="C1000" s="341" t="s">
        <v>964</v>
      </c>
      <c r="D1000" s="341" t="s">
        <v>2024</v>
      </c>
      <c r="E1000" s="342" t="s">
        <v>1170</v>
      </c>
      <c r="F1000" s="342" t="s">
        <v>1174</v>
      </c>
      <c r="G1000" s="342">
        <v>350</v>
      </c>
      <c r="H1000" s="341" t="s">
        <v>962</v>
      </c>
      <c r="I1000" s="341"/>
      <c r="J1000" s="342" t="s">
        <v>357</v>
      </c>
      <c r="K1000" s="342" t="s">
        <v>348</v>
      </c>
    </row>
    <row r="1001" spans="1:11">
      <c r="A1001" s="340">
        <v>45432</v>
      </c>
      <c r="B1001" s="341" t="s">
        <v>100</v>
      </c>
      <c r="C1001" s="341" t="s">
        <v>964</v>
      </c>
      <c r="D1001" s="341" t="s">
        <v>2024</v>
      </c>
      <c r="E1001" s="342" t="s">
        <v>1170</v>
      </c>
      <c r="F1001" s="342" t="s">
        <v>1172</v>
      </c>
      <c r="G1001" s="342">
        <v>50</v>
      </c>
      <c r="H1001" s="341" t="s">
        <v>962</v>
      </c>
      <c r="I1001" s="341"/>
      <c r="J1001" s="342" t="s">
        <v>357</v>
      </c>
      <c r="K1001" s="342" t="s">
        <v>348</v>
      </c>
    </row>
    <row r="1002" spans="1:11">
      <c r="A1002" s="340">
        <v>45432</v>
      </c>
      <c r="B1002" s="341" t="s">
        <v>100</v>
      </c>
      <c r="C1002" s="341" t="s">
        <v>964</v>
      </c>
      <c r="D1002" s="341" t="s">
        <v>2024</v>
      </c>
      <c r="E1002" s="342" t="s">
        <v>1170</v>
      </c>
      <c r="F1002" s="342" t="s">
        <v>1171</v>
      </c>
      <c r="G1002" s="342">
        <v>150</v>
      </c>
      <c r="H1002" s="341" t="s">
        <v>962</v>
      </c>
      <c r="I1002" s="341"/>
      <c r="J1002" s="342" t="s">
        <v>357</v>
      </c>
      <c r="K1002" s="342" t="s">
        <v>348</v>
      </c>
    </row>
    <row r="1003" spans="1:11">
      <c r="A1003" s="340">
        <v>45432</v>
      </c>
      <c r="B1003" s="341" t="s">
        <v>100</v>
      </c>
      <c r="C1003" s="341" t="s">
        <v>964</v>
      </c>
      <c r="D1003" s="341" t="s">
        <v>2024</v>
      </c>
      <c r="E1003" s="342" t="s">
        <v>1170</v>
      </c>
      <c r="F1003" s="342" t="s">
        <v>1173</v>
      </c>
      <c r="G1003" s="342">
        <v>50</v>
      </c>
      <c r="H1003" s="341" t="s">
        <v>962</v>
      </c>
      <c r="I1003" s="341"/>
      <c r="J1003" s="342" t="s">
        <v>357</v>
      </c>
      <c r="K1003" s="342" t="s">
        <v>348</v>
      </c>
    </row>
    <row r="1004" spans="1:11">
      <c r="A1004" s="340">
        <v>45336</v>
      </c>
      <c r="B1004" s="341" t="s">
        <v>100</v>
      </c>
      <c r="C1004" s="341" t="s">
        <v>964</v>
      </c>
      <c r="D1004" s="341" t="s">
        <v>1175</v>
      </c>
      <c r="E1004" s="342" t="s">
        <v>1170</v>
      </c>
      <c r="F1004" s="342" t="s">
        <v>1173</v>
      </c>
      <c r="G1004" s="342">
        <v>50</v>
      </c>
      <c r="H1004" s="341" t="s">
        <v>962</v>
      </c>
      <c r="I1004" s="341"/>
      <c r="J1004" s="342" t="s">
        <v>357</v>
      </c>
      <c r="K1004" s="342" t="s">
        <v>348</v>
      </c>
    </row>
    <row r="1005" spans="1:11">
      <c r="A1005" s="340">
        <v>45336</v>
      </c>
      <c r="B1005" s="341" t="s">
        <v>100</v>
      </c>
      <c r="C1005" s="341" t="s">
        <v>964</v>
      </c>
      <c r="D1005" s="341" t="s">
        <v>1175</v>
      </c>
      <c r="E1005" s="342" t="s">
        <v>1170</v>
      </c>
      <c r="F1005" s="342" t="s">
        <v>1172</v>
      </c>
      <c r="G1005" s="342">
        <v>50</v>
      </c>
      <c r="H1005" s="341" t="s">
        <v>962</v>
      </c>
      <c r="I1005" s="341"/>
      <c r="J1005" s="342" t="s">
        <v>357</v>
      </c>
      <c r="K1005" s="342" t="s">
        <v>348</v>
      </c>
    </row>
    <row r="1006" spans="1:11">
      <c r="A1006" s="340">
        <v>45336</v>
      </c>
      <c r="B1006" s="341" t="s">
        <v>100</v>
      </c>
      <c r="C1006" s="341" t="s">
        <v>964</v>
      </c>
      <c r="D1006" s="341" t="s">
        <v>1175</v>
      </c>
      <c r="E1006" s="342" t="s">
        <v>1170</v>
      </c>
      <c r="F1006" s="342" t="s">
        <v>1171</v>
      </c>
      <c r="G1006" s="342">
        <v>150</v>
      </c>
      <c r="H1006" s="341" t="s">
        <v>962</v>
      </c>
      <c r="I1006" s="341"/>
      <c r="J1006" s="342" t="s">
        <v>357</v>
      </c>
      <c r="K1006" s="342" t="s">
        <v>348</v>
      </c>
    </row>
    <row r="1007" spans="1:11">
      <c r="A1007" s="340">
        <v>45336</v>
      </c>
      <c r="B1007" s="341" t="s">
        <v>100</v>
      </c>
      <c r="C1007" s="341" t="s">
        <v>964</v>
      </c>
      <c r="D1007" s="341" t="s">
        <v>1175</v>
      </c>
      <c r="E1007" s="342" t="s">
        <v>1170</v>
      </c>
      <c r="F1007" s="342" t="s">
        <v>1174</v>
      </c>
      <c r="G1007" s="342">
        <v>350</v>
      </c>
      <c r="H1007" s="341" t="s">
        <v>965</v>
      </c>
      <c r="I1007" s="341" t="s">
        <v>1141</v>
      </c>
      <c r="J1007" s="342" t="s">
        <v>357</v>
      </c>
      <c r="K1007" s="342" t="s">
        <v>348</v>
      </c>
    </row>
    <row r="1008" spans="1:11">
      <c r="A1008" s="340">
        <v>45419</v>
      </c>
      <c r="B1008" s="341" t="s">
        <v>932</v>
      </c>
      <c r="C1008" s="341" t="s">
        <v>964</v>
      </c>
      <c r="D1008" s="341" t="s">
        <v>1181</v>
      </c>
      <c r="E1008" s="342" t="s">
        <v>1182</v>
      </c>
      <c r="F1008" s="342" t="s">
        <v>1179</v>
      </c>
      <c r="G1008" s="342">
        <v>150</v>
      </c>
      <c r="H1008" s="341" t="s">
        <v>962</v>
      </c>
      <c r="I1008" s="341"/>
      <c r="J1008" s="342" t="s">
        <v>357</v>
      </c>
      <c r="K1008" s="342" t="s">
        <v>348</v>
      </c>
    </row>
    <row r="1009" spans="1:11">
      <c r="A1009" s="340">
        <v>45419</v>
      </c>
      <c r="B1009" s="341" t="s">
        <v>932</v>
      </c>
      <c r="C1009" s="341" t="s">
        <v>964</v>
      </c>
      <c r="D1009" s="341" t="s">
        <v>1181</v>
      </c>
      <c r="E1009" s="342" t="s">
        <v>1182</v>
      </c>
      <c r="F1009" s="342" t="s">
        <v>1178</v>
      </c>
      <c r="G1009" s="342">
        <v>50</v>
      </c>
      <c r="H1009" s="341" t="s">
        <v>962</v>
      </c>
      <c r="I1009" s="341"/>
      <c r="J1009" s="342" t="s">
        <v>357</v>
      </c>
      <c r="K1009" s="342" t="s">
        <v>348</v>
      </c>
    </row>
    <row r="1010" spans="1:11">
      <c r="A1010" s="340">
        <v>45419</v>
      </c>
      <c r="B1010" s="341" t="s">
        <v>932</v>
      </c>
      <c r="C1010" s="341" t="s">
        <v>964</v>
      </c>
      <c r="D1010" s="341" t="s">
        <v>1181</v>
      </c>
      <c r="E1010" s="342" t="s">
        <v>1182</v>
      </c>
      <c r="F1010" s="342" t="s">
        <v>1177</v>
      </c>
      <c r="G1010" s="342">
        <v>150</v>
      </c>
      <c r="H1010" s="341" t="s">
        <v>965</v>
      </c>
      <c r="I1010" s="341" t="s">
        <v>2025</v>
      </c>
      <c r="J1010" s="342" t="s">
        <v>357</v>
      </c>
      <c r="K1010" s="342" t="s">
        <v>348</v>
      </c>
    </row>
    <row r="1011" spans="1:11">
      <c r="A1011" s="340">
        <v>45518</v>
      </c>
      <c r="B1011" s="341" t="s">
        <v>932</v>
      </c>
      <c r="C1011" s="341" t="s">
        <v>964</v>
      </c>
      <c r="D1011" s="341" t="s">
        <v>1181</v>
      </c>
      <c r="E1011" s="342" t="s">
        <v>1182</v>
      </c>
      <c r="F1011" s="342" t="s">
        <v>1179</v>
      </c>
      <c r="G1011" s="342">
        <v>150</v>
      </c>
      <c r="H1011" s="341" t="s">
        <v>962</v>
      </c>
      <c r="I1011" s="341"/>
      <c r="J1011" s="342" t="s">
        <v>357</v>
      </c>
      <c r="K1011" s="342" t="s">
        <v>348</v>
      </c>
    </row>
    <row r="1012" spans="1:11">
      <c r="A1012" s="340">
        <v>45518</v>
      </c>
      <c r="B1012" s="341" t="s">
        <v>932</v>
      </c>
      <c r="C1012" s="341" t="s">
        <v>964</v>
      </c>
      <c r="D1012" s="341" t="s">
        <v>1181</v>
      </c>
      <c r="E1012" s="342" t="s">
        <v>1182</v>
      </c>
      <c r="F1012" s="342" t="s">
        <v>1178</v>
      </c>
      <c r="G1012" s="342">
        <v>50</v>
      </c>
      <c r="H1012" s="341" t="s">
        <v>962</v>
      </c>
      <c r="I1012" s="341"/>
      <c r="J1012" s="342" t="s">
        <v>357</v>
      </c>
      <c r="K1012" s="342" t="s">
        <v>348</v>
      </c>
    </row>
    <row r="1013" spans="1:11">
      <c r="A1013" s="340">
        <v>45518</v>
      </c>
      <c r="B1013" s="341" t="s">
        <v>932</v>
      </c>
      <c r="C1013" s="341" t="s">
        <v>964</v>
      </c>
      <c r="D1013" s="341" t="s">
        <v>1181</v>
      </c>
      <c r="E1013" s="342" t="s">
        <v>1182</v>
      </c>
      <c r="F1013" s="342" t="s">
        <v>1177</v>
      </c>
      <c r="G1013" s="342">
        <v>150</v>
      </c>
      <c r="H1013" s="341" t="s">
        <v>962</v>
      </c>
      <c r="I1013" s="341"/>
      <c r="J1013" s="342" t="s">
        <v>357</v>
      </c>
      <c r="K1013" s="342" t="s">
        <v>348</v>
      </c>
    </row>
    <row r="1014" spans="1:11">
      <c r="A1014" s="340">
        <v>45443</v>
      </c>
      <c r="B1014" s="341" t="s">
        <v>932</v>
      </c>
      <c r="C1014" s="341" t="s">
        <v>964</v>
      </c>
      <c r="D1014" s="341" t="s">
        <v>2026</v>
      </c>
      <c r="E1014" s="342" t="s">
        <v>1182</v>
      </c>
      <c r="F1014" s="342" t="s">
        <v>1179</v>
      </c>
      <c r="G1014" s="342">
        <v>150</v>
      </c>
      <c r="H1014" s="341" t="s">
        <v>962</v>
      </c>
      <c r="I1014" s="341"/>
      <c r="J1014" s="342" t="s">
        <v>357</v>
      </c>
      <c r="K1014" s="342" t="s">
        <v>348</v>
      </c>
    </row>
    <row r="1015" spans="1:11">
      <c r="A1015" s="340">
        <v>45443</v>
      </c>
      <c r="B1015" s="341" t="s">
        <v>932</v>
      </c>
      <c r="C1015" s="341" t="s">
        <v>964</v>
      </c>
      <c r="D1015" s="341" t="s">
        <v>2026</v>
      </c>
      <c r="E1015" s="342" t="s">
        <v>1182</v>
      </c>
      <c r="F1015" s="342" t="s">
        <v>1178</v>
      </c>
      <c r="G1015" s="342">
        <v>50</v>
      </c>
      <c r="H1015" s="341" t="s">
        <v>962</v>
      </c>
      <c r="I1015" s="341"/>
      <c r="J1015" s="342" t="s">
        <v>357</v>
      </c>
      <c r="K1015" s="342" t="s">
        <v>348</v>
      </c>
    </row>
    <row r="1016" spans="1:11">
      <c r="A1016" s="340">
        <v>45443</v>
      </c>
      <c r="B1016" s="341" t="s">
        <v>932</v>
      </c>
      <c r="C1016" s="341" t="s">
        <v>964</v>
      </c>
      <c r="D1016" s="341" t="s">
        <v>2026</v>
      </c>
      <c r="E1016" s="342" t="s">
        <v>1182</v>
      </c>
      <c r="F1016" s="342" t="s">
        <v>1177</v>
      </c>
      <c r="G1016" s="342">
        <v>150</v>
      </c>
      <c r="H1016" s="341" t="s">
        <v>962</v>
      </c>
      <c r="I1016" s="341"/>
      <c r="J1016" s="342" t="s">
        <v>357</v>
      </c>
      <c r="K1016" s="342" t="s">
        <v>348</v>
      </c>
    </row>
    <row r="1017" spans="1:11">
      <c r="A1017" s="340">
        <v>45484</v>
      </c>
      <c r="B1017" s="341" t="s">
        <v>932</v>
      </c>
      <c r="C1017" s="341" t="s">
        <v>964</v>
      </c>
      <c r="D1017" s="341" t="s">
        <v>1181</v>
      </c>
      <c r="E1017" s="342" t="s">
        <v>1182</v>
      </c>
      <c r="F1017" s="342" t="s">
        <v>1177</v>
      </c>
      <c r="G1017" s="342">
        <v>150</v>
      </c>
      <c r="H1017" s="341" t="s">
        <v>962</v>
      </c>
      <c r="I1017" s="341"/>
      <c r="J1017" s="342" t="s">
        <v>357</v>
      </c>
      <c r="K1017" s="342" t="s">
        <v>348</v>
      </c>
    </row>
    <row r="1018" spans="1:11">
      <c r="A1018" s="340">
        <v>45484</v>
      </c>
      <c r="B1018" s="341" t="s">
        <v>932</v>
      </c>
      <c r="C1018" s="341" t="s">
        <v>964</v>
      </c>
      <c r="D1018" s="341" t="s">
        <v>1181</v>
      </c>
      <c r="E1018" s="342" t="s">
        <v>1182</v>
      </c>
      <c r="F1018" s="342" t="s">
        <v>1179</v>
      </c>
      <c r="G1018" s="342">
        <v>150</v>
      </c>
      <c r="H1018" s="341" t="s">
        <v>962</v>
      </c>
      <c r="I1018" s="341"/>
      <c r="J1018" s="342" t="s">
        <v>357</v>
      </c>
      <c r="K1018" s="342" t="s">
        <v>348</v>
      </c>
    </row>
    <row r="1019" spans="1:11">
      <c r="A1019" s="340">
        <v>45484</v>
      </c>
      <c r="B1019" s="341" t="s">
        <v>932</v>
      </c>
      <c r="C1019" s="341" t="s">
        <v>964</v>
      </c>
      <c r="D1019" s="341" t="s">
        <v>1181</v>
      </c>
      <c r="E1019" s="342" t="s">
        <v>1182</v>
      </c>
      <c r="F1019" s="342" t="s">
        <v>1178</v>
      </c>
      <c r="G1019" s="342">
        <v>50</v>
      </c>
      <c r="H1019" s="341" t="s">
        <v>962</v>
      </c>
      <c r="I1019" s="341"/>
      <c r="J1019" s="342" t="s">
        <v>357</v>
      </c>
      <c r="K1019" s="342" t="s">
        <v>348</v>
      </c>
    </row>
    <row r="1020" spans="1:11">
      <c r="A1020" s="340">
        <v>45581</v>
      </c>
      <c r="B1020" s="341" t="s">
        <v>932</v>
      </c>
      <c r="C1020" s="341" t="s">
        <v>964</v>
      </c>
      <c r="D1020" s="341" t="s">
        <v>1180</v>
      </c>
      <c r="E1020" s="342" t="s">
        <v>2027</v>
      </c>
      <c r="F1020" s="342" t="s">
        <v>1179</v>
      </c>
      <c r="G1020" s="342">
        <v>150</v>
      </c>
      <c r="H1020" s="341" t="s">
        <v>965</v>
      </c>
      <c r="I1020" s="341" t="s">
        <v>971</v>
      </c>
      <c r="J1020" s="342" t="s">
        <v>357</v>
      </c>
      <c r="K1020" s="342" t="s">
        <v>348</v>
      </c>
    </row>
    <row r="1021" spans="1:11">
      <c r="A1021" s="340">
        <v>45581</v>
      </c>
      <c r="B1021" s="341" t="s">
        <v>932</v>
      </c>
      <c r="C1021" s="341" t="s">
        <v>964</v>
      </c>
      <c r="D1021" s="341" t="s">
        <v>1180</v>
      </c>
      <c r="E1021" s="342" t="s">
        <v>2027</v>
      </c>
      <c r="F1021" s="342" t="s">
        <v>1178</v>
      </c>
      <c r="G1021" s="342">
        <v>50</v>
      </c>
      <c r="H1021" s="341" t="s">
        <v>962</v>
      </c>
      <c r="I1021" s="341"/>
      <c r="J1021" s="342" t="s">
        <v>357</v>
      </c>
      <c r="K1021" s="342" t="s">
        <v>348</v>
      </c>
    </row>
    <row r="1022" spans="1:11">
      <c r="A1022" s="340">
        <v>45581</v>
      </c>
      <c r="B1022" s="341" t="s">
        <v>932</v>
      </c>
      <c r="C1022" s="341" t="s">
        <v>964</v>
      </c>
      <c r="D1022" s="341" t="s">
        <v>1180</v>
      </c>
      <c r="E1022" s="342" t="s">
        <v>2027</v>
      </c>
      <c r="F1022" s="342" t="s">
        <v>1177</v>
      </c>
      <c r="G1022" s="342">
        <v>150</v>
      </c>
      <c r="H1022" s="341" t="s">
        <v>965</v>
      </c>
      <c r="I1022" s="341" t="s">
        <v>971</v>
      </c>
      <c r="J1022" s="342" t="s">
        <v>357</v>
      </c>
      <c r="K1022" s="342" t="s">
        <v>348</v>
      </c>
    </row>
    <row r="1023" spans="1:11">
      <c r="A1023" s="340">
        <v>45398</v>
      </c>
      <c r="B1023" s="341" t="s">
        <v>932</v>
      </c>
      <c r="C1023" s="341" t="s">
        <v>964</v>
      </c>
      <c r="D1023" s="341" t="s">
        <v>2026</v>
      </c>
      <c r="E1023" s="342" t="s">
        <v>1182</v>
      </c>
      <c r="F1023" s="342" t="s">
        <v>1179</v>
      </c>
      <c r="G1023" s="342">
        <v>150</v>
      </c>
      <c r="H1023" s="341" t="s">
        <v>965</v>
      </c>
      <c r="I1023" s="341" t="s">
        <v>971</v>
      </c>
      <c r="J1023" s="342" t="s">
        <v>357</v>
      </c>
      <c r="K1023" s="342" t="s">
        <v>348</v>
      </c>
    </row>
    <row r="1024" spans="1:11">
      <c r="A1024" s="340">
        <v>45398</v>
      </c>
      <c r="B1024" s="341" t="s">
        <v>932</v>
      </c>
      <c r="C1024" s="341" t="s">
        <v>964</v>
      </c>
      <c r="D1024" s="341" t="s">
        <v>2026</v>
      </c>
      <c r="E1024" s="342" t="s">
        <v>1182</v>
      </c>
      <c r="F1024" s="342" t="s">
        <v>1177</v>
      </c>
      <c r="G1024" s="342">
        <v>150</v>
      </c>
      <c r="H1024" s="341" t="s">
        <v>965</v>
      </c>
      <c r="I1024" s="341" t="s">
        <v>2028</v>
      </c>
      <c r="J1024" s="342" t="s">
        <v>357</v>
      </c>
      <c r="K1024" s="342" t="s">
        <v>348</v>
      </c>
    </row>
    <row r="1025" spans="1:11">
      <c r="A1025" s="340">
        <v>45398</v>
      </c>
      <c r="B1025" s="341" t="s">
        <v>932</v>
      </c>
      <c r="C1025" s="341" t="s">
        <v>964</v>
      </c>
      <c r="D1025" s="341" t="s">
        <v>2026</v>
      </c>
      <c r="E1025" s="342" t="s">
        <v>1182</v>
      </c>
      <c r="F1025" s="342" t="s">
        <v>1178</v>
      </c>
      <c r="G1025" s="342">
        <v>50</v>
      </c>
      <c r="H1025" s="341" t="s">
        <v>962</v>
      </c>
      <c r="I1025" s="341"/>
      <c r="J1025" s="342" t="s">
        <v>357</v>
      </c>
      <c r="K1025" s="342" t="s">
        <v>348</v>
      </c>
    </row>
    <row r="1026" spans="1:11">
      <c r="A1026" s="340">
        <v>45330</v>
      </c>
      <c r="B1026" s="341" t="s">
        <v>932</v>
      </c>
      <c r="C1026" s="341" t="s">
        <v>964</v>
      </c>
      <c r="D1026" s="341" t="s">
        <v>1183</v>
      </c>
      <c r="E1026" s="342" t="s">
        <v>1182</v>
      </c>
      <c r="F1026" s="342" t="s">
        <v>1179</v>
      </c>
      <c r="G1026" s="342">
        <v>150</v>
      </c>
      <c r="H1026" s="341" t="s">
        <v>962</v>
      </c>
      <c r="I1026" s="341"/>
      <c r="J1026" s="342" t="s">
        <v>357</v>
      </c>
      <c r="K1026" s="342" t="s">
        <v>348</v>
      </c>
    </row>
    <row r="1027" spans="1:11">
      <c r="A1027" s="340">
        <v>45330</v>
      </c>
      <c r="B1027" s="341" t="s">
        <v>932</v>
      </c>
      <c r="C1027" s="341" t="s">
        <v>964</v>
      </c>
      <c r="D1027" s="341" t="s">
        <v>1183</v>
      </c>
      <c r="E1027" s="342" t="s">
        <v>1182</v>
      </c>
      <c r="F1027" s="342" t="s">
        <v>1178</v>
      </c>
      <c r="G1027" s="342">
        <v>50</v>
      </c>
      <c r="H1027" s="341" t="s">
        <v>962</v>
      </c>
      <c r="I1027" s="341"/>
      <c r="J1027" s="342" t="s">
        <v>357</v>
      </c>
      <c r="K1027" s="342" t="s">
        <v>348</v>
      </c>
    </row>
    <row r="1028" spans="1:11">
      <c r="A1028" s="340">
        <v>45330</v>
      </c>
      <c r="B1028" s="341" t="s">
        <v>932</v>
      </c>
      <c r="C1028" s="341" t="s">
        <v>964</v>
      </c>
      <c r="D1028" s="341" t="s">
        <v>1183</v>
      </c>
      <c r="E1028" s="342" t="s">
        <v>1182</v>
      </c>
      <c r="F1028" s="342" t="s">
        <v>1177</v>
      </c>
      <c r="G1028" s="342">
        <v>150</v>
      </c>
      <c r="H1028" s="341" t="s">
        <v>962</v>
      </c>
      <c r="I1028" s="341"/>
      <c r="J1028" s="342" t="s">
        <v>357</v>
      </c>
      <c r="K1028" s="342" t="s">
        <v>348</v>
      </c>
    </row>
    <row r="1029" spans="1:11">
      <c r="A1029" s="340">
        <v>45394</v>
      </c>
      <c r="B1029" s="341" t="s">
        <v>102</v>
      </c>
      <c r="C1029" s="341" t="s">
        <v>964</v>
      </c>
      <c r="D1029" s="341" t="s">
        <v>1189</v>
      </c>
      <c r="E1029" s="342" t="s">
        <v>1192</v>
      </c>
      <c r="F1029" s="342" t="s">
        <v>1188</v>
      </c>
      <c r="G1029" s="342">
        <v>50</v>
      </c>
      <c r="H1029" s="341" t="s">
        <v>962</v>
      </c>
      <c r="I1029" s="341"/>
      <c r="J1029" s="342" t="s">
        <v>357</v>
      </c>
      <c r="K1029" s="342" t="s">
        <v>348</v>
      </c>
    </row>
    <row r="1030" spans="1:11">
      <c r="A1030" s="340">
        <v>45394</v>
      </c>
      <c r="B1030" s="341" t="s">
        <v>102</v>
      </c>
      <c r="C1030" s="341" t="s">
        <v>964</v>
      </c>
      <c r="D1030" s="341" t="s">
        <v>1189</v>
      </c>
      <c r="E1030" s="342" t="s">
        <v>1192</v>
      </c>
      <c r="F1030" s="342" t="s">
        <v>1185</v>
      </c>
      <c r="G1030" s="342">
        <v>300</v>
      </c>
      <c r="H1030" s="341" t="s">
        <v>965</v>
      </c>
      <c r="I1030" s="341" t="s">
        <v>2029</v>
      </c>
      <c r="J1030" s="342" t="s">
        <v>357</v>
      </c>
      <c r="K1030" s="342" t="s">
        <v>348</v>
      </c>
    </row>
    <row r="1031" spans="1:11">
      <c r="A1031" s="340">
        <v>45394</v>
      </c>
      <c r="B1031" s="341" t="s">
        <v>102</v>
      </c>
      <c r="C1031" s="341" t="s">
        <v>964</v>
      </c>
      <c r="D1031" s="341" t="s">
        <v>1189</v>
      </c>
      <c r="E1031" s="342" t="s">
        <v>1192</v>
      </c>
      <c r="F1031" s="342" t="s">
        <v>1186</v>
      </c>
      <c r="G1031" s="342">
        <v>350</v>
      </c>
      <c r="H1031" s="341" t="s">
        <v>965</v>
      </c>
      <c r="I1031" s="341" t="s">
        <v>2030</v>
      </c>
      <c r="J1031" s="342" t="s">
        <v>357</v>
      </c>
      <c r="K1031" s="342" t="s">
        <v>348</v>
      </c>
    </row>
    <row r="1032" spans="1:11">
      <c r="A1032" s="340">
        <v>45394</v>
      </c>
      <c r="B1032" s="341" t="s">
        <v>102</v>
      </c>
      <c r="C1032" s="341" t="s">
        <v>964</v>
      </c>
      <c r="D1032" s="341" t="s">
        <v>1189</v>
      </c>
      <c r="E1032" s="342" t="s">
        <v>1192</v>
      </c>
      <c r="F1032" s="342" t="s">
        <v>1184</v>
      </c>
      <c r="G1032" s="342">
        <v>200</v>
      </c>
      <c r="H1032" s="341" t="s">
        <v>965</v>
      </c>
      <c r="I1032" s="341" t="s">
        <v>966</v>
      </c>
      <c r="J1032" s="342" t="s">
        <v>357</v>
      </c>
      <c r="K1032" s="342" t="s">
        <v>348</v>
      </c>
    </row>
    <row r="1033" spans="1:11">
      <c r="A1033" s="340">
        <v>45394</v>
      </c>
      <c r="B1033" s="341" t="s">
        <v>102</v>
      </c>
      <c r="C1033" s="341" t="s">
        <v>964</v>
      </c>
      <c r="D1033" s="341" t="s">
        <v>1189</v>
      </c>
      <c r="E1033" s="342" t="s">
        <v>1192</v>
      </c>
      <c r="F1033" s="342" t="s">
        <v>1187</v>
      </c>
      <c r="G1033" s="342">
        <v>50</v>
      </c>
      <c r="H1033" s="341" t="s">
        <v>965</v>
      </c>
      <c r="I1033" s="341" t="s">
        <v>971</v>
      </c>
      <c r="J1033" s="342" t="s">
        <v>357</v>
      </c>
      <c r="K1033" s="342" t="s">
        <v>348</v>
      </c>
    </row>
    <row r="1034" spans="1:11">
      <c r="A1034" s="340">
        <v>45611</v>
      </c>
      <c r="B1034" s="341" t="s">
        <v>102</v>
      </c>
      <c r="C1034" s="341" t="s">
        <v>964</v>
      </c>
      <c r="D1034" s="341" t="s">
        <v>2031</v>
      </c>
      <c r="E1034" s="342" t="s">
        <v>1190</v>
      </c>
      <c r="F1034" s="342" t="s">
        <v>1188</v>
      </c>
      <c r="G1034" s="342">
        <v>50</v>
      </c>
      <c r="H1034" s="341" t="s">
        <v>962</v>
      </c>
      <c r="I1034" s="341"/>
      <c r="J1034" s="342" t="s">
        <v>357</v>
      </c>
      <c r="K1034" s="342" t="s">
        <v>348</v>
      </c>
    </row>
    <row r="1035" spans="1:11">
      <c r="A1035" s="340">
        <v>45611</v>
      </c>
      <c r="B1035" s="341" t="s">
        <v>102</v>
      </c>
      <c r="C1035" s="341" t="s">
        <v>964</v>
      </c>
      <c r="D1035" s="341" t="s">
        <v>2031</v>
      </c>
      <c r="E1035" s="342" t="s">
        <v>1190</v>
      </c>
      <c r="F1035" s="342" t="s">
        <v>1186</v>
      </c>
      <c r="G1035" s="342">
        <v>350</v>
      </c>
      <c r="H1035" s="341" t="s">
        <v>962</v>
      </c>
      <c r="I1035" s="341"/>
      <c r="J1035" s="342" t="s">
        <v>357</v>
      </c>
      <c r="K1035" s="342" t="s">
        <v>348</v>
      </c>
    </row>
    <row r="1036" spans="1:11">
      <c r="A1036" s="340">
        <v>45611</v>
      </c>
      <c r="B1036" s="341" t="s">
        <v>102</v>
      </c>
      <c r="C1036" s="341" t="s">
        <v>964</v>
      </c>
      <c r="D1036" s="341" t="s">
        <v>2031</v>
      </c>
      <c r="E1036" s="342" t="s">
        <v>1190</v>
      </c>
      <c r="F1036" s="342" t="s">
        <v>1184</v>
      </c>
      <c r="G1036" s="342">
        <v>200</v>
      </c>
      <c r="H1036" s="341" t="s">
        <v>962</v>
      </c>
      <c r="I1036" s="341"/>
      <c r="J1036" s="342" t="s">
        <v>357</v>
      </c>
      <c r="K1036" s="342" t="s">
        <v>348</v>
      </c>
    </row>
    <row r="1037" spans="1:11">
      <c r="A1037" s="340">
        <v>45611</v>
      </c>
      <c r="B1037" s="341" t="s">
        <v>102</v>
      </c>
      <c r="C1037" s="341" t="s">
        <v>964</v>
      </c>
      <c r="D1037" s="341" t="s">
        <v>2031</v>
      </c>
      <c r="E1037" s="342" t="s">
        <v>1190</v>
      </c>
      <c r="F1037" s="342" t="s">
        <v>1187</v>
      </c>
      <c r="G1037" s="342">
        <v>50</v>
      </c>
      <c r="H1037" s="341" t="s">
        <v>962</v>
      </c>
      <c r="I1037" s="341"/>
      <c r="J1037" s="342" t="s">
        <v>357</v>
      </c>
      <c r="K1037" s="342" t="s">
        <v>348</v>
      </c>
    </row>
    <row r="1038" spans="1:11">
      <c r="A1038" s="340">
        <v>45611</v>
      </c>
      <c r="B1038" s="341" t="s">
        <v>102</v>
      </c>
      <c r="C1038" s="341" t="s">
        <v>964</v>
      </c>
      <c r="D1038" s="341" t="s">
        <v>2031</v>
      </c>
      <c r="E1038" s="342" t="s">
        <v>1190</v>
      </c>
      <c r="F1038" s="342" t="s">
        <v>1185</v>
      </c>
      <c r="G1038" s="342">
        <v>300</v>
      </c>
      <c r="H1038" s="341" t="s">
        <v>962</v>
      </c>
      <c r="I1038" s="341"/>
      <c r="J1038" s="342" t="s">
        <v>357</v>
      </c>
      <c r="K1038" s="342" t="s">
        <v>348</v>
      </c>
    </row>
    <row r="1039" spans="1:11">
      <c r="A1039" s="340">
        <v>45597</v>
      </c>
      <c r="B1039" s="341" t="s">
        <v>102</v>
      </c>
      <c r="C1039" s="341" t="s">
        <v>964</v>
      </c>
      <c r="D1039" s="341" t="s">
        <v>2032</v>
      </c>
      <c r="E1039" s="342" t="s">
        <v>1190</v>
      </c>
      <c r="F1039" s="342" t="s">
        <v>1188</v>
      </c>
      <c r="G1039" s="342">
        <v>50</v>
      </c>
      <c r="H1039" s="341" t="s">
        <v>965</v>
      </c>
      <c r="I1039" s="341" t="s">
        <v>2033</v>
      </c>
      <c r="J1039" s="342" t="s">
        <v>357</v>
      </c>
      <c r="K1039" s="342" t="s">
        <v>348</v>
      </c>
    </row>
    <row r="1040" spans="1:11">
      <c r="A1040" s="340">
        <v>45597</v>
      </c>
      <c r="B1040" s="341" t="s">
        <v>102</v>
      </c>
      <c r="C1040" s="341" t="s">
        <v>964</v>
      </c>
      <c r="D1040" s="341" t="s">
        <v>2032</v>
      </c>
      <c r="E1040" s="342" t="s">
        <v>1190</v>
      </c>
      <c r="F1040" s="342" t="s">
        <v>1187</v>
      </c>
      <c r="G1040" s="342">
        <v>50</v>
      </c>
      <c r="H1040" s="341" t="s">
        <v>965</v>
      </c>
      <c r="I1040" s="341" t="s">
        <v>971</v>
      </c>
      <c r="J1040" s="342" t="s">
        <v>357</v>
      </c>
      <c r="K1040" s="342" t="s">
        <v>348</v>
      </c>
    </row>
    <row r="1041" spans="1:11">
      <c r="A1041" s="340">
        <v>45597</v>
      </c>
      <c r="B1041" s="341" t="s">
        <v>102</v>
      </c>
      <c r="C1041" s="341" t="s">
        <v>964</v>
      </c>
      <c r="D1041" s="341" t="s">
        <v>2032</v>
      </c>
      <c r="E1041" s="342" t="s">
        <v>1190</v>
      </c>
      <c r="F1041" s="342" t="s">
        <v>1186</v>
      </c>
      <c r="G1041" s="342">
        <v>350</v>
      </c>
      <c r="H1041" s="341" t="s">
        <v>965</v>
      </c>
      <c r="I1041" s="341" t="s">
        <v>966</v>
      </c>
      <c r="J1041" s="342" t="s">
        <v>357</v>
      </c>
      <c r="K1041" s="342" t="s">
        <v>348</v>
      </c>
    </row>
    <row r="1042" spans="1:11">
      <c r="A1042" s="340">
        <v>45597</v>
      </c>
      <c r="B1042" s="341" t="s">
        <v>102</v>
      </c>
      <c r="C1042" s="341" t="s">
        <v>964</v>
      </c>
      <c r="D1042" s="341" t="s">
        <v>2032</v>
      </c>
      <c r="E1042" s="342" t="s">
        <v>1190</v>
      </c>
      <c r="F1042" s="342" t="s">
        <v>1184</v>
      </c>
      <c r="G1042" s="342">
        <v>200</v>
      </c>
      <c r="H1042" s="341" t="s">
        <v>965</v>
      </c>
      <c r="I1042" s="341" t="s">
        <v>2034</v>
      </c>
      <c r="J1042" s="342" t="s">
        <v>357</v>
      </c>
      <c r="K1042" s="342" t="s">
        <v>348</v>
      </c>
    </row>
    <row r="1043" spans="1:11">
      <c r="A1043" s="340">
        <v>45597</v>
      </c>
      <c r="B1043" s="341" t="s">
        <v>102</v>
      </c>
      <c r="C1043" s="341" t="s">
        <v>964</v>
      </c>
      <c r="D1043" s="341" t="s">
        <v>2032</v>
      </c>
      <c r="E1043" s="342" t="s">
        <v>1190</v>
      </c>
      <c r="F1043" s="342" t="s">
        <v>1185</v>
      </c>
      <c r="G1043" s="342">
        <v>300</v>
      </c>
      <c r="H1043" s="341" t="s">
        <v>962</v>
      </c>
      <c r="I1043" s="341"/>
      <c r="J1043" s="342" t="s">
        <v>357</v>
      </c>
      <c r="K1043" s="342" t="s">
        <v>348</v>
      </c>
    </row>
    <row r="1044" spans="1:11">
      <c r="A1044" s="340">
        <v>45495</v>
      </c>
      <c r="B1044" s="341" t="s">
        <v>102</v>
      </c>
      <c r="C1044" s="341" t="s">
        <v>964</v>
      </c>
      <c r="D1044" s="341" t="s">
        <v>2032</v>
      </c>
      <c r="E1044" s="342" t="s">
        <v>1190</v>
      </c>
      <c r="F1044" s="342" t="s">
        <v>1185</v>
      </c>
      <c r="G1044" s="342">
        <v>300</v>
      </c>
      <c r="H1044" s="341" t="s">
        <v>962</v>
      </c>
      <c r="I1044" s="341"/>
      <c r="J1044" s="342" t="s">
        <v>357</v>
      </c>
      <c r="K1044" s="342" t="s">
        <v>348</v>
      </c>
    </row>
    <row r="1045" spans="1:11">
      <c r="A1045" s="340">
        <v>45495</v>
      </c>
      <c r="B1045" s="341" t="s">
        <v>102</v>
      </c>
      <c r="C1045" s="341" t="s">
        <v>964</v>
      </c>
      <c r="D1045" s="341" t="s">
        <v>2032</v>
      </c>
      <c r="E1045" s="342" t="s">
        <v>1190</v>
      </c>
      <c r="F1045" s="342" t="s">
        <v>1188</v>
      </c>
      <c r="G1045" s="342">
        <v>50</v>
      </c>
      <c r="H1045" s="341" t="s">
        <v>962</v>
      </c>
      <c r="I1045" s="341"/>
      <c r="J1045" s="342" t="s">
        <v>357</v>
      </c>
      <c r="K1045" s="342" t="s">
        <v>348</v>
      </c>
    </row>
    <row r="1046" spans="1:11">
      <c r="A1046" s="340">
        <v>45495</v>
      </c>
      <c r="B1046" s="341" t="s">
        <v>102</v>
      </c>
      <c r="C1046" s="341" t="s">
        <v>964</v>
      </c>
      <c r="D1046" s="341" t="s">
        <v>2032</v>
      </c>
      <c r="E1046" s="342" t="s">
        <v>1190</v>
      </c>
      <c r="F1046" s="342" t="s">
        <v>1184</v>
      </c>
      <c r="G1046" s="342">
        <v>200</v>
      </c>
      <c r="H1046" s="341" t="s">
        <v>962</v>
      </c>
      <c r="I1046" s="341"/>
      <c r="J1046" s="342" t="s">
        <v>357</v>
      </c>
      <c r="K1046" s="342" t="s">
        <v>348</v>
      </c>
    </row>
    <row r="1047" spans="1:11">
      <c r="A1047" s="340">
        <v>45495</v>
      </c>
      <c r="B1047" s="341" t="s">
        <v>102</v>
      </c>
      <c r="C1047" s="341" t="s">
        <v>964</v>
      </c>
      <c r="D1047" s="341" t="s">
        <v>2032</v>
      </c>
      <c r="E1047" s="342" t="s">
        <v>1190</v>
      </c>
      <c r="F1047" s="342" t="s">
        <v>1187</v>
      </c>
      <c r="G1047" s="342">
        <v>50</v>
      </c>
      <c r="H1047" s="341" t="s">
        <v>962</v>
      </c>
      <c r="I1047" s="341"/>
      <c r="J1047" s="342" t="s">
        <v>357</v>
      </c>
      <c r="K1047" s="342" t="s">
        <v>348</v>
      </c>
    </row>
    <row r="1048" spans="1:11">
      <c r="A1048" s="340">
        <v>45495</v>
      </c>
      <c r="B1048" s="341" t="s">
        <v>102</v>
      </c>
      <c r="C1048" s="341" t="s">
        <v>964</v>
      </c>
      <c r="D1048" s="341" t="s">
        <v>2032</v>
      </c>
      <c r="E1048" s="342" t="s">
        <v>1190</v>
      </c>
      <c r="F1048" s="342" t="s">
        <v>1186</v>
      </c>
      <c r="G1048" s="342">
        <v>350</v>
      </c>
      <c r="H1048" s="341" t="s">
        <v>962</v>
      </c>
      <c r="I1048" s="341"/>
      <c r="J1048" s="342" t="s">
        <v>357</v>
      </c>
      <c r="K1048" s="342" t="s">
        <v>348</v>
      </c>
    </row>
    <row r="1049" spans="1:11">
      <c r="A1049" s="340">
        <v>45315</v>
      </c>
      <c r="B1049" s="341" t="s">
        <v>102</v>
      </c>
      <c r="C1049" s="341" t="s">
        <v>964</v>
      </c>
      <c r="D1049" s="341" t="s">
        <v>1189</v>
      </c>
      <c r="E1049" s="342" t="s">
        <v>1192</v>
      </c>
      <c r="F1049" s="342" t="s">
        <v>1184</v>
      </c>
      <c r="G1049" s="342">
        <v>200</v>
      </c>
      <c r="H1049" s="341" t="s">
        <v>962</v>
      </c>
      <c r="I1049" s="341"/>
      <c r="J1049" s="342" t="s">
        <v>357</v>
      </c>
      <c r="K1049" s="342" t="s">
        <v>348</v>
      </c>
    </row>
    <row r="1050" spans="1:11">
      <c r="A1050" s="340">
        <v>45315</v>
      </c>
      <c r="B1050" s="341" t="s">
        <v>102</v>
      </c>
      <c r="C1050" s="341" t="s">
        <v>964</v>
      </c>
      <c r="D1050" s="341" t="s">
        <v>1189</v>
      </c>
      <c r="E1050" s="342" t="s">
        <v>1192</v>
      </c>
      <c r="F1050" s="342" t="s">
        <v>1187</v>
      </c>
      <c r="G1050" s="342">
        <v>50</v>
      </c>
      <c r="H1050" s="341" t="s">
        <v>962</v>
      </c>
      <c r="I1050" s="341"/>
      <c r="J1050" s="342" t="s">
        <v>357</v>
      </c>
      <c r="K1050" s="342" t="s">
        <v>348</v>
      </c>
    </row>
    <row r="1051" spans="1:11">
      <c r="A1051" s="340">
        <v>45315</v>
      </c>
      <c r="B1051" s="341" t="s">
        <v>102</v>
      </c>
      <c r="C1051" s="341" t="s">
        <v>964</v>
      </c>
      <c r="D1051" s="341" t="s">
        <v>1189</v>
      </c>
      <c r="E1051" s="342" t="s">
        <v>1192</v>
      </c>
      <c r="F1051" s="342" t="s">
        <v>1186</v>
      </c>
      <c r="G1051" s="342">
        <v>350</v>
      </c>
      <c r="H1051" s="341" t="s">
        <v>962</v>
      </c>
      <c r="I1051" s="341"/>
      <c r="J1051" s="342" t="s">
        <v>357</v>
      </c>
      <c r="K1051" s="342" t="s">
        <v>348</v>
      </c>
    </row>
    <row r="1052" spans="1:11">
      <c r="A1052" s="340">
        <v>45315</v>
      </c>
      <c r="B1052" s="341" t="s">
        <v>102</v>
      </c>
      <c r="C1052" s="341" t="s">
        <v>964</v>
      </c>
      <c r="D1052" s="341" t="s">
        <v>1189</v>
      </c>
      <c r="E1052" s="342" t="s">
        <v>1192</v>
      </c>
      <c r="F1052" s="342" t="s">
        <v>1185</v>
      </c>
      <c r="G1052" s="342">
        <v>300</v>
      </c>
      <c r="H1052" s="341" t="s">
        <v>962</v>
      </c>
      <c r="I1052" s="341"/>
      <c r="J1052" s="342" t="s">
        <v>357</v>
      </c>
      <c r="K1052" s="342" t="s">
        <v>348</v>
      </c>
    </row>
    <row r="1053" spans="1:11">
      <c r="A1053" s="340">
        <v>45315</v>
      </c>
      <c r="B1053" s="341" t="s">
        <v>102</v>
      </c>
      <c r="C1053" s="341" t="s">
        <v>964</v>
      </c>
      <c r="D1053" s="341" t="s">
        <v>1189</v>
      </c>
      <c r="E1053" s="342" t="s">
        <v>1192</v>
      </c>
      <c r="F1053" s="342" t="s">
        <v>1188</v>
      </c>
      <c r="G1053" s="342">
        <v>50</v>
      </c>
      <c r="H1053" s="341" t="s">
        <v>962</v>
      </c>
      <c r="I1053" s="341"/>
      <c r="J1053" s="342" t="s">
        <v>357</v>
      </c>
      <c r="K1053" s="342" t="s">
        <v>348</v>
      </c>
    </row>
    <row r="1054" spans="1:11">
      <c r="A1054" s="340">
        <v>45435</v>
      </c>
      <c r="B1054" s="341" t="s">
        <v>102</v>
      </c>
      <c r="C1054" s="341" t="s">
        <v>964</v>
      </c>
      <c r="D1054" s="341" t="s">
        <v>1189</v>
      </c>
      <c r="E1054" s="342" t="s">
        <v>1192</v>
      </c>
      <c r="F1054" s="342" t="s">
        <v>1186</v>
      </c>
      <c r="G1054" s="342">
        <v>350</v>
      </c>
      <c r="H1054" s="341" t="s">
        <v>962</v>
      </c>
      <c r="I1054" s="341"/>
      <c r="J1054" s="342" t="s">
        <v>357</v>
      </c>
      <c r="K1054" s="342" t="s">
        <v>348</v>
      </c>
    </row>
    <row r="1055" spans="1:11">
      <c r="A1055" s="340">
        <v>45435</v>
      </c>
      <c r="B1055" s="341" t="s">
        <v>102</v>
      </c>
      <c r="C1055" s="341" t="s">
        <v>964</v>
      </c>
      <c r="D1055" s="341" t="s">
        <v>1189</v>
      </c>
      <c r="E1055" s="342" t="s">
        <v>1192</v>
      </c>
      <c r="F1055" s="342" t="s">
        <v>1188</v>
      </c>
      <c r="G1055" s="342">
        <v>50</v>
      </c>
      <c r="H1055" s="341" t="s">
        <v>962</v>
      </c>
      <c r="I1055" s="341"/>
      <c r="J1055" s="342" t="s">
        <v>357</v>
      </c>
      <c r="K1055" s="342" t="s">
        <v>348</v>
      </c>
    </row>
    <row r="1056" spans="1:11">
      <c r="A1056" s="340">
        <v>45435</v>
      </c>
      <c r="B1056" s="341" t="s">
        <v>102</v>
      </c>
      <c r="C1056" s="341" t="s">
        <v>964</v>
      </c>
      <c r="D1056" s="341" t="s">
        <v>1189</v>
      </c>
      <c r="E1056" s="342" t="s">
        <v>1192</v>
      </c>
      <c r="F1056" s="342" t="s">
        <v>1187</v>
      </c>
      <c r="G1056" s="342">
        <v>50</v>
      </c>
      <c r="H1056" s="341" t="s">
        <v>962</v>
      </c>
      <c r="I1056" s="341"/>
      <c r="J1056" s="342" t="s">
        <v>357</v>
      </c>
      <c r="K1056" s="342" t="s">
        <v>348</v>
      </c>
    </row>
    <row r="1057" spans="1:11">
      <c r="A1057" s="340">
        <v>45435</v>
      </c>
      <c r="B1057" s="341" t="s">
        <v>102</v>
      </c>
      <c r="C1057" s="341" t="s">
        <v>964</v>
      </c>
      <c r="D1057" s="341" t="s">
        <v>1189</v>
      </c>
      <c r="E1057" s="342" t="s">
        <v>1192</v>
      </c>
      <c r="F1057" s="342" t="s">
        <v>1185</v>
      </c>
      <c r="G1057" s="342">
        <v>300</v>
      </c>
      <c r="H1057" s="341" t="s">
        <v>962</v>
      </c>
      <c r="I1057" s="341"/>
      <c r="J1057" s="342" t="s">
        <v>357</v>
      </c>
      <c r="K1057" s="342" t="s">
        <v>348</v>
      </c>
    </row>
    <row r="1058" spans="1:11">
      <c r="A1058" s="340">
        <v>45435</v>
      </c>
      <c r="B1058" s="341" t="s">
        <v>102</v>
      </c>
      <c r="C1058" s="341" t="s">
        <v>964</v>
      </c>
      <c r="D1058" s="341" t="s">
        <v>1189</v>
      </c>
      <c r="E1058" s="342" t="s">
        <v>1192</v>
      </c>
      <c r="F1058" s="342" t="s">
        <v>1184</v>
      </c>
      <c r="G1058" s="342">
        <v>200</v>
      </c>
      <c r="H1058" s="341" t="s">
        <v>962</v>
      </c>
      <c r="I1058" s="341"/>
      <c r="J1058" s="342" t="s">
        <v>357</v>
      </c>
      <c r="K1058" s="342" t="s">
        <v>348</v>
      </c>
    </row>
    <row r="1059" spans="1:11">
      <c r="A1059" s="340">
        <v>45352</v>
      </c>
      <c r="B1059" s="341" t="s">
        <v>102</v>
      </c>
      <c r="C1059" s="341" t="s">
        <v>964</v>
      </c>
      <c r="D1059" s="341" t="s">
        <v>1189</v>
      </c>
      <c r="E1059" s="342" t="s">
        <v>1192</v>
      </c>
      <c r="F1059" s="342" t="s">
        <v>1185</v>
      </c>
      <c r="G1059" s="342">
        <v>300</v>
      </c>
      <c r="H1059" s="341" t="s">
        <v>962</v>
      </c>
      <c r="I1059" s="341"/>
      <c r="J1059" s="342" t="s">
        <v>357</v>
      </c>
      <c r="K1059" s="342" t="s">
        <v>348</v>
      </c>
    </row>
    <row r="1060" spans="1:11">
      <c r="A1060" s="340">
        <v>45352</v>
      </c>
      <c r="B1060" s="341" t="s">
        <v>102</v>
      </c>
      <c r="C1060" s="341" t="s">
        <v>964</v>
      </c>
      <c r="D1060" s="341" t="s">
        <v>1189</v>
      </c>
      <c r="E1060" s="342" t="s">
        <v>1192</v>
      </c>
      <c r="F1060" s="342" t="s">
        <v>1186</v>
      </c>
      <c r="G1060" s="342">
        <v>350</v>
      </c>
      <c r="H1060" s="341" t="s">
        <v>962</v>
      </c>
      <c r="I1060" s="341"/>
      <c r="J1060" s="342" t="s">
        <v>357</v>
      </c>
      <c r="K1060" s="342" t="s">
        <v>348</v>
      </c>
    </row>
    <row r="1061" spans="1:11">
      <c r="A1061" s="340">
        <v>45352</v>
      </c>
      <c r="B1061" s="341" t="s">
        <v>102</v>
      </c>
      <c r="C1061" s="341" t="s">
        <v>964</v>
      </c>
      <c r="D1061" s="341" t="s">
        <v>1189</v>
      </c>
      <c r="E1061" s="342" t="s">
        <v>1192</v>
      </c>
      <c r="F1061" s="342" t="s">
        <v>1184</v>
      </c>
      <c r="G1061" s="342">
        <v>200</v>
      </c>
      <c r="H1061" s="341" t="s">
        <v>962</v>
      </c>
      <c r="I1061" s="341"/>
      <c r="J1061" s="342" t="s">
        <v>357</v>
      </c>
      <c r="K1061" s="342" t="s">
        <v>348</v>
      </c>
    </row>
    <row r="1062" spans="1:11">
      <c r="A1062" s="340">
        <v>45352</v>
      </c>
      <c r="B1062" s="341" t="s">
        <v>102</v>
      </c>
      <c r="C1062" s="341" t="s">
        <v>964</v>
      </c>
      <c r="D1062" s="341" t="s">
        <v>1189</v>
      </c>
      <c r="E1062" s="342" t="s">
        <v>1192</v>
      </c>
      <c r="F1062" s="342" t="s">
        <v>1188</v>
      </c>
      <c r="G1062" s="342">
        <v>50</v>
      </c>
      <c r="H1062" s="341" t="s">
        <v>962</v>
      </c>
      <c r="I1062" s="341"/>
      <c r="J1062" s="342" t="s">
        <v>357</v>
      </c>
      <c r="K1062" s="342" t="s">
        <v>348</v>
      </c>
    </row>
    <row r="1063" spans="1:11">
      <c r="A1063" s="340">
        <v>45352</v>
      </c>
      <c r="B1063" s="341" t="s">
        <v>102</v>
      </c>
      <c r="C1063" s="341" t="s">
        <v>964</v>
      </c>
      <c r="D1063" s="341" t="s">
        <v>1189</v>
      </c>
      <c r="E1063" s="342" t="s">
        <v>1192</v>
      </c>
      <c r="F1063" s="342" t="s">
        <v>1187</v>
      </c>
      <c r="G1063" s="342">
        <v>50</v>
      </c>
      <c r="H1063" s="341" t="s">
        <v>962</v>
      </c>
      <c r="I1063" s="341"/>
      <c r="J1063" s="342" t="s">
        <v>357</v>
      </c>
      <c r="K1063" s="342" t="s">
        <v>348</v>
      </c>
    </row>
    <row r="1064" spans="1:11">
      <c r="A1064" s="340">
        <v>45420</v>
      </c>
      <c r="B1064" s="341" t="s">
        <v>102</v>
      </c>
      <c r="C1064" s="341" t="s">
        <v>964</v>
      </c>
      <c r="D1064" s="341" t="s">
        <v>1189</v>
      </c>
      <c r="E1064" s="342" t="s">
        <v>1190</v>
      </c>
      <c r="F1064" s="342" t="s">
        <v>1188</v>
      </c>
      <c r="G1064" s="342">
        <v>50</v>
      </c>
      <c r="H1064" s="341" t="s">
        <v>962</v>
      </c>
      <c r="I1064" s="341"/>
      <c r="J1064" s="342" t="s">
        <v>357</v>
      </c>
      <c r="K1064" s="342" t="s">
        <v>348</v>
      </c>
    </row>
    <row r="1065" spans="1:11">
      <c r="A1065" s="340">
        <v>45420</v>
      </c>
      <c r="B1065" s="341" t="s">
        <v>102</v>
      </c>
      <c r="C1065" s="341" t="s">
        <v>964</v>
      </c>
      <c r="D1065" s="341" t="s">
        <v>1189</v>
      </c>
      <c r="E1065" s="342" t="s">
        <v>1190</v>
      </c>
      <c r="F1065" s="342" t="s">
        <v>1187</v>
      </c>
      <c r="G1065" s="342">
        <v>50</v>
      </c>
      <c r="H1065" s="341" t="s">
        <v>962</v>
      </c>
      <c r="I1065" s="341"/>
      <c r="J1065" s="342" t="s">
        <v>357</v>
      </c>
      <c r="K1065" s="342" t="s">
        <v>348</v>
      </c>
    </row>
    <row r="1066" spans="1:11">
      <c r="A1066" s="340">
        <v>45420</v>
      </c>
      <c r="B1066" s="341" t="s">
        <v>102</v>
      </c>
      <c r="C1066" s="341" t="s">
        <v>964</v>
      </c>
      <c r="D1066" s="341" t="s">
        <v>1189</v>
      </c>
      <c r="E1066" s="342" t="s">
        <v>1190</v>
      </c>
      <c r="F1066" s="342" t="s">
        <v>1185</v>
      </c>
      <c r="G1066" s="342">
        <v>300</v>
      </c>
      <c r="H1066" s="341" t="s">
        <v>965</v>
      </c>
      <c r="I1066" s="341" t="s">
        <v>2035</v>
      </c>
      <c r="J1066" s="342" t="s">
        <v>357</v>
      </c>
      <c r="K1066" s="342" t="s">
        <v>348</v>
      </c>
    </row>
    <row r="1067" spans="1:11">
      <c r="A1067" s="340">
        <v>45420</v>
      </c>
      <c r="B1067" s="341" t="s">
        <v>102</v>
      </c>
      <c r="C1067" s="341" t="s">
        <v>964</v>
      </c>
      <c r="D1067" s="341" t="s">
        <v>1189</v>
      </c>
      <c r="E1067" s="342" t="s">
        <v>1190</v>
      </c>
      <c r="F1067" s="342" t="s">
        <v>1186</v>
      </c>
      <c r="G1067" s="342">
        <v>350</v>
      </c>
      <c r="H1067" s="341" t="s">
        <v>965</v>
      </c>
      <c r="I1067" s="341" t="s">
        <v>2035</v>
      </c>
      <c r="J1067" s="342" t="s">
        <v>357</v>
      </c>
      <c r="K1067" s="342" t="s">
        <v>348</v>
      </c>
    </row>
    <row r="1068" spans="1:11">
      <c r="A1068" s="340">
        <v>45420</v>
      </c>
      <c r="B1068" s="341" t="s">
        <v>102</v>
      </c>
      <c r="C1068" s="341" t="s">
        <v>964</v>
      </c>
      <c r="D1068" s="341" t="s">
        <v>1189</v>
      </c>
      <c r="E1068" s="342" t="s">
        <v>1190</v>
      </c>
      <c r="F1068" s="342" t="s">
        <v>1184</v>
      </c>
      <c r="G1068" s="342">
        <v>200</v>
      </c>
      <c r="H1068" s="341" t="s">
        <v>965</v>
      </c>
      <c r="I1068" s="341" t="s">
        <v>998</v>
      </c>
      <c r="J1068" s="342" t="s">
        <v>357</v>
      </c>
      <c r="K1068" s="342" t="s">
        <v>348</v>
      </c>
    </row>
    <row r="1069" spans="1:11">
      <c r="A1069" s="340">
        <v>45321</v>
      </c>
      <c r="B1069" s="341" t="s">
        <v>102</v>
      </c>
      <c r="C1069" s="341" t="s">
        <v>964</v>
      </c>
      <c r="D1069" s="341" t="s">
        <v>2032</v>
      </c>
      <c r="E1069" s="342" t="s">
        <v>1190</v>
      </c>
      <c r="F1069" s="342" t="s">
        <v>1187</v>
      </c>
      <c r="G1069" s="342">
        <v>50</v>
      </c>
      <c r="H1069" s="341" t="s">
        <v>962</v>
      </c>
      <c r="I1069" s="341"/>
      <c r="J1069" s="342" t="s">
        <v>357</v>
      </c>
      <c r="K1069" s="342" t="s">
        <v>348</v>
      </c>
    </row>
    <row r="1070" spans="1:11">
      <c r="A1070" s="340">
        <v>45321</v>
      </c>
      <c r="B1070" s="341" t="s">
        <v>102</v>
      </c>
      <c r="C1070" s="341" t="s">
        <v>964</v>
      </c>
      <c r="D1070" s="341" t="s">
        <v>2032</v>
      </c>
      <c r="E1070" s="342" t="s">
        <v>1190</v>
      </c>
      <c r="F1070" s="342" t="s">
        <v>1188</v>
      </c>
      <c r="G1070" s="342">
        <v>50</v>
      </c>
      <c r="H1070" s="341" t="s">
        <v>962</v>
      </c>
      <c r="I1070" s="341"/>
      <c r="J1070" s="342" t="s">
        <v>357</v>
      </c>
      <c r="K1070" s="342" t="s">
        <v>348</v>
      </c>
    </row>
    <row r="1071" spans="1:11">
      <c r="A1071" s="340">
        <v>45321</v>
      </c>
      <c r="B1071" s="341" t="s">
        <v>102</v>
      </c>
      <c r="C1071" s="341" t="s">
        <v>964</v>
      </c>
      <c r="D1071" s="341" t="s">
        <v>2032</v>
      </c>
      <c r="E1071" s="342" t="s">
        <v>1190</v>
      </c>
      <c r="F1071" s="342" t="s">
        <v>1186</v>
      </c>
      <c r="G1071" s="342">
        <v>350</v>
      </c>
      <c r="H1071" s="341" t="s">
        <v>962</v>
      </c>
      <c r="I1071" s="341"/>
      <c r="J1071" s="342" t="s">
        <v>357</v>
      </c>
      <c r="K1071" s="342" t="s">
        <v>348</v>
      </c>
    </row>
    <row r="1072" spans="1:11">
      <c r="A1072" s="340">
        <v>45321</v>
      </c>
      <c r="B1072" s="341" t="s">
        <v>102</v>
      </c>
      <c r="C1072" s="341" t="s">
        <v>964</v>
      </c>
      <c r="D1072" s="341" t="s">
        <v>2032</v>
      </c>
      <c r="E1072" s="342" t="s">
        <v>1190</v>
      </c>
      <c r="F1072" s="342" t="s">
        <v>1185</v>
      </c>
      <c r="G1072" s="342">
        <v>300</v>
      </c>
      <c r="H1072" s="341" t="s">
        <v>962</v>
      </c>
      <c r="I1072" s="341"/>
      <c r="J1072" s="342" t="s">
        <v>357</v>
      </c>
      <c r="K1072" s="342" t="s">
        <v>348</v>
      </c>
    </row>
    <row r="1073" spans="1:11">
      <c r="A1073" s="340">
        <v>45321</v>
      </c>
      <c r="B1073" s="341" t="s">
        <v>102</v>
      </c>
      <c r="C1073" s="341" t="s">
        <v>964</v>
      </c>
      <c r="D1073" s="341" t="s">
        <v>2032</v>
      </c>
      <c r="E1073" s="342" t="s">
        <v>1190</v>
      </c>
      <c r="F1073" s="342" t="s">
        <v>1184</v>
      </c>
      <c r="G1073" s="342">
        <v>200</v>
      </c>
      <c r="H1073" s="341" t="s">
        <v>962</v>
      </c>
      <c r="I1073" s="341"/>
      <c r="J1073" s="342" t="s">
        <v>357</v>
      </c>
      <c r="K1073" s="342" t="s">
        <v>348</v>
      </c>
    </row>
    <row r="1074" spans="1:11">
      <c r="A1074" s="340">
        <v>45595</v>
      </c>
      <c r="B1074" s="341" t="s">
        <v>102</v>
      </c>
      <c r="C1074" s="341" t="s">
        <v>964</v>
      </c>
      <c r="D1074" s="341" t="s">
        <v>2032</v>
      </c>
      <c r="E1074" s="342" t="s">
        <v>1192</v>
      </c>
      <c r="F1074" s="342" t="s">
        <v>1186</v>
      </c>
      <c r="G1074" s="342">
        <v>350</v>
      </c>
      <c r="H1074" s="341" t="s">
        <v>965</v>
      </c>
      <c r="I1074" s="341" t="s">
        <v>966</v>
      </c>
      <c r="J1074" s="342" t="s">
        <v>357</v>
      </c>
      <c r="K1074" s="342" t="s">
        <v>348</v>
      </c>
    </row>
    <row r="1075" spans="1:11">
      <c r="A1075" s="340">
        <v>45595</v>
      </c>
      <c r="B1075" s="341" t="s">
        <v>102</v>
      </c>
      <c r="C1075" s="341" t="s">
        <v>964</v>
      </c>
      <c r="D1075" s="341" t="s">
        <v>2032</v>
      </c>
      <c r="E1075" s="342" t="s">
        <v>1192</v>
      </c>
      <c r="F1075" s="342" t="s">
        <v>1185</v>
      </c>
      <c r="G1075" s="342">
        <v>300</v>
      </c>
      <c r="H1075" s="341" t="s">
        <v>965</v>
      </c>
      <c r="I1075" s="341" t="s">
        <v>2036</v>
      </c>
      <c r="J1075" s="342" t="s">
        <v>357</v>
      </c>
      <c r="K1075" s="342" t="s">
        <v>348</v>
      </c>
    </row>
    <row r="1076" spans="1:11">
      <c r="A1076" s="340">
        <v>45595</v>
      </c>
      <c r="B1076" s="341" t="s">
        <v>102</v>
      </c>
      <c r="C1076" s="341" t="s">
        <v>964</v>
      </c>
      <c r="D1076" s="341" t="s">
        <v>2032</v>
      </c>
      <c r="E1076" s="342" t="s">
        <v>1192</v>
      </c>
      <c r="F1076" s="342" t="s">
        <v>1187</v>
      </c>
      <c r="G1076" s="342">
        <v>50</v>
      </c>
      <c r="H1076" s="341" t="s">
        <v>965</v>
      </c>
      <c r="I1076" s="341" t="s">
        <v>966</v>
      </c>
      <c r="J1076" s="342" t="s">
        <v>357</v>
      </c>
      <c r="K1076" s="342" t="s">
        <v>348</v>
      </c>
    </row>
    <row r="1077" spans="1:11">
      <c r="A1077" s="340">
        <v>45595</v>
      </c>
      <c r="B1077" s="341" t="s">
        <v>102</v>
      </c>
      <c r="C1077" s="341" t="s">
        <v>964</v>
      </c>
      <c r="D1077" s="341" t="s">
        <v>2032</v>
      </c>
      <c r="E1077" s="342" t="s">
        <v>1192</v>
      </c>
      <c r="F1077" s="342" t="s">
        <v>1188</v>
      </c>
      <c r="G1077" s="342">
        <v>50</v>
      </c>
      <c r="H1077" s="341" t="s">
        <v>965</v>
      </c>
      <c r="I1077" s="341" t="s">
        <v>2037</v>
      </c>
      <c r="J1077" s="342" t="s">
        <v>357</v>
      </c>
      <c r="K1077" s="342" t="s">
        <v>348</v>
      </c>
    </row>
    <row r="1078" spans="1:11">
      <c r="A1078" s="340">
        <v>45595</v>
      </c>
      <c r="B1078" s="341" t="s">
        <v>102</v>
      </c>
      <c r="C1078" s="341" t="s">
        <v>964</v>
      </c>
      <c r="D1078" s="341" t="s">
        <v>2032</v>
      </c>
      <c r="E1078" s="342" t="s">
        <v>1192</v>
      </c>
      <c r="F1078" s="342" t="s">
        <v>1184</v>
      </c>
      <c r="G1078" s="342">
        <v>200</v>
      </c>
      <c r="H1078" s="341" t="s">
        <v>965</v>
      </c>
      <c r="I1078" s="341" t="s">
        <v>966</v>
      </c>
      <c r="J1078" s="342" t="s">
        <v>357</v>
      </c>
      <c r="K1078" s="342" t="s">
        <v>348</v>
      </c>
    </row>
    <row r="1079" spans="1:11">
      <c r="A1079" s="340">
        <v>45601</v>
      </c>
      <c r="B1079" s="341" t="s">
        <v>103</v>
      </c>
      <c r="C1079" s="341" t="s">
        <v>964</v>
      </c>
      <c r="D1079" s="341" t="s">
        <v>2038</v>
      </c>
      <c r="E1079" s="342" t="s">
        <v>1203</v>
      </c>
      <c r="F1079" s="342" t="s">
        <v>1201</v>
      </c>
      <c r="G1079" s="342">
        <v>50</v>
      </c>
      <c r="H1079" s="341" t="s">
        <v>965</v>
      </c>
      <c r="I1079" s="341" t="s">
        <v>2039</v>
      </c>
      <c r="J1079" s="342" t="s">
        <v>357</v>
      </c>
      <c r="K1079" s="342" t="s">
        <v>348</v>
      </c>
    </row>
    <row r="1080" spans="1:11">
      <c r="A1080" s="340">
        <v>45601</v>
      </c>
      <c r="B1080" s="341" t="s">
        <v>103</v>
      </c>
      <c r="C1080" s="341" t="s">
        <v>964</v>
      </c>
      <c r="D1080" s="341" t="s">
        <v>2038</v>
      </c>
      <c r="E1080" s="342" t="s">
        <v>1203</v>
      </c>
      <c r="F1080" s="342" t="s">
        <v>1198</v>
      </c>
      <c r="G1080" s="342">
        <v>100</v>
      </c>
      <c r="H1080" s="341" t="s">
        <v>965</v>
      </c>
      <c r="I1080" s="341" t="s">
        <v>971</v>
      </c>
      <c r="J1080" s="342" t="s">
        <v>357</v>
      </c>
      <c r="K1080" s="342" t="s">
        <v>348</v>
      </c>
    </row>
    <row r="1081" spans="1:11">
      <c r="A1081" s="340">
        <v>45601</v>
      </c>
      <c r="B1081" s="341" t="s">
        <v>103</v>
      </c>
      <c r="C1081" s="341" t="s">
        <v>964</v>
      </c>
      <c r="D1081" s="341" t="s">
        <v>2038</v>
      </c>
      <c r="E1081" s="342" t="s">
        <v>1203</v>
      </c>
      <c r="F1081" s="342" t="s">
        <v>1196</v>
      </c>
      <c r="G1081" s="342">
        <v>200</v>
      </c>
      <c r="H1081" s="341" t="s">
        <v>965</v>
      </c>
      <c r="I1081" s="341" t="s">
        <v>971</v>
      </c>
      <c r="J1081" s="342" t="s">
        <v>357</v>
      </c>
      <c r="K1081" s="342" t="s">
        <v>348</v>
      </c>
    </row>
    <row r="1082" spans="1:11">
      <c r="A1082" s="340">
        <v>45601</v>
      </c>
      <c r="B1082" s="341" t="s">
        <v>103</v>
      </c>
      <c r="C1082" s="341" t="s">
        <v>964</v>
      </c>
      <c r="D1082" s="341" t="s">
        <v>2038</v>
      </c>
      <c r="E1082" s="342" t="s">
        <v>1203</v>
      </c>
      <c r="F1082" s="342" t="s">
        <v>1199</v>
      </c>
      <c r="G1082" s="342">
        <v>200</v>
      </c>
      <c r="H1082" s="341" t="s">
        <v>965</v>
      </c>
      <c r="I1082" s="341" t="s">
        <v>2040</v>
      </c>
      <c r="J1082" s="342" t="s">
        <v>357</v>
      </c>
      <c r="K1082" s="342" t="s">
        <v>348</v>
      </c>
    </row>
    <row r="1083" spans="1:11">
      <c r="A1083" s="340">
        <v>45601</v>
      </c>
      <c r="B1083" s="341" t="s">
        <v>103</v>
      </c>
      <c r="C1083" s="341" t="s">
        <v>964</v>
      </c>
      <c r="D1083" s="341" t="s">
        <v>2038</v>
      </c>
      <c r="E1083" s="342" t="s">
        <v>1203</v>
      </c>
      <c r="F1083" s="342" t="s">
        <v>1197</v>
      </c>
      <c r="G1083" s="342">
        <v>200</v>
      </c>
      <c r="H1083" s="341" t="s">
        <v>965</v>
      </c>
      <c r="I1083" s="341" t="s">
        <v>2041</v>
      </c>
      <c r="J1083" s="342" t="s">
        <v>357</v>
      </c>
      <c r="K1083" s="342" t="s">
        <v>348</v>
      </c>
    </row>
    <row r="1084" spans="1:11">
      <c r="A1084" s="340">
        <v>45601</v>
      </c>
      <c r="B1084" s="341" t="s">
        <v>103</v>
      </c>
      <c r="C1084" s="341" t="s">
        <v>964</v>
      </c>
      <c r="D1084" s="341" t="s">
        <v>2038</v>
      </c>
      <c r="E1084" s="342" t="s">
        <v>1203</v>
      </c>
      <c r="F1084" s="342" t="s">
        <v>1200</v>
      </c>
      <c r="G1084" s="342">
        <v>150</v>
      </c>
      <c r="H1084" s="341" t="s">
        <v>965</v>
      </c>
      <c r="I1084" s="341" t="s">
        <v>971</v>
      </c>
      <c r="J1084" s="342" t="s">
        <v>357</v>
      </c>
      <c r="K1084" s="342" t="s">
        <v>348</v>
      </c>
    </row>
    <row r="1085" spans="1:11">
      <c r="A1085" s="340">
        <v>45433</v>
      </c>
      <c r="B1085" s="341" t="s">
        <v>103</v>
      </c>
      <c r="C1085" s="341" t="s">
        <v>964</v>
      </c>
      <c r="D1085" s="341" t="s">
        <v>2042</v>
      </c>
      <c r="E1085" s="342" t="s">
        <v>1203</v>
      </c>
      <c r="F1085" s="342" t="s">
        <v>1198</v>
      </c>
      <c r="G1085" s="342">
        <v>100</v>
      </c>
      <c r="H1085" s="341" t="s">
        <v>962</v>
      </c>
      <c r="I1085" s="341"/>
      <c r="J1085" s="342" t="s">
        <v>348</v>
      </c>
      <c r="K1085" s="342" t="s">
        <v>348</v>
      </c>
    </row>
    <row r="1086" spans="1:11">
      <c r="A1086" s="340">
        <v>45433</v>
      </c>
      <c r="B1086" s="341" t="s">
        <v>103</v>
      </c>
      <c r="C1086" s="341" t="s">
        <v>964</v>
      </c>
      <c r="D1086" s="341" t="s">
        <v>2042</v>
      </c>
      <c r="E1086" s="342" t="s">
        <v>1203</v>
      </c>
      <c r="F1086" s="342" t="s">
        <v>1199</v>
      </c>
      <c r="G1086" s="342">
        <v>200</v>
      </c>
      <c r="H1086" s="341" t="s">
        <v>962</v>
      </c>
      <c r="I1086" s="341"/>
      <c r="J1086" s="342" t="s">
        <v>348</v>
      </c>
      <c r="K1086" s="342" t="s">
        <v>348</v>
      </c>
    </row>
    <row r="1087" spans="1:11">
      <c r="A1087" s="340">
        <v>45433</v>
      </c>
      <c r="B1087" s="341" t="s">
        <v>103</v>
      </c>
      <c r="C1087" s="341" t="s">
        <v>964</v>
      </c>
      <c r="D1087" s="341" t="s">
        <v>2042</v>
      </c>
      <c r="E1087" s="342" t="s">
        <v>1203</v>
      </c>
      <c r="F1087" s="342" t="s">
        <v>1197</v>
      </c>
      <c r="G1087" s="342">
        <v>200</v>
      </c>
      <c r="H1087" s="341" t="s">
        <v>965</v>
      </c>
      <c r="I1087" s="341" t="s">
        <v>1001</v>
      </c>
      <c r="J1087" s="342" t="s">
        <v>348</v>
      </c>
      <c r="K1087" s="342" t="s">
        <v>348</v>
      </c>
    </row>
    <row r="1088" spans="1:11">
      <c r="A1088" s="340">
        <v>45433</v>
      </c>
      <c r="B1088" s="341" t="s">
        <v>103</v>
      </c>
      <c r="C1088" s="341" t="s">
        <v>964</v>
      </c>
      <c r="D1088" s="341" t="s">
        <v>2042</v>
      </c>
      <c r="E1088" s="342" t="s">
        <v>1203</v>
      </c>
      <c r="F1088" s="342" t="s">
        <v>1201</v>
      </c>
      <c r="G1088" s="342">
        <v>50</v>
      </c>
      <c r="H1088" s="341" t="s">
        <v>965</v>
      </c>
      <c r="I1088" s="341" t="s">
        <v>1001</v>
      </c>
      <c r="J1088" s="342" t="s">
        <v>348</v>
      </c>
      <c r="K1088" s="342" t="s">
        <v>348</v>
      </c>
    </row>
    <row r="1089" spans="1:11">
      <c r="A1089" s="340">
        <v>45433</v>
      </c>
      <c r="B1089" s="341" t="s">
        <v>103</v>
      </c>
      <c r="C1089" s="341" t="s">
        <v>964</v>
      </c>
      <c r="D1089" s="341" t="s">
        <v>2042</v>
      </c>
      <c r="E1089" s="342" t="s">
        <v>1203</v>
      </c>
      <c r="F1089" s="342" t="s">
        <v>1196</v>
      </c>
      <c r="G1089" s="342">
        <v>200</v>
      </c>
      <c r="H1089" s="341" t="s">
        <v>965</v>
      </c>
      <c r="I1089" s="341" t="s">
        <v>1001</v>
      </c>
      <c r="J1089" s="342" t="s">
        <v>348</v>
      </c>
      <c r="K1089" s="342" t="s">
        <v>348</v>
      </c>
    </row>
    <row r="1090" spans="1:11">
      <c r="A1090" s="340">
        <v>45433</v>
      </c>
      <c r="B1090" s="341" t="s">
        <v>103</v>
      </c>
      <c r="C1090" s="341" t="s">
        <v>964</v>
      </c>
      <c r="D1090" s="341" t="s">
        <v>2042</v>
      </c>
      <c r="E1090" s="342" t="s">
        <v>1203</v>
      </c>
      <c r="F1090" s="342" t="s">
        <v>1200</v>
      </c>
      <c r="G1090" s="342">
        <v>150</v>
      </c>
      <c r="H1090" s="341" t="s">
        <v>965</v>
      </c>
      <c r="I1090" s="341" t="s">
        <v>1001</v>
      </c>
      <c r="J1090" s="342" t="s">
        <v>348</v>
      </c>
      <c r="K1090" s="342" t="s">
        <v>348</v>
      </c>
    </row>
    <row r="1091" spans="1:11">
      <c r="A1091" s="340">
        <v>45530</v>
      </c>
      <c r="B1091" s="341" t="s">
        <v>103</v>
      </c>
      <c r="C1091" s="341" t="s">
        <v>964</v>
      </c>
      <c r="D1091" s="341" t="s">
        <v>2043</v>
      </c>
      <c r="E1091" s="342" t="s">
        <v>1195</v>
      </c>
      <c r="F1091" s="342" t="s">
        <v>1199</v>
      </c>
      <c r="G1091" s="342">
        <v>200</v>
      </c>
      <c r="H1091" s="341" t="s">
        <v>965</v>
      </c>
      <c r="I1091" s="341" t="s">
        <v>998</v>
      </c>
      <c r="J1091" s="342" t="s">
        <v>357</v>
      </c>
      <c r="K1091" s="342" t="s">
        <v>348</v>
      </c>
    </row>
    <row r="1092" spans="1:11">
      <c r="A1092" s="340">
        <v>45530</v>
      </c>
      <c r="B1092" s="341" t="s">
        <v>103</v>
      </c>
      <c r="C1092" s="341" t="s">
        <v>964</v>
      </c>
      <c r="D1092" s="341" t="s">
        <v>2043</v>
      </c>
      <c r="E1092" s="342" t="s">
        <v>1195</v>
      </c>
      <c r="F1092" s="342" t="s">
        <v>1200</v>
      </c>
      <c r="G1092" s="342">
        <v>150</v>
      </c>
      <c r="H1092" s="341" t="s">
        <v>962</v>
      </c>
      <c r="I1092" s="341"/>
      <c r="J1092" s="342" t="s">
        <v>357</v>
      </c>
      <c r="K1092" s="342" t="s">
        <v>348</v>
      </c>
    </row>
    <row r="1093" spans="1:11">
      <c r="A1093" s="340">
        <v>45530</v>
      </c>
      <c r="B1093" s="341" t="s">
        <v>103</v>
      </c>
      <c r="C1093" s="341" t="s">
        <v>964</v>
      </c>
      <c r="D1093" s="341" t="s">
        <v>2043</v>
      </c>
      <c r="E1093" s="342" t="s">
        <v>1195</v>
      </c>
      <c r="F1093" s="342" t="s">
        <v>1198</v>
      </c>
      <c r="G1093" s="342">
        <v>100</v>
      </c>
      <c r="H1093" s="341" t="s">
        <v>962</v>
      </c>
      <c r="I1093" s="341"/>
      <c r="J1093" s="342" t="s">
        <v>357</v>
      </c>
      <c r="K1093" s="342" t="s">
        <v>348</v>
      </c>
    </row>
    <row r="1094" spans="1:11">
      <c r="A1094" s="340">
        <v>45530</v>
      </c>
      <c r="B1094" s="341" t="s">
        <v>103</v>
      </c>
      <c r="C1094" s="341" t="s">
        <v>964</v>
      </c>
      <c r="D1094" s="341" t="s">
        <v>2043</v>
      </c>
      <c r="E1094" s="342" t="s">
        <v>1195</v>
      </c>
      <c r="F1094" s="342" t="s">
        <v>1197</v>
      </c>
      <c r="G1094" s="342">
        <v>200</v>
      </c>
      <c r="H1094" s="341" t="s">
        <v>962</v>
      </c>
      <c r="I1094" s="341"/>
      <c r="J1094" s="342" t="s">
        <v>357</v>
      </c>
      <c r="K1094" s="342" t="s">
        <v>348</v>
      </c>
    </row>
    <row r="1095" spans="1:11">
      <c r="A1095" s="340">
        <v>45530</v>
      </c>
      <c r="B1095" s="341" t="s">
        <v>103</v>
      </c>
      <c r="C1095" s="341" t="s">
        <v>964</v>
      </c>
      <c r="D1095" s="341" t="s">
        <v>2043</v>
      </c>
      <c r="E1095" s="342" t="s">
        <v>1195</v>
      </c>
      <c r="F1095" s="342" t="s">
        <v>1196</v>
      </c>
      <c r="G1095" s="342">
        <v>200</v>
      </c>
      <c r="H1095" s="341" t="s">
        <v>965</v>
      </c>
      <c r="I1095" s="341" t="s">
        <v>1193</v>
      </c>
      <c r="J1095" s="342" t="s">
        <v>357</v>
      </c>
      <c r="K1095" s="342" t="s">
        <v>348</v>
      </c>
    </row>
    <row r="1096" spans="1:11">
      <c r="A1096" s="340">
        <v>45530</v>
      </c>
      <c r="B1096" s="341" t="s">
        <v>103</v>
      </c>
      <c r="C1096" s="341" t="s">
        <v>964</v>
      </c>
      <c r="D1096" s="341" t="s">
        <v>2043</v>
      </c>
      <c r="E1096" s="342" t="s">
        <v>1195</v>
      </c>
      <c r="F1096" s="342" t="s">
        <v>1201</v>
      </c>
      <c r="G1096" s="342">
        <v>50</v>
      </c>
      <c r="H1096" s="341" t="s">
        <v>962</v>
      </c>
      <c r="I1096" s="341"/>
      <c r="J1096" s="342" t="s">
        <v>357</v>
      </c>
      <c r="K1096" s="342" t="s">
        <v>348</v>
      </c>
    </row>
    <row r="1097" spans="1:11">
      <c r="A1097" s="340">
        <v>45568</v>
      </c>
      <c r="B1097" s="341" t="s">
        <v>103</v>
      </c>
      <c r="C1097" s="341" t="s">
        <v>964</v>
      </c>
      <c r="D1097" s="341" t="s">
        <v>2044</v>
      </c>
      <c r="E1097" s="342" t="s">
        <v>1203</v>
      </c>
      <c r="F1097" s="342" t="s">
        <v>1196</v>
      </c>
      <c r="G1097" s="342">
        <v>200</v>
      </c>
      <c r="H1097" s="341" t="s">
        <v>962</v>
      </c>
      <c r="I1097" s="341"/>
      <c r="J1097" s="342" t="s">
        <v>357</v>
      </c>
      <c r="K1097" s="342" t="s">
        <v>348</v>
      </c>
    </row>
    <row r="1098" spans="1:11">
      <c r="A1098" s="340">
        <v>45568</v>
      </c>
      <c r="B1098" s="341" t="s">
        <v>103</v>
      </c>
      <c r="C1098" s="341" t="s">
        <v>964</v>
      </c>
      <c r="D1098" s="341" t="s">
        <v>2044</v>
      </c>
      <c r="E1098" s="342" t="s">
        <v>1203</v>
      </c>
      <c r="F1098" s="342" t="s">
        <v>1201</v>
      </c>
      <c r="G1098" s="342">
        <v>50</v>
      </c>
      <c r="H1098" s="341" t="s">
        <v>962</v>
      </c>
      <c r="I1098" s="341"/>
      <c r="J1098" s="342" t="s">
        <v>357</v>
      </c>
      <c r="K1098" s="342" t="s">
        <v>348</v>
      </c>
    </row>
    <row r="1099" spans="1:11">
      <c r="A1099" s="340">
        <v>45568</v>
      </c>
      <c r="B1099" s="341" t="s">
        <v>103</v>
      </c>
      <c r="C1099" s="341" t="s">
        <v>964</v>
      </c>
      <c r="D1099" s="341" t="s">
        <v>2044</v>
      </c>
      <c r="E1099" s="342" t="s">
        <v>1203</v>
      </c>
      <c r="F1099" s="342" t="s">
        <v>1200</v>
      </c>
      <c r="G1099" s="342">
        <v>150</v>
      </c>
      <c r="H1099" s="341" t="s">
        <v>962</v>
      </c>
      <c r="I1099" s="341"/>
      <c r="J1099" s="342" t="s">
        <v>357</v>
      </c>
      <c r="K1099" s="342" t="s">
        <v>348</v>
      </c>
    </row>
    <row r="1100" spans="1:11">
      <c r="A1100" s="340">
        <v>45568</v>
      </c>
      <c r="B1100" s="341" t="s">
        <v>103</v>
      </c>
      <c r="C1100" s="341" t="s">
        <v>964</v>
      </c>
      <c r="D1100" s="341" t="s">
        <v>2044</v>
      </c>
      <c r="E1100" s="342" t="s">
        <v>1203</v>
      </c>
      <c r="F1100" s="342" t="s">
        <v>1198</v>
      </c>
      <c r="G1100" s="342">
        <v>100</v>
      </c>
      <c r="H1100" s="341" t="s">
        <v>962</v>
      </c>
      <c r="I1100" s="341"/>
      <c r="J1100" s="342" t="s">
        <v>357</v>
      </c>
      <c r="K1100" s="342" t="s">
        <v>348</v>
      </c>
    </row>
    <row r="1101" spans="1:11">
      <c r="A1101" s="340">
        <v>45568</v>
      </c>
      <c r="B1101" s="341" t="s">
        <v>103</v>
      </c>
      <c r="C1101" s="341" t="s">
        <v>964</v>
      </c>
      <c r="D1101" s="341" t="s">
        <v>2044</v>
      </c>
      <c r="E1101" s="342" t="s">
        <v>1203</v>
      </c>
      <c r="F1101" s="342" t="s">
        <v>1197</v>
      </c>
      <c r="G1101" s="342">
        <v>200</v>
      </c>
      <c r="H1101" s="341" t="s">
        <v>962</v>
      </c>
      <c r="I1101" s="341"/>
      <c r="J1101" s="342" t="s">
        <v>357</v>
      </c>
      <c r="K1101" s="342" t="s">
        <v>348</v>
      </c>
    </row>
    <row r="1102" spans="1:11">
      <c r="A1102" s="340">
        <v>45568</v>
      </c>
      <c r="B1102" s="341" t="s">
        <v>103</v>
      </c>
      <c r="C1102" s="341" t="s">
        <v>964</v>
      </c>
      <c r="D1102" s="341" t="s">
        <v>2044</v>
      </c>
      <c r="E1102" s="342" t="s">
        <v>1203</v>
      </c>
      <c r="F1102" s="342" t="s">
        <v>1199</v>
      </c>
      <c r="G1102" s="342">
        <v>200</v>
      </c>
      <c r="H1102" s="341" t="s">
        <v>962</v>
      </c>
      <c r="I1102" s="341"/>
      <c r="J1102" s="342" t="s">
        <v>357</v>
      </c>
      <c r="K1102" s="342" t="s">
        <v>348</v>
      </c>
    </row>
    <row r="1103" spans="1:11">
      <c r="A1103" s="340">
        <v>45334</v>
      </c>
      <c r="B1103" s="341" t="s">
        <v>103</v>
      </c>
      <c r="C1103" s="341" t="s">
        <v>964</v>
      </c>
      <c r="D1103" s="341" t="s">
        <v>1202</v>
      </c>
      <c r="E1103" s="342" t="s">
        <v>1203</v>
      </c>
      <c r="F1103" s="342" t="s">
        <v>1199</v>
      </c>
      <c r="G1103" s="342">
        <v>200</v>
      </c>
      <c r="H1103" s="341" t="s">
        <v>962</v>
      </c>
      <c r="I1103" s="341"/>
      <c r="J1103" s="342" t="s">
        <v>357</v>
      </c>
      <c r="K1103" s="342" t="s">
        <v>348</v>
      </c>
    </row>
    <row r="1104" spans="1:11">
      <c r="A1104" s="340">
        <v>45334</v>
      </c>
      <c r="B1104" s="341" t="s">
        <v>103</v>
      </c>
      <c r="C1104" s="341" t="s">
        <v>964</v>
      </c>
      <c r="D1104" s="341" t="s">
        <v>1202</v>
      </c>
      <c r="E1104" s="342" t="s">
        <v>1203</v>
      </c>
      <c r="F1104" s="342" t="s">
        <v>1197</v>
      </c>
      <c r="G1104" s="342">
        <v>200</v>
      </c>
      <c r="H1104" s="341" t="s">
        <v>962</v>
      </c>
      <c r="I1104" s="341"/>
      <c r="J1104" s="342" t="s">
        <v>357</v>
      </c>
      <c r="K1104" s="342" t="s">
        <v>348</v>
      </c>
    </row>
    <row r="1105" spans="1:11">
      <c r="A1105" s="340">
        <v>45334</v>
      </c>
      <c r="B1105" s="341" t="s">
        <v>103</v>
      </c>
      <c r="C1105" s="341" t="s">
        <v>964</v>
      </c>
      <c r="D1105" s="341" t="s">
        <v>1202</v>
      </c>
      <c r="E1105" s="342" t="s">
        <v>1203</v>
      </c>
      <c r="F1105" s="342" t="s">
        <v>1200</v>
      </c>
      <c r="G1105" s="342">
        <v>150</v>
      </c>
      <c r="H1105" s="341" t="s">
        <v>962</v>
      </c>
      <c r="I1105" s="341"/>
      <c r="J1105" s="342" t="s">
        <v>357</v>
      </c>
      <c r="K1105" s="342" t="s">
        <v>348</v>
      </c>
    </row>
    <row r="1106" spans="1:11">
      <c r="A1106" s="340">
        <v>45334</v>
      </c>
      <c r="B1106" s="341" t="s">
        <v>103</v>
      </c>
      <c r="C1106" s="341" t="s">
        <v>964</v>
      </c>
      <c r="D1106" s="341" t="s">
        <v>1202</v>
      </c>
      <c r="E1106" s="342" t="s">
        <v>1203</v>
      </c>
      <c r="F1106" s="342" t="s">
        <v>1198</v>
      </c>
      <c r="G1106" s="342">
        <v>100</v>
      </c>
      <c r="H1106" s="341" t="s">
        <v>962</v>
      </c>
      <c r="I1106" s="341"/>
      <c r="J1106" s="342" t="s">
        <v>357</v>
      </c>
      <c r="K1106" s="342" t="s">
        <v>348</v>
      </c>
    </row>
    <row r="1107" spans="1:11">
      <c r="A1107" s="340">
        <v>45334</v>
      </c>
      <c r="B1107" s="341" t="s">
        <v>103</v>
      </c>
      <c r="C1107" s="341" t="s">
        <v>964</v>
      </c>
      <c r="D1107" s="341" t="s">
        <v>1202</v>
      </c>
      <c r="E1107" s="342" t="s">
        <v>1203</v>
      </c>
      <c r="F1107" s="342" t="s">
        <v>1196</v>
      </c>
      <c r="G1107" s="342">
        <v>200</v>
      </c>
      <c r="H1107" s="341" t="s">
        <v>962</v>
      </c>
      <c r="I1107" s="341"/>
      <c r="J1107" s="342" t="s">
        <v>357</v>
      </c>
      <c r="K1107" s="342" t="s">
        <v>348</v>
      </c>
    </row>
    <row r="1108" spans="1:11">
      <c r="A1108" s="340">
        <v>45334</v>
      </c>
      <c r="B1108" s="341" t="s">
        <v>103</v>
      </c>
      <c r="C1108" s="341" t="s">
        <v>964</v>
      </c>
      <c r="D1108" s="341" t="s">
        <v>1202</v>
      </c>
      <c r="E1108" s="342" t="s">
        <v>1203</v>
      </c>
      <c r="F1108" s="342" t="s">
        <v>1201</v>
      </c>
      <c r="G1108" s="342">
        <v>50</v>
      </c>
      <c r="H1108" s="341" t="s">
        <v>962</v>
      </c>
      <c r="I1108" s="341"/>
      <c r="J1108" s="342" t="s">
        <v>357</v>
      </c>
      <c r="K1108" s="342" t="s">
        <v>348</v>
      </c>
    </row>
    <row r="1109" spans="1:11">
      <c r="A1109" s="340">
        <v>45477</v>
      </c>
      <c r="B1109" s="341" t="s">
        <v>103</v>
      </c>
      <c r="C1109" s="341" t="s">
        <v>964</v>
      </c>
      <c r="D1109" s="341" t="s">
        <v>1202</v>
      </c>
      <c r="E1109" s="342" t="s">
        <v>1195</v>
      </c>
      <c r="F1109" s="342" t="s">
        <v>1201</v>
      </c>
      <c r="G1109" s="342">
        <v>50</v>
      </c>
      <c r="H1109" s="341" t="s">
        <v>962</v>
      </c>
      <c r="I1109" s="341"/>
      <c r="J1109" s="342" t="s">
        <v>357</v>
      </c>
      <c r="K1109" s="342" t="s">
        <v>348</v>
      </c>
    </row>
    <row r="1110" spans="1:11">
      <c r="A1110" s="340">
        <v>45477</v>
      </c>
      <c r="B1110" s="341" t="s">
        <v>103</v>
      </c>
      <c r="C1110" s="341" t="s">
        <v>964</v>
      </c>
      <c r="D1110" s="341" t="s">
        <v>1202</v>
      </c>
      <c r="E1110" s="342" t="s">
        <v>1195</v>
      </c>
      <c r="F1110" s="342" t="s">
        <v>1200</v>
      </c>
      <c r="G1110" s="342">
        <v>150</v>
      </c>
      <c r="H1110" s="341" t="s">
        <v>962</v>
      </c>
      <c r="I1110" s="341"/>
      <c r="J1110" s="342" t="s">
        <v>357</v>
      </c>
      <c r="K1110" s="342" t="s">
        <v>348</v>
      </c>
    </row>
    <row r="1111" spans="1:11">
      <c r="A1111" s="340">
        <v>45477</v>
      </c>
      <c r="B1111" s="341" t="s">
        <v>103</v>
      </c>
      <c r="C1111" s="341" t="s">
        <v>964</v>
      </c>
      <c r="D1111" s="341" t="s">
        <v>1202</v>
      </c>
      <c r="E1111" s="342" t="s">
        <v>1195</v>
      </c>
      <c r="F1111" s="342" t="s">
        <v>1197</v>
      </c>
      <c r="G1111" s="342">
        <v>200</v>
      </c>
      <c r="H1111" s="341" t="s">
        <v>962</v>
      </c>
      <c r="I1111" s="341"/>
      <c r="J1111" s="342" t="s">
        <v>357</v>
      </c>
      <c r="K1111" s="342" t="s">
        <v>348</v>
      </c>
    </row>
    <row r="1112" spans="1:11">
      <c r="A1112" s="340">
        <v>45477</v>
      </c>
      <c r="B1112" s="341" t="s">
        <v>103</v>
      </c>
      <c r="C1112" s="341" t="s">
        <v>964</v>
      </c>
      <c r="D1112" s="341" t="s">
        <v>1202</v>
      </c>
      <c r="E1112" s="342" t="s">
        <v>1195</v>
      </c>
      <c r="F1112" s="342" t="s">
        <v>1198</v>
      </c>
      <c r="G1112" s="342">
        <v>100</v>
      </c>
      <c r="H1112" s="341" t="s">
        <v>962</v>
      </c>
      <c r="I1112" s="341"/>
      <c r="J1112" s="342" t="s">
        <v>357</v>
      </c>
      <c r="K1112" s="342" t="s">
        <v>348</v>
      </c>
    </row>
    <row r="1113" spans="1:11">
      <c r="A1113" s="340">
        <v>45477</v>
      </c>
      <c r="B1113" s="341" t="s">
        <v>103</v>
      </c>
      <c r="C1113" s="341" t="s">
        <v>964</v>
      </c>
      <c r="D1113" s="341" t="s">
        <v>1202</v>
      </c>
      <c r="E1113" s="342" t="s">
        <v>1195</v>
      </c>
      <c r="F1113" s="342" t="s">
        <v>1199</v>
      </c>
      <c r="G1113" s="342">
        <v>200</v>
      </c>
      <c r="H1113" s="341" t="s">
        <v>962</v>
      </c>
      <c r="I1113" s="341"/>
      <c r="J1113" s="342" t="s">
        <v>357</v>
      </c>
      <c r="K1113" s="342" t="s">
        <v>348</v>
      </c>
    </row>
    <row r="1114" spans="1:11">
      <c r="A1114" s="340">
        <v>45477</v>
      </c>
      <c r="B1114" s="341" t="s">
        <v>103</v>
      </c>
      <c r="C1114" s="341" t="s">
        <v>964</v>
      </c>
      <c r="D1114" s="341" t="s">
        <v>1202</v>
      </c>
      <c r="E1114" s="342" t="s">
        <v>1195</v>
      </c>
      <c r="F1114" s="342" t="s">
        <v>1196</v>
      </c>
      <c r="G1114" s="342">
        <v>200</v>
      </c>
      <c r="H1114" s="341" t="s">
        <v>962</v>
      </c>
      <c r="I1114" s="341"/>
      <c r="J1114" s="342" t="s">
        <v>357</v>
      </c>
      <c r="K1114" s="342" t="s">
        <v>348</v>
      </c>
    </row>
    <row r="1115" spans="1:11">
      <c r="A1115" s="340">
        <v>45376</v>
      </c>
      <c r="B1115" s="341" t="s">
        <v>103</v>
      </c>
      <c r="C1115" s="341" t="s">
        <v>964</v>
      </c>
      <c r="D1115" s="341" t="s">
        <v>1202</v>
      </c>
      <c r="E1115" s="342" t="s">
        <v>1203</v>
      </c>
      <c r="F1115" s="342" t="s">
        <v>1199</v>
      </c>
      <c r="G1115" s="342">
        <v>200</v>
      </c>
      <c r="H1115" s="341" t="s">
        <v>965</v>
      </c>
      <c r="I1115" s="341" t="s">
        <v>1002</v>
      </c>
      <c r="J1115" s="342" t="s">
        <v>357</v>
      </c>
      <c r="K1115" s="342" t="s">
        <v>348</v>
      </c>
    </row>
    <row r="1116" spans="1:11">
      <c r="A1116" s="340">
        <v>45376</v>
      </c>
      <c r="B1116" s="341" t="s">
        <v>103</v>
      </c>
      <c r="C1116" s="341" t="s">
        <v>964</v>
      </c>
      <c r="D1116" s="341" t="s">
        <v>1202</v>
      </c>
      <c r="E1116" s="342" t="s">
        <v>1203</v>
      </c>
      <c r="F1116" s="342" t="s">
        <v>1198</v>
      </c>
      <c r="G1116" s="342">
        <v>100</v>
      </c>
      <c r="H1116" s="341" t="s">
        <v>965</v>
      </c>
      <c r="I1116" s="341" t="s">
        <v>971</v>
      </c>
      <c r="J1116" s="342" t="s">
        <v>357</v>
      </c>
      <c r="K1116" s="342" t="s">
        <v>348</v>
      </c>
    </row>
    <row r="1117" spans="1:11">
      <c r="A1117" s="340">
        <v>45376</v>
      </c>
      <c r="B1117" s="341" t="s">
        <v>103</v>
      </c>
      <c r="C1117" s="341" t="s">
        <v>964</v>
      </c>
      <c r="D1117" s="341" t="s">
        <v>1202</v>
      </c>
      <c r="E1117" s="342" t="s">
        <v>1203</v>
      </c>
      <c r="F1117" s="342" t="s">
        <v>1197</v>
      </c>
      <c r="G1117" s="342">
        <v>200</v>
      </c>
      <c r="H1117" s="341" t="s">
        <v>965</v>
      </c>
      <c r="I1117" s="341" t="s">
        <v>1191</v>
      </c>
      <c r="J1117" s="342" t="s">
        <v>357</v>
      </c>
      <c r="K1117" s="342" t="s">
        <v>348</v>
      </c>
    </row>
    <row r="1118" spans="1:11">
      <c r="A1118" s="340">
        <v>45376</v>
      </c>
      <c r="B1118" s="341" t="s">
        <v>103</v>
      </c>
      <c r="C1118" s="341" t="s">
        <v>964</v>
      </c>
      <c r="D1118" s="341" t="s">
        <v>1202</v>
      </c>
      <c r="E1118" s="342" t="s">
        <v>1203</v>
      </c>
      <c r="F1118" s="342" t="s">
        <v>1196</v>
      </c>
      <c r="G1118" s="342">
        <v>200</v>
      </c>
      <c r="H1118" s="341" t="s">
        <v>965</v>
      </c>
      <c r="I1118" s="341" t="s">
        <v>966</v>
      </c>
      <c r="J1118" s="342" t="s">
        <v>357</v>
      </c>
      <c r="K1118" s="342" t="s">
        <v>348</v>
      </c>
    </row>
    <row r="1119" spans="1:11">
      <c r="A1119" s="340">
        <v>45376</v>
      </c>
      <c r="B1119" s="341" t="s">
        <v>103</v>
      </c>
      <c r="C1119" s="341" t="s">
        <v>964</v>
      </c>
      <c r="D1119" s="341" t="s">
        <v>1202</v>
      </c>
      <c r="E1119" s="342" t="s">
        <v>1203</v>
      </c>
      <c r="F1119" s="342" t="s">
        <v>1201</v>
      </c>
      <c r="G1119" s="342">
        <v>50</v>
      </c>
      <c r="H1119" s="341" t="s">
        <v>965</v>
      </c>
      <c r="I1119" s="341" t="s">
        <v>986</v>
      </c>
      <c r="J1119" s="342" t="s">
        <v>357</v>
      </c>
      <c r="K1119" s="342" t="s">
        <v>348</v>
      </c>
    </row>
    <row r="1120" spans="1:11">
      <c r="A1120" s="340">
        <v>45376</v>
      </c>
      <c r="B1120" s="341" t="s">
        <v>103</v>
      </c>
      <c r="C1120" s="341" t="s">
        <v>964</v>
      </c>
      <c r="D1120" s="341" t="s">
        <v>1202</v>
      </c>
      <c r="E1120" s="342" t="s">
        <v>1203</v>
      </c>
      <c r="F1120" s="342" t="s">
        <v>1200</v>
      </c>
      <c r="G1120" s="342">
        <v>150</v>
      </c>
      <c r="H1120" s="341" t="s">
        <v>962</v>
      </c>
      <c r="I1120" s="341"/>
      <c r="J1120" s="342" t="s">
        <v>357</v>
      </c>
      <c r="K1120" s="342" t="s">
        <v>348</v>
      </c>
    </row>
    <row r="1121" spans="1:11">
      <c r="A1121" s="340">
        <v>45555</v>
      </c>
      <c r="B1121" s="341" t="s">
        <v>103</v>
      </c>
      <c r="C1121" s="341" t="s">
        <v>964</v>
      </c>
      <c r="D1121" s="341" t="s">
        <v>1202</v>
      </c>
      <c r="E1121" s="342" t="s">
        <v>1203</v>
      </c>
      <c r="F1121" s="342" t="s">
        <v>1197</v>
      </c>
      <c r="G1121" s="342">
        <v>200</v>
      </c>
      <c r="H1121" s="341" t="s">
        <v>962</v>
      </c>
      <c r="I1121" s="341"/>
      <c r="J1121" s="342" t="s">
        <v>357</v>
      </c>
      <c r="K1121" s="342" t="s">
        <v>348</v>
      </c>
    </row>
    <row r="1122" spans="1:11">
      <c r="A1122" s="340">
        <v>45555</v>
      </c>
      <c r="B1122" s="341" t="s">
        <v>103</v>
      </c>
      <c r="C1122" s="341" t="s">
        <v>964</v>
      </c>
      <c r="D1122" s="341" t="s">
        <v>1202</v>
      </c>
      <c r="E1122" s="342" t="s">
        <v>1203</v>
      </c>
      <c r="F1122" s="342" t="s">
        <v>1200</v>
      </c>
      <c r="G1122" s="342">
        <v>150</v>
      </c>
      <c r="H1122" s="341" t="s">
        <v>962</v>
      </c>
      <c r="I1122" s="341"/>
      <c r="J1122" s="342" t="s">
        <v>357</v>
      </c>
      <c r="K1122" s="342" t="s">
        <v>348</v>
      </c>
    </row>
    <row r="1123" spans="1:11">
      <c r="A1123" s="340">
        <v>45555</v>
      </c>
      <c r="B1123" s="341" t="s">
        <v>103</v>
      </c>
      <c r="C1123" s="341" t="s">
        <v>964</v>
      </c>
      <c r="D1123" s="341" t="s">
        <v>1202</v>
      </c>
      <c r="E1123" s="342" t="s">
        <v>1203</v>
      </c>
      <c r="F1123" s="342" t="s">
        <v>1198</v>
      </c>
      <c r="G1123" s="342">
        <v>100</v>
      </c>
      <c r="H1123" s="341" t="s">
        <v>962</v>
      </c>
      <c r="I1123" s="341"/>
      <c r="J1123" s="342" t="s">
        <v>357</v>
      </c>
      <c r="K1123" s="342" t="s">
        <v>348</v>
      </c>
    </row>
    <row r="1124" spans="1:11">
      <c r="A1124" s="340">
        <v>45555</v>
      </c>
      <c r="B1124" s="341" t="s">
        <v>103</v>
      </c>
      <c r="C1124" s="341" t="s">
        <v>964</v>
      </c>
      <c r="D1124" s="341" t="s">
        <v>1202</v>
      </c>
      <c r="E1124" s="342" t="s">
        <v>1203</v>
      </c>
      <c r="F1124" s="342" t="s">
        <v>1199</v>
      </c>
      <c r="G1124" s="342">
        <v>200</v>
      </c>
      <c r="H1124" s="341" t="s">
        <v>962</v>
      </c>
      <c r="I1124" s="341"/>
      <c r="J1124" s="342" t="s">
        <v>357</v>
      </c>
      <c r="K1124" s="342" t="s">
        <v>348</v>
      </c>
    </row>
    <row r="1125" spans="1:11">
      <c r="A1125" s="340">
        <v>45555</v>
      </c>
      <c r="B1125" s="341" t="s">
        <v>103</v>
      </c>
      <c r="C1125" s="341" t="s">
        <v>964</v>
      </c>
      <c r="D1125" s="341" t="s">
        <v>1202</v>
      </c>
      <c r="E1125" s="342" t="s">
        <v>1203</v>
      </c>
      <c r="F1125" s="342" t="s">
        <v>1196</v>
      </c>
      <c r="G1125" s="342">
        <v>20</v>
      </c>
      <c r="H1125" s="341" t="s">
        <v>965</v>
      </c>
      <c r="I1125" s="341" t="s">
        <v>998</v>
      </c>
      <c r="J1125" s="342" t="s">
        <v>357</v>
      </c>
      <c r="K1125" s="342" t="s">
        <v>348</v>
      </c>
    </row>
    <row r="1126" spans="1:11">
      <c r="A1126" s="340">
        <v>45555</v>
      </c>
      <c r="B1126" s="341" t="s">
        <v>103</v>
      </c>
      <c r="C1126" s="341" t="s">
        <v>964</v>
      </c>
      <c r="D1126" s="341" t="s">
        <v>1202</v>
      </c>
      <c r="E1126" s="342" t="s">
        <v>1203</v>
      </c>
      <c r="F1126" s="342" t="s">
        <v>1201</v>
      </c>
      <c r="G1126" s="342">
        <v>50</v>
      </c>
      <c r="H1126" s="341" t="s">
        <v>962</v>
      </c>
      <c r="I1126" s="341"/>
      <c r="J1126" s="342" t="s">
        <v>357</v>
      </c>
      <c r="K1126" s="342" t="s">
        <v>348</v>
      </c>
    </row>
    <row r="1127" spans="1:11">
      <c r="A1127" s="340">
        <v>45506</v>
      </c>
      <c r="B1127" s="341" t="s">
        <v>103</v>
      </c>
      <c r="C1127" s="341" t="s">
        <v>964</v>
      </c>
      <c r="D1127" s="341" t="s">
        <v>1202</v>
      </c>
      <c r="E1127" s="342" t="s">
        <v>1195</v>
      </c>
      <c r="F1127" s="342" t="s">
        <v>1196</v>
      </c>
      <c r="G1127" s="342">
        <v>200</v>
      </c>
      <c r="H1127" s="341" t="s">
        <v>965</v>
      </c>
      <c r="I1127" s="341" t="s">
        <v>966</v>
      </c>
      <c r="J1127" s="342" t="s">
        <v>357</v>
      </c>
      <c r="K1127" s="342" t="s">
        <v>348</v>
      </c>
    </row>
    <row r="1128" spans="1:11">
      <c r="A1128" s="340">
        <v>45506</v>
      </c>
      <c r="B1128" s="341" t="s">
        <v>103</v>
      </c>
      <c r="C1128" s="341" t="s">
        <v>964</v>
      </c>
      <c r="D1128" s="341" t="s">
        <v>1202</v>
      </c>
      <c r="E1128" s="342" t="s">
        <v>1195</v>
      </c>
      <c r="F1128" s="342" t="s">
        <v>1201</v>
      </c>
      <c r="G1128" s="342">
        <v>50</v>
      </c>
      <c r="H1128" s="341" t="s">
        <v>965</v>
      </c>
      <c r="I1128" s="341" t="s">
        <v>966</v>
      </c>
      <c r="J1128" s="342" t="s">
        <v>357</v>
      </c>
      <c r="K1128" s="342" t="s">
        <v>348</v>
      </c>
    </row>
    <row r="1129" spans="1:11">
      <c r="A1129" s="340">
        <v>45506</v>
      </c>
      <c r="B1129" s="341" t="s">
        <v>103</v>
      </c>
      <c r="C1129" s="341" t="s">
        <v>964</v>
      </c>
      <c r="D1129" s="341" t="s">
        <v>1202</v>
      </c>
      <c r="E1129" s="342" t="s">
        <v>1195</v>
      </c>
      <c r="F1129" s="342" t="s">
        <v>1198</v>
      </c>
      <c r="G1129" s="342">
        <v>100</v>
      </c>
      <c r="H1129" s="341" t="s">
        <v>965</v>
      </c>
      <c r="I1129" s="341" t="s">
        <v>966</v>
      </c>
      <c r="J1129" s="342" t="s">
        <v>357</v>
      </c>
      <c r="K1129" s="342" t="s">
        <v>348</v>
      </c>
    </row>
    <row r="1130" spans="1:11">
      <c r="A1130" s="340">
        <v>45506</v>
      </c>
      <c r="B1130" s="341" t="s">
        <v>103</v>
      </c>
      <c r="C1130" s="341" t="s">
        <v>964</v>
      </c>
      <c r="D1130" s="341" t="s">
        <v>1202</v>
      </c>
      <c r="E1130" s="342" t="s">
        <v>1195</v>
      </c>
      <c r="F1130" s="342" t="s">
        <v>1199</v>
      </c>
      <c r="G1130" s="342">
        <v>200</v>
      </c>
      <c r="H1130" s="341" t="s">
        <v>965</v>
      </c>
      <c r="I1130" s="341" t="s">
        <v>2045</v>
      </c>
      <c r="J1130" s="342" t="s">
        <v>357</v>
      </c>
      <c r="K1130" s="342" t="s">
        <v>348</v>
      </c>
    </row>
    <row r="1131" spans="1:11">
      <c r="A1131" s="340">
        <v>45506</v>
      </c>
      <c r="B1131" s="341" t="s">
        <v>103</v>
      </c>
      <c r="C1131" s="341" t="s">
        <v>964</v>
      </c>
      <c r="D1131" s="341" t="s">
        <v>1202</v>
      </c>
      <c r="E1131" s="342" t="s">
        <v>1195</v>
      </c>
      <c r="F1131" s="342" t="s">
        <v>1200</v>
      </c>
      <c r="G1131" s="342">
        <v>150</v>
      </c>
      <c r="H1131" s="341" t="s">
        <v>965</v>
      </c>
      <c r="I1131" s="341" t="s">
        <v>971</v>
      </c>
      <c r="J1131" s="342" t="s">
        <v>357</v>
      </c>
      <c r="K1131" s="342" t="s">
        <v>348</v>
      </c>
    </row>
    <row r="1132" spans="1:11">
      <c r="A1132" s="340">
        <v>45506</v>
      </c>
      <c r="B1132" s="341" t="s">
        <v>103</v>
      </c>
      <c r="C1132" s="341" t="s">
        <v>964</v>
      </c>
      <c r="D1132" s="341" t="s">
        <v>1202</v>
      </c>
      <c r="E1132" s="342" t="s">
        <v>1195</v>
      </c>
      <c r="F1132" s="342" t="s">
        <v>1197</v>
      </c>
      <c r="G1132" s="342">
        <v>200</v>
      </c>
      <c r="H1132" s="341" t="s">
        <v>962</v>
      </c>
      <c r="I1132" s="341"/>
      <c r="J1132" s="342" t="s">
        <v>357</v>
      </c>
      <c r="K1132" s="342" t="s">
        <v>348</v>
      </c>
    </row>
    <row r="1133" spans="1:11">
      <c r="A1133" s="340">
        <v>45334</v>
      </c>
      <c r="B1133" s="341" t="s">
        <v>104</v>
      </c>
      <c r="C1133" s="341" t="s">
        <v>964</v>
      </c>
      <c r="D1133" s="341" t="s">
        <v>1215</v>
      </c>
      <c r="E1133" s="342" t="s">
        <v>1214</v>
      </c>
      <c r="F1133" s="342" t="s">
        <v>1210</v>
      </c>
      <c r="G1133" s="342">
        <v>30</v>
      </c>
      <c r="H1133" s="341" t="s">
        <v>962</v>
      </c>
      <c r="I1133" s="341"/>
      <c r="J1133" s="342" t="s">
        <v>357</v>
      </c>
      <c r="K1133" s="342" t="s">
        <v>348</v>
      </c>
    </row>
    <row r="1134" spans="1:11">
      <c r="A1134" s="340">
        <v>45334</v>
      </c>
      <c r="B1134" s="341" t="s">
        <v>104</v>
      </c>
      <c r="C1134" s="341" t="s">
        <v>964</v>
      </c>
      <c r="D1134" s="341" t="s">
        <v>1215</v>
      </c>
      <c r="E1134" s="342" t="s">
        <v>1214</v>
      </c>
      <c r="F1134" s="342" t="s">
        <v>1208</v>
      </c>
      <c r="G1134" s="342">
        <v>100</v>
      </c>
      <c r="H1134" s="341" t="s">
        <v>965</v>
      </c>
      <c r="I1134" s="341" t="s">
        <v>2046</v>
      </c>
      <c r="J1134" s="342" t="s">
        <v>357</v>
      </c>
      <c r="K1134" s="342" t="s">
        <v>348</v>
      </c>
    </row>
    <row r="1135" spans="1:11">
      <c r="A1135" s="340">
        <v>45334</v>
      </c>
      <c r="B1135" s="341" t="s">
        <v>104</v>
      </c>
      <c r="C1135" s="341" t="s">
        <v>964</v>
      </c>
      <c r="D1135" s="341" t="s">
        <v>1215</v>
      </c>
      <c r="E1135" s="342" t="s">
        <v>1214</v>
      </c>
      <c r="F1135" s="342" t="s">
        <v>1212</v>
      </c>
      <c r="G1135" s="342">
        <v>350</v>
      </c>
      <c r="H1135" s="341" t="s">
        <v>962</v>
      </c>
      <c r="I1135" s="341"/>
      <c r="J1135" s="342" t="s">
        <v>357</v>
      </c>
      <c r="K1135" s="342" t="s">
        <v>348</v>
      </c>
    </row>
    <row r="1136" spans="1:11">
      <c r="A1136" s="340">
        <v>45334</v>
      </c>
      <c r="B1136" s="341" t="s">
        <v>104</v>
      </c>
      <c r="C1136" s="341" t="s">
        <v>964</v>
      </c>
      <c r="D1136" s="341" t="s">
        <v>1215</v>
      </c>
      <c r="E1136" s="342" t="s">
        <v>1214</v>
      </c>
      <c r="F1136" s="342" t="s">
        <v>1209</v>
      </c>
      <c r="G1136" s="342">
        <v>400</v>
      </c>
      <c r="H1136" s="341" t="s">
        <v>965</v>
      </c>
      <c r="I1136" s="341" t="s">
        <v>2047</v>
      </c>
      <c r="J1136" s="342" t="s">
        <v>357</v>
      </c>
      <c r="K1136" s="342" t="s">
        <v>348</v>
      </c>
    </row>
    <row r="1137" spans="1:11">
      <c r="A1137" s="340">
        <v>45334</v>
      </c>
      <c r="B1137" s="341" t="s">
        <v>104</v>
      </c>
      <c r="C1137" s="341" t="s">
        <v>964</v>
      </c>
      <c r="D1137" s="341" t="s">
        <v>1215</v>
      </c>
      <c r="E1137" s="342" t="s">
        <v>1214</v>
      </c>
      <c r="F1137" s="342" t="s">
        <v>1205</v>
      </c>
      <c r="G1137" s="342">
        <v>50</v>
      </c>
      <c r="H1137" s="341" t="s">
        <v>962</v>
      </c>
      <c r="I1137" s="341"/>
      <c r="J1137" s="342" t="s">
        <v>357</v>
      </c>
      <c r="K1137" s="342" t="s">
        <v>348</v>
      </c>
    </row>
    <row r="1138" spans="1:11">
      <c r="A1138" s="340">
        <v>45334</v>
      </c>
      <c r="B1138" s="341" t="s">
        <v>104</v>
      </c>
      <c r="C1138" s="341" t="s">
        <v>964</v>
      </c>
      <c r="D1138" s="341" t="s">
        <v>1215</v>
      </c>
      <c r="E1138" s="342" t="s">
        <v>1214</v>
      </c>
      <c r="F1138" s="342" t="s">
        <v>1213</v>
      </c>
      <c r="G1138" s="342">
        <v>50</v>
      </c>
      <c r="H1138" s="341" t="s">
        <v>962</v>
      </c>
      <c r="I1138" s="341"/>
      <c r="J1138" s="342" t="s">
        <v>357</v>
      </c>
      <c r="K1138" s="342" t="s">
        <v>348</v>
      </c>
    </row>
    <row r="1139" spans="1:11">
      <c r="A1139" s="340">
        <v>45334</v>
      </c>
      <c r="B1139" s="341" t="s">
        <v>104</v>
      </c>
      <c r="C1139" s="341" t="s">
        <v>964</v>
      </c>
      <c r="D1139" s="341" t="s">
        <v>1215</v>
      </c>
      <c r="E1139" s="342" t="s">
        <v>1214</v>
      </c>
      <c r="F1139" s="342" t="s">
        <v>1206</v>
      </c>
      <c r="G1139" s="342">
        <v>350</v>
      </c>
      <c r="H1139" s="341" t="s">
        <v>962</v>
      </c>
      <c r="I1139" s="341"/>
      <c r="J1139" s="342" t="s">
        <v>357</v>
      </c>
      <c r="K1139" s="342" t="s">
        <v>348</v>
      </c>
    </row>
    <row r="1140" spans="1:11">
      <c r="A1140" s="340">
        <v>45334</v>
      </c>
      <c r="B1140" s="341" t="s">
        <v>104</v>
      </c>
      <c r="C1140" s="341" t="s">
        <v>964</v>
      </c>
      <c r="D1140" s="341" t="s">
        <v>1215</v>
      </c>
      <c r="E1140" s="342" t="s">
        <v>1214</v>
      </c>
      <c r="F1140" s="342" t="s">
        <v>1211</v>
      </c>
      <c r="G1140" s="342">
        <v>350</v>
      </c>
      <c r="H1140" s="341" t="s">
        <v>962</v>
      </c>
      <c r="I1140" s="341"/>
      <c r="J1140" s="342" t="s">
        <v>357</v>
      </c>
      <c r="K1140" s="342" t="s">
        <v>348</v>
      </c>
    </row>
    <row r="1141" spans="1:11">
      <c r="A1141" s="340">
        <v>45334</v>
      </c>
      <c r="B1141" s="341" t="s">
        <v>104</v>
      </c>
      <c r="C1141" s="341" t="s">
        <v>964</v>
      </c>
      <c r="D1141" s="341" t="s">
        <v>1215</v>
      </c>
      <c r="E1141" s="342" t="s">
        <v>1214</v>
      </c>
      <c r="F1141" s="342" t="s">
        <v>1207</v>
      </c>
      <c r="G1141" s="342">
        <v>30</v>
      </c>
      <c r="H1141" s="341" t="s">
        <v>962</v>
      </c>
      <c r="I1141" s="341"/>
      <c r="J1141" s="342" t="s">
        <v>357</v>
      </c>
      <c r="K1141" s="342" t="s">
        <v>348</v>
      </c>
    </row>
    <row r="1142" spans="1:11">
      <c r="A1142" s="340">
        <v>45530</v>
      </c>
      <c r="B1142" s="341" t="s">
        <v>104</v>
      </c>
      <c r="C1142" s="341" t="s">
        <v>964</v>
      </c>
      <c r="D1142" s="341" t="s">
        <v>1215</v>
      </c>
      <c r="E1142" s="342" t="s">
        <v>1214</v>
      </c>
      <c r="F1142" s="342" t="s">
        <v>1207</v>
      </c>
      <c r="G1142" s="342">
        <v>30</v>
      </c>
      <c r="H1142" s="341" t="s">
        <v>962</v>
      </c>
      <c r="I1142" s="341"/>
      <c r="J1142" s="342" t="s">
        <v>357</v>
      </c>
      <c r="K1142" s="342" t="s">
        <v>348</v>
      </c>
    </row>
    <row r="1143" spans="1:11">
      <c r="A1143" s="340">
        <v>45530</v>
      </c>
      <c r="B1143" s="341" t="s">
        <v>104</v>
      </c>
      <c r="C1143" s="341" t="s">
        <v>964</v>
      </c>
      <c r="D1143" s="341" t="s">
        <v>1215</v>
      </c>
      <c r="E1143" s="342" t="s">
        <v>1214</v>
      </c>
      <c r="F1143" s="342" t="s">
        <v>1212</v>
      </c>
      <c r="G1143" s="342">
        <v>350</v>
      </c>
      <c r="H1143" s="341" t="s">
        <v>962</v>
      </c>
      <c r="I1143" s="341"/>
      <c r="J1143" s="342" t="s">
        <v>357</v>
      </c>
      <c r="K1143" s="342" t="s">
        <v>348</v>
      </c>
    </row>
    <row r="1144" spans="1:11">
      <c r="A1144" s="340">
        <v>45530</v>
      </c>
      <c r="B1144" s="341" t="s">
        <v>104</v>
      </c>
      <c r="C1144" s="341" t="s">
        <v>964</v>
      </c>
      <c r="D1144" s="341" t="s">
        <v>1215</v>
      </c>
      <c r="E1144" s="342" t="s">
        <v>1214</v>
      </c>
      <c r="F1144" s="342" t="s">
        <v>1209</v>
      </c>
      <c r="G1144" s="342">
        <v>400</v>
      </c>
      <c r="H1144" s="341" t="s">
        <v>962</v>
      </c>
      <c r="I1144" s="341"/>
      <c r="J1144" s="342" t="s">
        <v>357</v>
      </c>
      <c r="K1144" s="342" t="s">
        <v>348</v>
      </c>
    </row>
    <row r="1145" spans="1:11">
      <c r="A1145" s="340">
        <v>45530</v>
      </c>
      <c r="B1145" s="341" t="s">
        <v>104</v>
      </c>
      <c r="C1145" s="341" t="s">
        <v>964</v>
      </c>
      <c r="D1145" s="341" t="s">
        <v>1215</v>
      </c>
      <c r="E1145" s="342" t="s">
        <v>1214</v>
      </c>
      <c r="F1145" s="342" t="s">
        <v>1206</v>
      </c>
      <c r="G1145" s="342">
        <v>350</v>
      </c>
      <c r="H1145" s="341" t="s">
        <v>962</v>
      </c>
      <c r="I1145" s="341"/>
      <c r="J1145" s="342" t="s">
        <v>357</v>
      </c>
      <c r="K1145" s="342" t="s">
        <v>348</v>
      </c>
    </row>
    <row r="1146" spans="1:11">
      <c r="A1146" s="340">
        <v>45530</v>
      </c>
      <c r="B1146" s="341" t="s">
        <v>104</v>
      </c>
      <c r="C1146" s="341" t="s">
        <v>964</v>
      </c>
      <c r="D1146" s="341" t="s">
        <v>1215</v>
      </c>
      <c r="E1146" s="342" t="s">
        <v>1214</v>
      </c>
      <c r="F1146" s="342" t="s">
        <v>1208</v>
      </c>
      <c r="G1146" s="342">
        <v>100</v>
      </c>
      <c r="H1146" s="341" t="s">
        <v>962</v>
      </c>
      <c r="I1146" s="341"/>
      <c r="J1146" s="342" t="s">
        <v>357</v>
      </c>
      <c r="K1146" s="342" t="s">
        <v>348</v>
      </c>
    </row>
    <row r="1147" spans="1:11">
      <c r="A1147" s="340">
        <v>45530</v>
      </c>
      <c r="B1147" s="341" t="s">
        <v>104</v>
      </c>
      <c r="C1147" s="341" t="s">
        <v>964</v>
      </c>
      <c r="D1147" s="341" t="s">
        <v>1215</v>
      </c>
      <c r="E1147" s="342" t="s">
        <v>1214</v>
      </c>
      <c r="F1147" s="342" t="s">
        <v>1211</v>
      </c>
      <c r="G1147" s="342">
        <v>350</v>
      </c>
      <c r="H1147" s="341" t="s">
        <v>962</v>
      </c>
      <c r="I1147" s="341"/>
      <c r="J1147" s="342" t="s">
        <v>357</v>
      </c>
      <c r="K1147" s="342" t="s">
        <v>348</v>
      </c>
    </row>
    <row r="1148" spans="1:11">
      <c r="A1148" s="340">
        <v>45530</v>
      </c>
      <c r="B1148" s="341" t="s">
        <v>104</v>
      </c>
      <c r="C1148" s="341" t="s">
        <v>964</v>
      </c>
      <c r="D1148" s="341" t="s">
        <v>1215</v>
      </c>
      <c r="E1148" s="342" t="s">
        <v>1214</v>
      </c>
      <c r="F1148" s="342" t="s">
        <v>1213</v>
      </c>
      <c r="G1148" s="342">
        <v>50</v>
      </c>
      <c r="H1148" s="341" t="s">
        <v>962</v>
      </c>
      <c r="I1148" s="341"/>
      <c r="J1148" s="342" t="s">
        <v>357</v>
      </c>
      <c r="K1148" s="342" t="s">
        <v>348</v>
      </c>
    </row>
    <row r="1149" spans="1:11">
      <c r="A1149" s="340">
        <v>45530</v>
      </c>
      <c r="B1149" s="341" t="s">
        <v>104</v>
      </c>
      <c r="C1149" s="341" t="s">
        <v>964</v>
      </c>
      <c r="D1149" s="341" t="s">
        <v>1215</v>
      </c>
      <c r="E1149" s="342" t="s">
        <v>1214</v>
      </c>
      <c r="F1149" s="342" t="s">
        <v>1205</v>
      </c>
      <c r="G1149" s="342">
        <v>50</v>
      </c>
      <c r="H1149" s="341" t="s">
        <v>962</v>
      </c>
      <c r="I1149" s="341"/>
      <c r="J1149" s="342" t="s">
        <v>357</v>
      </c>
      <c r="K1149" s="342" t="s">
        <v>348</v>
      </c>
    </row>
    <row r="1150" spans="1:11">
      <c r="A1150" s="340">
        <v>45530</v>
      </c>
      <c r="B1150" s="341" t="s">
        <v>104</v>
      </c>
      <c r="C1150" s="341" t="s">
        <v>964</v>
      </c>
      <c r="D1150" s="341" t="s">
        <v>1215</v>
      </c>
      <c r="E1150" s="342" t="s">
        <v>1214</v>
      </c>
      <c r="F1150" s="342" t="s">
        <v>1210</v>
      </c>
      <c r="G1150" s="342">
        <v>30</v>
      </c>
      <c r="H1150" s="341" t="s">
        <v>962</v>
      </c>
      <c r="I1150" s="341"/>
      <c r="J1150" s="342" t="s">
        <v>357</v>
      </c>
      <c r="K1150" s="342" t="s">
        <v>348</v>
      </c>
    </row>
    <row r="1151" spans="1:11">
      <c r="A1151" s="340">
        <v>45426</v>
      </c>
      <c r="B1151" s="341" t="s">
        <v>104</v>
      </c>
      <c r="C1151" s="341" t="s">
        <v>964</v>
      </c>
      <c r="D1151" s="341" t="s">
        <v>1215</v>
      </c>
      <c r="E1151" s="342" t="s">
        <v>1214</v>
      </c>
      <c r="F1151" s="342" t="s">
        <v>1207</v>
      </c>
      <c r="G1151" s="342">
        <v>30</v>
      </c>
      <c r="H1151" s="341" t="s">
        <v>962</v>
      </c>
      <c r="I1151" s="341"/>
      <c r="J1151" s="342" t="s">
        <v>357</v>
      </c>
      <c r="K1151" s="342" t="s">
        <v>348</v>
      </c>
    </row>
    <row r="1152" spans="1:11">
      <c r="A1152" s="340">
        <v>45426</v>
      </c>
      <c r="B1152" s="341" t="s">
        <v>104</v>
      </c>
      <c r="C1152" s="341" t="s">
        <v>964</v>
      </c>
      <c r="D1152" s="341" t="s">
        <v>1215</v>
      </c>
      <c r="E1152" s="342" t="s">
        <v>1214</v>
      </c>
      <c r="F1152" s="342" t="s">
        <v>1212</v>
      </c>
      <c r="G1152" s="342">
        <v>350</v>
      </c>
      <c r="H1152" s="341" t="s">
        <v>962</v>
      </c>
      <c r="I1152" s="341"/>
      <c r="J1152" s="342" t="s">
        <v>357</v>
      </c>
      <c r="K1152" s="342" t="s">
        <v>348</v>
      </c>
    </row>
    <row r="1153" spans="1:11">
      <c r="A1153" s="340">
        <v>45426</v>
      </c>
      <c r="B1153" s="341" t="s">
        <v>104</v>
      </c>
      <c r="C1153" s="341" t="s">
        <v>964</v>
      </c>
      <c r="D1153" s="341" t="s">
        <v>1215</v>
      </c>
      <c r="E1153" s="342" t="s">
        <v>1214</v>
      </c>
      <c r="F1153" s="342" t="s">
        <v>1213</v>
      </c>
      <c r="G1153" s="342">
        <v>50</v>
      </c>
      <c r="H1153" s="341" t="s">
        <v>962</v>
      </c>
      <c r="I1153" s="341"/>
      <c r="J1153" s="342" t="s">
        <v>357</v>
      </c>
      <c r="K1153" s="342" t="s">
        <v>348</v>
      </c>
    </row>
    <row r="1154" spans="1:11">
      <c r="A1154" s="340">
        <v>45426</v>
      </c>
      <c r="B1154" s="341" t="s">
        <v>104</v>
      </c>
      <c r="C1154" s="341" t="s">
        <v>964</v>
      </c>
      <c r="D1154" s="341" t="s">
        <v>1215</v>
      </c>
      <c r="E1154" s="342" t="s">
        <v>1214</v>
      </c>
      <c r="F1154" s="342" t="s">
        <v>1209</v>
      </c>
      <c r="G1154" s="342">
        <v>400</v>
      </c>
      <c r="H1154" s="341" t="s">
        <v>962</v>
      </c>
      <c r="I1154" s="341"/>
      <c r="J1154" s="342" t="s">
        <v>357</v>
      </c>
      <c r="K1154" s="342" t="s">
        <v>348</v>
      </c>
    </row>
    <row r="1155" spans="1:11">
      <c r="A1155" s="340">
        <v>45426</v>
      </c>
      <c r="B1155" s="341" t="s">
        <v>104</v>
      </c>
      <c r="C1155" s="341" t="s">
        <v>964</v>
      </c>
      <c r="D1155" s="341" t="s">
        <v>1215</v>
      </c>
      <c r="E1155" s="342" t="s">
        <v>1214</v>
      </c>
      <c r="F1155" s="342" t="s">
        <v>1205</v>
      </c>
      <c r="G1155" s="342">
        <v>50</v>
      </c>
      <c r="H1155" s="341" t="s">
        <v>962</v>
      </c>
      <c r="I1155" s="341"/>
      <c r="J1155" s="342" t="s">
        <v>357</v>
      </c>
      <c r="K1155" s="342" t="s">
        <v>348</v>
      </c>
    </row>
    <row r="1156" spans="1:11">
      <c r="A1156" s="340">
        <v>45426</v>
      </c>
      <c r="B1156" s="341" t="s">
        <v>104</v>
      </c>
      <c r="C1156" s="341" t="s">
        <v>964</v>
      </c>
      <c r="D1156" s="341" t="s">
        <v>1215</v>
      </c>
      <c r="E1156" s="342" t="s">
        <v>1214</v>
      </c>
      <c r="F1156" s="342" t="s">
        <v>1211</v>
      </c>
      <c r="G1156" s="342">
        <v>350</v>
      </c>
      <c r="H1156" s="341" t="s">
        <v>962</v>
      </c>
      <c r="I1156" s="341"/>
      <c r="J1156" s="342" t="s">
        <v>357</v>
      </c>
      <c r="K1156" s="342" t="s">
        <v>348</v>
      </c>
    </row>
    <row r="1157" spans="1:11">
      <c r="A1157" s="340">
        <v>45426</v>
      </c>
      <c r="B1157" s="341" t="s">
        <v>104</v>
      </c>
      <c r="C1157" s="341" t="s">
        <v>964</v>
      </c>
      <c r="D1157" s="341" t="s">
        <v>1215</v>
      </c>
      <c r="E1157" s="342" t="s">
        <v>1214</v>
      </c>
      <c r="F1157" s="342" t="s">
        <v>1210</v>
      </c>
      <c r="G1157" s="342">
        <v>30</v>
      </c>
      <c r="H1157" s="341" t="s">
        <v>962</v>
      </c>
      <c r="I1157" s="341"/>
      <c r="J1157" s="342" t="s">
        <v>357</v>
      </c>
      <c r="K1157" s="342" t="s">
        <v>348</v>
      </c>
    </row>
    <row r="1158" spans="1:11">
      <c r="A1158" s="340">
        <v>45426</v>
      </c>
      <c r="B1158" s="341" t="s">
        <v>104</v>
      </c>
      <c r="C1158" s="341" t="s">
        <v>964</v>
      </c>
      <c r="D1158" s="341" t="s">
        <v>1215</v>
      </c>
      <c r="E1158" s="342" t="s">
        <v>1214</v>
      </c>
      <c r="F1158" s="342" t="s">
        <v>1208</v>
      </c>
      <c r="G1158" s="342">
        <v>100</v>
      </c>
      <c r="H1158" s="341" t="s">
        <v>965</v>
      </c>
      <c r="I1158" s="341" t="s">
        <v>2048</v>
      </c>
      <c r="J1158" s="342" t="s">
        <v>357</v>
      </c>
      <c r="K1158" s="342" t="s">
        <v>348</v>
      </c>
    </row>
    <row r="1159" spans="1:11">
      <c r="A1159" s="340">
        <v>45426</v>
      </c>
      <c r="B1159" s="341" t="s">
        <v>104</v>
      </c>
      <c r="C1159" s="341" t="s">
        <v>964</v>
      </c>
      <c r="D1159" s="341" t="s">
        <v>1215</v>
      </c>
      <c r="E1159" s="342" t="s">
        <v>1214</v>
      </c>
      <c r="F1159" s="342" t="s">
        <v>1206</v>
      </c>
      <c r="G1159" s="342">
        <v>350</v>
      </c>
      <c r="H1159" s="341" t="s">
        <v>962</v>
      </c>
      <c r="I1159" s="341"/>
      <c r="J1159" s="342" t="s">
        <v>357</v>
      </c>
      <c r="K1159" s="342" t="s">
        <v>348</v>
      </c>
    </row>
    <row r="1160" spans="1:11">
      <c r="A1160" s="340">
        <v>45633</v>
      </c>
      <c r="B1160" s="341" t="s">
        <v>104</v>
      </c>
      <c r="C1160" s="341" t="s">
        <v>964</v>
      </c>
      <c r="D1160" s="341" t="s">
        <v>1215</v>
      </c>
      <c r="E1160" s="342" t="s">
        <v>2049</v>
      </c>
      <c r="F1160" s="342" t="s">
        <v>1210</v>
      </c>
      <c r="G1160" s="342">
        <v>30</v>
      </c>
      <c r="H1160" s="341" t="s">
        <v>962</v>
      </c>
      <c r="I1160" s="341"/>
      <c r="J1160" s="342" t="s">
        <v>357</v>
      </c>
      <c r="K1160" s="342" t="s">
        <v>348</v>
      </c>
    </row>
    <row r="1161" spans="1:11">
      <c r="A1161" s="340">
        <v>45633</v>
      </c>
      <c r="B1161" s="341" t="s">
        <v>104</v>
      </c>
      <c r="C1161" s="341" t="s">
        <v>964</v>
      </c>
      <c r="D1161" s="341" t="s">
        <v>1215</v>
      </c>
      <c r="E1161" s="342" t="s">
        <v>2049</v>
      </c>
      <c r="F1161" s="342" t="s">
        <v>1205</v>
      </c>
      <c r="G1161" s="342">
        <v>50</v>
      </c>
      <c r="H1161" s="341" t="s">
        <v>962</v>
      </c>
      <c r="I1161" s="341"/>
      <c r="J1161" s="342" t="s">
        <v>357</v>
      </c>
      <c r="K1161" s="342" t="s">
        <v>348</v>
      </c>
    </row>
    <row r="1162" spans="1:11">
      <c r="A1162" s="340">
        <v>45633</v>
      </c>
      <c r="B1162" s="341" t="s">
        <v>104</v>
      </c>
      <c r="C1162" s="341" t="s">
        <v>964</v>
      </c>
      <c r="D1162" s="341" t="s">
        <v>1215</v>
      </c>
      <c r="E1162" s="342" t="s">
        <v>2049</v>
      </c>
      <c r="F1162" s="342" t="s">
        <v>1212</v>
      </c>
      <c r="G1162" s="342">
        <v>350</v>
      </c>
      <c r="H1162" s="341" t="s">
        <v>962</v>
      </c>
      <c r="I1162" s="341"/>
      <c r="J1162" s="342" t="s">
        <v>357</v>
      </c>
      <c r="K1162" s="342" t="s">
        <v>348</v>
      </c>
    </row>
    <row r="1163" spans="1:11">
      <c r="A1163" s="340">
        <v>45633</v>
      </c>
      <c r="B1163" s="341" t="s">
        <v>104</v>
      </c>
      <c r="C1163" s="341" t="s">
        <v>964</v>
      </c>
      <c r="D1163" s="341" t="s">
        <v>1215</v>
      </c>
      <c r="E1163" s="342" t="s">
        <v>2049</v>
      </c>
      <c r="F1163" s="342" t="s">
        <v>1211</v>
      </c>
      <c r="G1163" s="342">
        <v>350</v>
      </c>
      <c r="H1163" s="341" t="s">
        <v>965</v>
      </c>
      <c r="I1163" s="341" t="s">
        <v>966</v>
      </c>
      <c r="J1163" s="342" t="s">
        <v>357</v>
      </c>
      <c r="K1163" s="342" t="s">
        <v>348</v>
      </c>
    </row>
    <row r="1164" spans="1:11">
      <c r="A1164" s="340">
        <v>45633</v>
      </c>
      <c r="B1164" s="341" t="s">
        <v>104</v>
      </c>
      <c r="C1164" s="341" t="s">
        <v>964</v>
      </c>
      <c r="D1164" s="341" t="s">
        <v>1215</v>
      </c>
      <c r="E1164" s="342" t="s">
        <v>2049</v>
      </c>
      <c r="F1164" s="342" t="s">
        <v>1208</v>
      </c>
      <c r="G1164" s="342">
        <v>100</v>
      </c>
      <c r="H1164" s="341" t="s">
        <v>965</v>
      </c>
      <c r="I1164" s="341" t="s">
        <v>966</v>
      </c>
      <c r="J1164" s="342" t="s">
        <v>357</v>
      </c>
      <c r="K1164" s="342" t="s">
        <v>348</v>
      </c>
    </row>
    <row r="1165" spans="1:11">
      <c r="A1165" s="340">
        <v>45633</v>
      </c>
      <c r="B1165" s="341" t="s">
        <v>104</v>
      </c>
      <c r="C1165" s="341" t="s">
        <v>964</v>
      </c>
      <c r="D1165" s="341" t="s">
        <v>1215</v>
      </c>
      <c r="E1165" s="342" t="s">
        <v>2049</v>
      </c>
      <c r="F1165" s="342" t="s">
        <v>1213</v>
      </c>
      <c r="G1165" s="342">
        <v>50</v>
      </c>
      <c r="H1165" s="341" t="s">
        <v>965</v>
      </c>
      <c r="I1165" s="341" t="s">
        <v>971</v>
      </c>
      <c r="J1165" s="342" t="s">
        <v>357</v>
      </c>
      <c r="K1165" s="342" t="s">
        <v>348</v>
      </c>
    </row>
    <row r="1166" spans="1:11">
      <c r="A1166" s="340">
        <v>45633</v>
      </c>
      <c r="B1166" s="341" t="s">
        <v>104</v>
      </c>
      <c r="C1166" s="341" t="s">
        <v>964</v>
      </c>
      <c r="D1166" s="341" t="s">
        <v>1215</v>
      </c>
      <c r="E1166" s="342" t="s">
        <v>2049</v>
      </c>
      <c r="F1166" s="342" t="s">
        <v>1206</v>
      </c>
      <c r="G1166" s="342">
        <v>350</v>
      </c>
      <c r="H1166" s="341" t="s">
        <v>965</v>
      </c>
      <c r="I1166" s="341" t="s">
        <v>966</v>
      </c>
      <c r="J1166" s="342" t="s">
        <v>357</v>
      </c>
      <c r="K1166" s="342" t="s">
        <v>348</v>
      </c>
    </row>
    <row r="1167" spans="1:11">
      <c r="A1167" s="340">
        <v>45633</v>
      </c>
      <c r="B1167" s="341" t="s">
        <v>104</v>
      </c>
      <c r="C1167" s="341" t="s">
        <v>964</v>
      </c>
      <c r="D1167" s="341" t="s">
        <v>1215</v>
      </c>
      <c r="E1167" s="342" t="s">
        <v>2049</v>
      </c>
      <c r="F1167" s="342" t="s">
        <v>1207</v>
      </c>
      <c r="G1167" s="342">
        <v>30</v>
      </c>
      <c r="H1167" s="341" t="s">
        <v>962</v>
      </c>
      <c r="I1167" s="341"/>
      <c r="J1167" s="342" t="s">
        <v>357</v>
      </c>
      <c r="K1167" s="342" t="s">
        <v>348</v>
      </c>
    </row>
    <row r="1168" spans="1:11">
      <c r="A1168" s="340">
        <v>45633</v>
      </c>
      <c r="B1168" s="341" t="s">
        <v>104</v>
      </c>
      <c r="C1168" s="341" t="s">
        <v>964</v>
      </c>
      <c r="D1168" s="341" t="s">
        <v>1215</v>
      </c>
      <c r="E1168" s="342" t="s">
        <v>2049</v>
      </c>
      <c r="F1168" s="342" t="s">
        <v>1209</v>
      </c>
      <c r="G1168" s="342">
        <v>400</v>
      </c>
      <c r="H1168" s="341" t="s">
        <v>965</v>
      </c>
      <c r="I1168" s="341" t="s">
        <v>966</v>
      </c>
      <c r="J1168" s="342" t="s">
        <v>357</v>
      </c>
      <c r="K1168" s="342" t="s">
        <v>348</v>
      </c>
    </row>
    <row r="1169" spans="1:11">
      <c r="A1169" s="340">
        <v>45616</v>
      </c>
      <c r="B1169" s="341" t="s">
        <v>104</v>
      </c>
      <c r="C1169" s="341" t="s">
        <v>964</v>
      </c>
      <c r="D1169" s="341" t="s">
        <v>2050</v>
      </c>
      <c r="E1169" s="342" t="s">
        <v>2051</v>
      </c>
      <c r="F1169" s="342" t="s">
        <v>1211</v>
      </c>
      <c r="G1169" s="342">
        <v>350</v>
      </c>
      <c r="H1169" s="341" t="s">
        <v>965</v>
      </c>
      <c r="I1169" s="341" t="s">
        <v>966</v>
      </c>
      <c r="J1169" s="342" t="s">
        <v>357</v>
      </c>
      <c r="K1169" s="342" t="s">
        <v>348</v>
      </c>
    </row>
    <row r="1170" spans="1:11">
      <c r="A1170" s="340">
        <v>45616</v>
      </c>
      <c r="B1170" s="341" t="s">
        <v>104</v>
      </c>
      <c r="C1170" s="341" t="s">
        <v>964</v>
      </c>
      <c r="D1170" s="341" t="s">
        <v>2050</v>
      </c>
      <c r="E1170" s="342" t="s">
        <v>2051</v>
      </c>
      <c r="F1170" s="342" t="s">
        <v>1210</v>
      </c>
      <c r="G1170" s="342">
        <v>30</v>
      </c>
      <c r="H1170" s="341" t="s">
        <v>962</v>
      </c>
      <c r="I1170" s="341"/>
      <c r="J1170" s="342" t="s">
        <v>357</v>
      </c>
      <c r="K1170" s="342" t="s">
        <v>348</v>
      </c>
    </row>
    <row r="1171" spans="1:11">
      <c r="A1171" s="340">
        <v>45616</v>
      </c>
      <c r="B1171" s="341" t="s">
        <v>104</v>
      </c>
      <c r="C1171" s="341" t="s">
        <v>964</v>
      </c>
      <c r="D1171" s="341" t="s">
        <v>2050</v>
      </c>
      <c r="E1171" s="342" t="s">
        <v>2051</v>
      </c>
      <c r="F1171" s="342" t="s">
        <v>1213</v>
      </c>
      <c r="G1171" s="342">
        <v>50</v>
      </c>
      <c r="H1171" s="341" t="s">
        <v>965</v>
      </c>
      <c r="I1171" s="341" t="s">
        <v>971</v>
      </c>
      <c r="J1171" s="342" t="s">
        <v>357</v>
      </c>
      <c r="K1171" s="342" t="s">
        <v>348</v>
      </c>
    </row>
    <row r="1172" spans="1:11">
      <c r="A1172" s="340">
        <v>45616</v>
      </c>
      <c r="B1172" s="341" t="s">
        <v>104</v>
      </c>
      <c r="C1172" s="341" t="s">
        <v>964</v>
      </c>
      <c r="D1172" s="341" t="s">
        <v>2050</v>
      </c>
      <c r="E1172" s="342" t="s">
        <v>2051</v>
      </c>
      <c r="F1172" s="342" t="s">
        <v>1212</v>
      </c>
      <c r="G1172" s="342">
        <v>350</v>
      </c>
      <c r="H1172" s="341" t="s">
        <v>965</v>
      </c>
      <c r="I1172" s="341" t="s">
        <v>971</v>
      </c>
      <c r="J1172" s="342" t="s">
        <v>357</v>
      </c>
      <c r="K1172" s="342" t="s">
        <v>348</v>
      </c>
    </row>
    <row r="1173" spans="1:11">
      <c r="A1173" s="340">
        <v>45616</v>
      </c>
      <c r="B1173" s="341" t="s">
        <v>104</v>
      </c>
      <c r="C1173" s="341" t="s">
        <v>964</v>
      </c>
      <c r="D1173" s="341" t="s">
        <v>2050</v>
      </c>
      <c r="E1173" s="342" t="s">
        <v>2051</v>
      </c>
      <c r="F1173" s="342" t="s">
        <v>1209</v>
      </c>
      <c r="G1173" s="342">
        <v>400</v>
      </c>
      <c r="H1173" s="341" t="s">
        <v>965</v>
      </c>
      <c r="I1173" s="341" t="s">
        <v>966</v>
      </c>
      <c r="J1173" s="342" t="s">
        <v>357</v>
      </c>
      <c r="K1173" s="342" t="s">
        <v>348</v>
      </c>
    </row>
    <row r="1174" spans="1:11">
      <c r="A1174" s="340">
        <v>45616</v>
      </c>
      <c r="B1174" s="341" t="s">
        <v>104</v>
      </c>
      <c r="C1174" s="341" t="s">
        <v>964</v>
      </c>
      <c r="D1174" s="341" t="s">
        <v>2050</v>
      </c>
      <c r="E1174" s="342" t="s">
        <v>2051</v>
      </c>
      <c r="F1174" s="342" t="s">
        <v>1207</v>
      </c>
      <c r="G1174" s="342">
        <v>30</v>
      </c>
      <c r="H1174" s="341" t="s">
        <v>962</v>
      </c>
      <c r="I1174" s="341"/>
      <c r="J1174" s="342" t="s">
        <v>357</v>
      </c>
      <c r="K1174" s="342" t="s">
        <v>348</v>
      </c>
    </row>
    <row r="1175" spans="1:11">
      <c r="A1175" s="340">
        <v>45616</v>
      </c>
      <c r="B1175" s="341" t="s">
        <v>104</v>
      </c>
      <c r="C1175" s="341" t="s">
        <v>964</v>
      </c>
      <c r="D1175" s="341" t="s">
        <v>2050</v>
      </c>
      <c r="E1175" s="342" t="s">
        <v>2051</v>
      </c>
      <c r="F1175" s="342" t="s">
        <v>1205</v>
      </c>
      <c r="G1175" s="342">
        <v>50</v>
      </c>
      <c r="H1175" s="341" t="s">
        <v>962</v>
      </c>
      <c r="I1175" s="341"/>
      <c r="J1175" s="342" t="s">
        <v>357</v>
      </c>
      <c r="K1175" s="342" t="s">
        <v>348</v>
      </c>
    </row>
    <row r="1176" spans="1:11">
      <c r="A1176" s="340">
        <v>45616</v>
      </c>
      <c r="B1176" s="341" t="s">
        <v>104</v>
      </c>
      <c r="C1176" s="341" t="s">
        <v>964</v>
      </c>
      <c r="D1176" s="341" t="s">
        <v>2050</v>
      </c>
      <c r="E1176" s="342" t="s">
        <v>2051</v>
      </c>
      <c r="F1176" s="342" t="s">
        <v>1208</v>
      </c>
      <c r="G1176" s="342">
        <v>100</v>
      </c>
      <c r="H1176" s="341" t="s">
        <v>965</v>
      </c>
      <c r="I1176" s="341" t="s">
        <v>966</v>
      </c>
      <c r="J1176" s="342" t="s">
        <v>357</v>
      </c>
      <c r="K1176" s="342" t="s">
        <v>348</v>
      </c>
    </row>
    <row r="1177" spans="1:11">
      <c r="A1177" s="340">
        <v>45616</v>
      </c>
      <c r="B1177" s="341" t="s">
        <v>104</v>
      </c>
      <c r="C1177" s="341" t="s">
        <v>964</v>
      </c>
      <c r="D1177" s="341" t="s">
        <v>2050</v>
      </c>
      <c r="E1177" s="342" t="s">
        <v>2051</v>
      </c>
      <c r="F1177" s="342" t="s">
        <v>1206</v>
      </c>
      <c r="G1177" s="342">
        <v>350</v>
      </c>
      <c r="H1177" s="341" t="s">
        <v>965</v>
      </c>
      <c r="I1177" s="341" t="s">
        <v>966</v>
      </c>
      <c r="J1177" s="342" t="s">
        <v>357</v>
      </c>
      <c r="K1177" s="342" t="s">
        <v>348</v>
      </c>
    </row>
    <row r="1178" spans="1:11">
      <c r="A1178" s="340">
        <v>45506</v>
      </c>
      <c r="B1178" s="341" t="s">
        <v>104</v>
      </c>
      <c r="C1178" s="341" t="s">
        <v>964</v>
      </c>
      <c r="D1178" s="341" t="s">
        <v>1215</v>
      </c>
      <c r="E1178" s="342" t="s">
        <v>1214</v>
      </c>
      <c r="F1178" s="342" t="s">
        <v>1212</v>
      </c>
      <c r="G1178" s="342">
        <v>350</v>
      </c>
      <c r="H1178" s="341" t="s">
        <v>965</v>
      </c>
      <c r="I1178" s="341" t="s">
        <v>971</v>
      </c>
      <c r="J1178" s="342" t="s">
        <v>357</v>
      </c>
      <c r="K1178" s="342" t="s">
        <v>348</v>
      </c>
    </row>
    <row r="1179" spans="1:11">
      <c r="A1179" s="340">
        <v>45506</v>
      </c>
      <c r="B1179" s="341" t="s">
        <v>104</v>
      </c>
      <c r="C1179" s="341" t="s">
        <v>964</v>
      </c>
      <c r="D1179" s="341" t="s">
        <v>1215</v>
      </c>
      <c r="E1179" s="342" t="s">
        <v>1214</v>
      </c>
      <c r="F1179" s="342" t="s">
        <v>1211</v>
      </c>
      <c r="G1179" s="342">
        <v>350</v>
      </c>
      <c r="H1179" s="341" t="s">
        <v>965</v>
      </c>
      <c r="I1179" s="341" t="s">
        <v>971</v>
      </c>
      <c r="J1179" s="342" t="s">
        <v>357</v>
      </c>
      <c r="K1179" s="342" t="s">
        <v>348</v>
      </c>
    </row>
    <row r="1180" spans="1:11">
      <c r="A1180" s="340">
        <v>45506</v>
      </c>
      <c r="B1180" s="341" t="s">
        <v>104</v>
      </c>
      <c r="C1180" s="341" t="s">
        <v>964</v>
      </c>
      <c r="D1180" s="341" t="s">
        <v>1215</v>
      </c>
      <c r="E1180" s="342" t="s">
        <v>1214</v>
      </c>
      <c r="F1180" s="342" t="s">
        <v>1207</v>
      </c>
      <c r="G1180" s="342">
        <v>30</v>
      </c>
      <c r="H1180" s="341" t="s">
        <v>962</v>
      </c>
      <c r="I1180" s="341"/>
      <c r="J1180" s="342" t="s">
        <v>357</v>
      </c>
      <c r="K1180" s="342" t="s">
        <v>348</v>
      </c>
    </row>
    <row r="1181" spans="1:11">
      <c r="A1181" s="340">
        <v>45506</v>
      </c>
      <c r="B1181" s="341" t="s">
        <v>104</v>
      </c>
      <c r="C1181" s="341" t="s">
        <v>964</v>
      </c>
      <c r="D1181" s="341" t="s">
        <v>1215</v>
      </c>
      <c r="E1181" s="342" t="s">
        <v>1214</v>
      </c>
      <c r="F1181" s="342" t="s">
        <v>1206</v>
      </c>
      <c r="G1181" s="342">
        <v>350</v>
      </c>
      <c r="H1181" s="341" t="s">
        <v>962</v>
      </c>
      <c r="I1181" s="341"/>
      <c r="J1181" s="342" t="s">
        <v>357</v>
      </c>
      <c r="K1181" s="342" t="s">
        <v>348</v>
      </c>
    </row>
    <row r="1182" spans="1:11">
      <c r="A1182" s="340">
        <v>45506</v>
      </c>
      <c r="B1182" s="341" t="s">
        <v>104</v>
      </c>
      <c r="C1182" s="341" t="s">
        <v>964</v>
      </c>
      <c r="D1182" s="341" t="s">
        <v>1215</v>
      </c>
      <c r="E1182" s="342" t="s">
        <v>1214</v>
      </c>
      <c r="F1182" s="342" t="s">
        <v>1205</v>
      </c>
      <c r="G1182" s="342">
        <v>50</v>
      </c>
      <c r="H1182" s="341" t="s">
        <v>965</v>
      </c>
      <c r="I1182" s="341" t="s">
        <v>966</v>
      </c>
      <c r="J1182" s="342" t="s">
        <v>357</v>
      </c>
      <c r="K1182" s="342" t="s">
        <v>348</v>
      </c>
    </row>
    <row r="1183" spans="1:11">
      <c r="A1183" s="340">
        <v>45506</v>
      </c>
      <c r="B1183" s="341" t="s">
        <v>104</v>
      </c>
      <c r="C1183" s="341" t="s">
        <v>964</v>
      </c>
      <c r="D1183" s="341" t="s">
        <v>1215</v>
      </c>
      <c r="E1183" s="342" t="s">
        <v>1214</v>
      </c>
      <c r="F1183" s="342" t="s">
        <v>1209</v>
      </c>
      <c r="G1183" s="342">
        <v>400</v>
      </c>
      <c r="H1183" s="341" t="s">
        <v>965</v>
      </c>
      <c r="I1183" s="341" t="s">
        <v>971</v>
      </c>
      <c r="J1183" s="342" t="s">
        <v>357</v>
      </c>
      <c r="K1183" s="342" t="s">
        <v>348</v>
      </c>
    </row>
    <row r="1184" spans="1:11">
      <c r="A1184" s="340">
        <v>45506</v>
      </c>
      <c r="B1184" s="341" t="s">
        <v>104</v>
      </c>
      <c r="C1184" s="341" t="s">
        <v>964</v>
      </c>
      <c r="D1184" s="341" t="s">
        <v>1215</v>
      </c>
      <c r="E1184" s="342" t="s">
        <v>1214</v>
      </c>
      <c r="F1184" s="342" t="s">
        <v>1213</v>
      </c>
      <c r="G1184" s="342">
        <v>50</v>
      </c>
      <c r="H1184" s="341" t="s">
        <v>965</v>
      </c>
      <c r="I1184" s="341" t="s">
        <v>966</v>
      </c>
      <c r="J1184" s="342" t="s">
        <v>357</v>
      </c>
      <c r="K1184" s="342" t="s">
        <v>348</v>
      </c>
    </row>
    <row r="1185" spans="1:11">
      <c r="A1185" s="340">
        <v>45506</v>
      </c>
      <c r="B1185" s="341" t="s">
        <v>104</v>
      </c>
      <c r="C1185" s="341" t="s">
        <v>964</v>
      </c>
      <c r="D1185" s="341" t="s">
        <v>1215</v>
      </c>
      <c r="E1185" s="342" t="s">
        <v>1214</v>
      </c>
      <c r="F1185" s="342" t="s">
        <v>1208</v>
      </c>
      <c r="G1185" s="342">
        <v>100</v>
      </c>
      <c r="H1185" s="341" t="s">
        <v>962</v>
      </c>
      <c r="I1185" s="341"/>
      <c r="J1185" s="342" t="s">
        <v>357</v>
      </c>
      <c r="K1185" s="342" t="s">
        <v>348</v>
      </c>
    </row>
    <row r="1186" spans="1:11">
      <c r="A1186" s="340">
        <v>45506</v>
      </c>
      <c r="B1186" s="341" t="s">
        <v>104</v>
      </c>
      <c r="C1186" s="341" t="s">
        <v>964</v>
      </c>
      <c r="D1186" s="341" t="s">
        <v>1215</v>
      </c>
      <c r="E1186" s="342" t="s">
        <v>1214</v>
      </c>
      <c r="F1186" s="342" t="s">
        <v>1210</v>
      </c>
      <c r="G1186" s="342">
        <v>30</v>
      </c>
      <c r="H1186" s="341" t="s">
        <v>962</v>
      </c>
      <c r="I1186" s="341"/>
      <c r="J1186" s="342" t="s">
        <v>357</v>
      </c>
      <c r="K1186" s="342" t="s">
        <v>348</v>
      </c>
    </row>
    <row r="1187" spans="1:11">
      <c r="A1187" s="340">
        <v>45477</v>
      </c>
      <c r="B1187" s="341" t="s">
        <v>104</v>
      </c>
      <c r="C1187" s="341" t="s">
        <v>964</v>
      </c>
      <c r="D1187" s="341" t="s">
        <v>1215</v>
      </c>
      <c r="E1187" s="342" t="s">
        <v>1214</v>
      </c>
      <c r="F1187" s="342" t="s">
        <v>1205</v>
      </c>
      <c r="G1187" s="342">
        <v>50</v>
      </c>
      <c r="H1187" s="341" t="s">
        <v>962</v>
      </c>
      <c r="I1187" s="341"/>
      <c r="J1187" s="342" t="s">
        <v>357</v>
      </c>
      <c r="K1187" s="342" t="s">
        <v>348</v>
      </c>
    </row>
    <row r="1188" spans="1:11">
      <c r="A1188" s="340">
        <v>45477</v>
      </c>
      <c r="B1188" s="341" t="s">
        <v>104</v>
      </c>
      <c r="C1188" s="341" t="s">
        <v>964</v>
      </c>
      <c r="D1188" s="341" t="s">
        <v>1215</v>
      </c>
      <c r="E1188" s="342" t="s">
        <v>1214</v>
      </c>
      <c r="F1188" s="342" t="s">
        <v>1207</v>
      </c>
      <c r="G1188" s="342">
        <v>30</v>
      </c>
      <c r="H1188" s="341" t="s">
        <v>962</v>
      </c>
      <c r="I1188" s="341"/>
      <c r="J1188" s="342" t="s">
        <v>357</v>
      </c>
      <c r="K1188" s="342" t="s">
        <v>348</v>
      </c>
    </row>
    <row r="1189" spans="1:11">
      <c r="A1189" s="340">
        <v>45477</v>
      </c>
      <c r="B1189" s="341" t="s">
        <v>104</v>
      </c>
      <c r="C1189" s="341" t="s">
        <v>964</v>
      </c>
      <c r="D1189" s="341" t="s">
        <v>1215</v>
      </c>
      <c r="E1189" s="342" t="s">
        <v>1214</v>
      </c>
      <c r="F1189" s="342" t="s">
        <v>1209</v>
      </c>
      <c r="G1189" s="342">
        <v>400</v>
      </c>
      <c r="H1189" s="341" t="s">
        <v>962</v>
      </c>
      <c r="I1189" s="341"/>
      <c r="J1189" s="342" t="s">
        <v>357</v>
      </c>
      <c r="K1189" s="342" t="s">
        <v>348</v>
      </c>
    </row>
    <row r="1190" spans="1:11">
      <c r="A1190" s="340">
        <v>45477</v>
      </c>
      <c r="B1190" s="341" t="s">
        <v>104</v>
      </c>
      <c r="C1190" s="341" t="s">
        <v>964</v>
      </c>
      <c r="D1190" s="341" t="s">
        <v>1215</v>
      </c>
      <c r="E1190" s="342" t="s">
        <v>1214</v>
      </c>
      <c r="F1190" s="342" t="s">
        <v>1208</v>
      </c>
      <c r="G1190" s="342">
        <v>100</v>
      </c>
      <c r="H1190" s="341" t="s">
        <v>962</v>
      </c>
      <c r="I1190" s="341"/>
      <c r="J1190" s="342" t="s">
        <v>357</v>
      </c>
      <c r="K1190" s="342" t="s">
        <v>348</v>
      </c>
    </row>
    <row r="1191" spans="1:11">
      <c r="A1191" s="340">
        <v>45477</v>
      </c>
      <c r="B1191" s="341" t="s">
        <v>104</v>
      </c>
      <c r="C1191" s="341" t="s">
        <v>964</v>
      </c>
      <c r="D1191" s="341" t="s">
        <v>1215</v>
      </c>
      <c r="E1191" s="342" t="s">
        <v>1214</v>
      </c>
      <c r="F1191" s="342" t="s">
        <v>1212</v>
      </c>
      <c r="G1191" s="342">
        <v>350</v>
      </c>
      <c r="H1191" s="341" t="s">
        <v>962</v>
      </c>
      <c r="I1191" s="341"/>
      <c r="J1191" s="342" t="s">
        <v>357</v>
      </c>
      <c r="K1191" s="342" t="s">
        <v>348</v>
      </c>
    </row>
    <row r="1192" spans="1:11">
      <c r="A1192" s="340">
        <v>45477</v>
      </c>
      <c r="B1192" s="341" t="s">
        <v>104</v>
      </c>
      <c r="C1192" s="341" t="s">
        <v>964</v>
      </c>
      <c r="D1192" s="341" t="s">
        <v>1215</v>
      </c>
      <c r="E1192" s="342" t="s">
        <v>1214</v>
      </c>
      <c r="F1192" s="342" t="s">
        <v>1211</v>
      </c>
      <c r="G1192" s="342">
        <v>350</v>
      </c>
      <c r="H1192" s="341" t="s">
        <v>962</v>
      </c>
      <c r="I1192" s="341"/>
      <c r="J1192" s="342" t="s">
        <v>357</v>
      </c>
      <c r="K1192" s="342" t="s">
        <v>348</v>
      </c>
    </row>
    <row r="1193" spans="1:11">
      <c r="A1193" s="340">
        <v>45477</v>
      </c>
      <c r="B1193" s="341" t="s">
        <v>104</v>
      </c>
      <c r="C1193" s="341" t="s">
        <v>964</v>
      </c>
      <c r="D1193" s="341" t="s">
        <v>1215</v>
      </c>
      <c r="E1193" s="342" t="s">
        <v>1214</v>
      </c>
      <c r="F1193" s="342" t="s">
        <v>1210</v>
      </c>
      <c r="G1193" s="342">
        <v>30</v>
      </c>
      <c r="H1193" s="341" t="s">
        <v>962</v>
      </c>
      <c r="I1193" s="341"/>
      <c r="J1193" s="342" t="s">
        <v>357</v>
      </c>
      <c r="K1193" s="342" t="s">
        <v>348</v>
      </c>
    </row>
    <row r="1194" spans="1:11">
      <c r="A1194" s="340">
        <v>45477</v>
      </c>
      <c r="B1194" s="341" t="s">
        <v>104</v>
      </c>
      <c r="C1194" s="341" t="s">
        <v>964</v>
      </c>
      <c r="D1194" s="341" t="s">
        <v>1215</v>
      </c>
      <c r="E1194" s="342" t="s">
        <v>1214</v>
      </c>
      <c r="F1194" s="342" t="s">
        <v>1213</v>
      </c>
      <c r="G1194" s="342">
        <v>50</v>
      </c>
      <c r="H1194" s="341" t="s">
        <v>962</v>
      </c>
      <c r="I1194" s="341"/>
      <c r="J1194" s="342" t="s">
        <v>357</v>
      </c>
      <c r="K1194" s="342" t="s">
        <v>348</v>
      </c>
    </row>
    <row r="1195" spans="1:11">
      <c r="A1195" s="340">
        <v>45477</v>
      </c>
      <c r="B1195" s="341" t="s">
        <v>104</v>
      </c>
      <c r="C1195" s="341" t="s">
        <v>964</v>
      </c>
      <c r="D1195" s="341" t="s">
        <v>1215</v>
      </c>
      <c r="E1195" s="342" t="s">
        <v>1214</v>
      </c>
      <c r="F1195" s="342" t="s">
        <v>1206</v>
      </c>
      <c r="G1195" s="342">
        <v>350</v>
      </c>
      <c r="H1195" s="341" t="s">
        <v>962</v>
      </c>
      <c r="I1195" s="341"/>
      <c r="J1195" s="342" t="s">
        <v>357</v>
      </c>
      <c r="K1195" s="342" t="s">
        <v>348</v>
      </c>
    </row>
    <row r="1196" spans="1:11">
      <c r="A1196" s="340">
        <v>45376</v>
      </c>
      <c r="B1196" s="341" t="s">
        <v>104</v>
      </c>
      <c r="C1196" s="341" t="s">
        <v>964</v>
      </c>
      <c r="D1196" s="341" t="s">
        <v>1215</v>
      </c>
      <c r="E1196" s="342" t="s">
        <v>1214</v>
      </c>
      <c r="F1196" s="342" t="s">
        <v>1208</v>
      </c>
      <c r="G1196" s="342">
        <v>100</v>
      </c>
      <c r="H1196" s="341" t="s">
        <v>962</v>
      </c>
      <c r="I1196" s="341"/>
      <c r="J1196" s="342" t="s">
        <v>357</v>
      </c>
      <c r="K1196" s="342" t="s">
        <v>348</v>
      </c>
    </row>
    <row r="1197" spans="1:11">
      <c r="A1197" s="340">
        <v>45376</v>
      </c>
      <c r="B1197" s="341" t="s">
        <v>104</v>
      </c>
      <c r="C1197" s="341" t="s">
        <v>964</v>
      </c>
      <c r="D1197" s="341" t="s">
        <v>1215</v>
      </c>
      <c r="E1197" s="342" t="s">
        <v>1214</v>
      </c>
      <c r="F1197" s="342" t="s">
        <v>1205</v>
      </c>
      <c r="G1197" s="342">
        <v>50</v>
      </c>
      <c r="H1197" s="341" t="s">
        <v>965</v>
      </c>
      <c r="I1197" s="341" t="s">
        <v>971</v>
      </c>
      <c r="J1197" s="342" t="s">
        <v>357</v>
      </c>
      <c r="K1197" s="342" t="s">
        <v>348</v>
      </c>
    </row>
    <row r="1198" spans="1:11">
      <c r="A1198" s="340">
        <v>45376</v>
      </c>
      <c r="B1198" s="341" t="s">
        <v>104</v>
      </c>
      <c r="C1198" s="341" t="s">
        <v>964</v>
      </c>
      <c r="D1198" s="341" t="s">
        <v>1215</v>
      </c>
      <c r="E1198" s="342" t="s">
        <v>1214</v>
      </c>
      <c r="F1198" s="342" t="s">
        <v>1213</v>
      </c>
      <c r="G1198" s="342">
        <v>50</v>
      </c>
      <c r="H1198" s="341" t="s">
        <v>965</v>
      </c>
      <c r="I1198" s="341" t="s">
        <v>971</v>
      </c>
      <c r="J1198" s="342" t="s">
        <v>357</v>
      </c>
      <c r="K1198" s="342" t="s">
        <v>348</v>
      </c>
    </row>
    <row r="1199" spans="1:11">
      <c r="A1199" s="340">
        <v>45376</v>
      </c>
      <c r="B1199" s="341" t="s">
        <v>104</v>
      </c>
      <c r="C1199" s="341" t="s">
        <v>964</v>
      </c>
      <c r="D1199" s="341" t="s">
        <v>1215</v>
      </c>
      <c r="E1199" s="342" t="s">
        <v>1214</v>
      </c>
      <c r="F1199" s="342" t="s">
        <v>1211</v>
      </c>
      <c r="G1199" s="342">
        <v>350</v>
      </c>
      <c r="H1199" s="341" t="s">
        <v>965</v>
      </c>
      <c r="I1199" s="341" t="s">
        <v>971</v>
      </c>
      <c r="J1199" s="342" t="s">
        <v>357</v>
      </c>
      <c r="K1199" s="342" t="s">
        <v>348</v>
      </c>
    </row>
    <row r="1200" spans="1:11">
      <c r="A1200" s="340">
        <v>45376</v>
      </c>
      <c r="B1200" s="341" t="s">
        <v>104</v>
      </c>
      <c r="C1200" s="341" t="s">
        <v>964</v>
      </c>
      <c r="D1200" s="341" t="s">
        <v>1215</v>
      </c>
      <c r="E1200" s="342" t="s">
        <v>1214</v>
      </c>
      <c r="F1200" s="342" t="s">
        <v>1209</v>
      </c>
      <c r="G1200" s="342">
        <v>400</v>
      </c>
      <c r="H1200" s="341" t="s">
        <v>965</v>
      </c>
      <c r="I1200" s="341" t="s">
        <v>2052</v>
      </c>
      <c r="J1200" s="342" t="s">
        <v>357</v>
      </c>
      <c r="K1200" s="342" t="s">
        <v>348</v>
      </c>
    </row>
    <row r="1201" spans="1:11">
      <c r="A1201" s="340">
        <v>45376</v>
      </c>
      <c r="B1201" s="341" t="s">
        <v>104</v>
      </c>
      <c r="C1201" s="341" t="s">
        <v>964</v>
      </c>
      <c r="D1201" s="341" t="s">
        <v>1215</v>
      </c>
      <c r="E1201" s="342" t="s">
        <v>1214</v>
      </c>
      <c r="F1201" s="342" t="s">
        <v>1207</v>
      </c>
      <c r="G1201" s="342">
        <v>30</v>
      </c>
      <c r="H1201" s="341" t="s">
        <v>962</v>
      </c>
      <c r="I1201" s="341"/>
      <c r="J1201" s="342" t="s">
        <v>357</v>
      </c>
      <c r="K1201" s="342" t="s">
        <v>348</v>
      </c>
    </row>
    <row r="1202" spans="1:11">
      <c r="A1202" s="340">
        <v>45376</v>
      </c>
      <c r="B1202" s="341" t="s">
        <v>104</v>
      </c>
      <c r="C1202" s="341" t="s">
        <v>964</v>
      </c>
      <c r="D1202" s="341" t="s">
        <v>1215</v>
      </c>
      <c r="E1202" s="342" t="s">
        <v>1214</v>
      </c>
      <c r="F1202" s="342" t="s">
        <v>1210</v>
      </c>
      <c r="G1202" s="342">
        <v>30</v>
      </c>
      <c r="H1202" s="341" t="s">
        <v>962</v>
      </c>
      <c r="I1202" s="341"/>
      <c r="J1202" s="342" t="s">
        <v>357</v>
      </c>
      <c r="K1202" s="342" t="s">
        <v>348</v>
      </c>
    </row>
    <row r="1203" spans="1:11">
      <c r="A1203" s="340">
        <v>45376</v>
      </c>
      <c r="B1203" s="341" t="s">
        <v>104</v>
      </c>
      <c r="C1203" s="341" t="s">
        <v>964</v>
      </c>
      <c r="D1203" s="341" t="s">
        <v>1215</v>
      </c>
      <c r="E1203" s="342" t="s">
        <v>1214</v>
      </c>
      <c r="F1203" s="342" t="s">
        <v>1212</v>
      </c>
      <c r="G1203" s="342">
        <v>350</v>
      </c>
      <c r="H1203" s="341" t="s">
        <v>965</v>
      </c>
      <c r="I1203" s="341" t="s">
        <v>971</v>
      </c>
      <c r="J1203" s="342" t="s">
        <v>357</v>
      </c>
      <c r="K1203" s="342" t="s">
        <v>348</v>
      </c>
    </row>
    <row r="1204" spans="1:11">
      <c r="A1204" s="340">
        <v>45376</v>
      </c>
      <c r="B1204" s="341" t="s">
        <v>104</v>
      </c>
      <c r="C1204" s="341" t="s">
        <v>964</v>
      </c>
      <c r="D1204" s="341" t="s">
        <v>1215</v>
      </c>
      <c r="E1204" s="342" t="s">
        <v>1214</v>
      </c>
      <c r="F1204" s="342" t="s">
        <v>1206</v>
      </c>
      <c r="G1204" s="342">
        <v>350</v>
      </c>
      <c r="H1204" s="341" t="s">
        <v>965</v>
      </c>
      <c r="I1204" s="341" t="s">
        <v>971</v>
      </c>
      <c r="J1204" s="342" t="s">
        <v>357</v>
      </c>
      <c r="K1204" s="342" t="s">
        <v>348</v>
      </c>
    </row>
    <row r="1205" spans="1:11">
      <c r="A1205" s="340">
        <v>45339</v>
      </c>
      <c r="B1205" s="341" t="s">
        <v>104</v>
      </c>
      <c r="C1205" s="341" t="s">
        <v>964</v>
      </c>
      <c r="D1205" s="341" t="s">
        <v>1215</v>
      </c>
      <c r="E1205" s="342" t="s">
        <v>1214</v>
      </c>
      <c r="F1205" s="342" t="s">
        <v>1213</v>
      </c>
      <c r="G1205" s="342">
        <v>50</v>
      </c>
      <c r="H1205" s="341" t="s">
        <v>962</v>
      </c>
      <c r="I1205" s="341"/>
      <c r="J1205" s="342" t="s">
        <v>357</v>
      </c>
      <c r="K1205" s="342" t="s">
        <v>348</v>
      </c>
    </row>
    <row r="1206" spans="1:11">
      <c r="A1206" s="340">
        <v>45339</v>
      </c>
      <c r="B1206" s="341" t="s">
        <v>104</v>
      </c>
      <c r="C1206" s="341" t="s">
        <v>964</v>
      </c>
      <c r="D1206" s="341" t="s">
        <v>1215</v>
      </c>
      <c r="E1206" s="342" t="s">
        <v>1214</v>
      </c>
      <c r="F1206" s="342" t="s">
        <v>1210</v>
      </c>
      <c r="G1206" s="342">
        <v>30</v>
      </c>
      <c r="H1206" s="341" t="s">
        <v>962</v>
      </c>
      <c r="I1206" s="341"/>
      <c r="J1206" s="342" t="s">
        <v>357</v>
      </c>
      <c r="K1206" s="342" t="s">
        <v>348</v>
      </c>
    </row>
    <row r="1207" spans="1:11">
      <c r="A1207" s="340">
        <v>45339</v>
      </c>
      <c r="B1207" s="341" t="s">
        <v>104</v>
      </c>
      <c r="C1207" s="341" t="s">
        <v>964</v>
      </c>
      <c r="D1207" s="341" t="s">
        <v>1215</v>
      </c>
      <c r="E1207" s="342" t="s">
        <v>1214</v>
      </c>
      <c r="F1207" s="342" t="s">
        <v>1205</v>
      </c>
      <c r="G1207" s="342">
        <v>50</v>
      </c>
      <c r="H1207" s="341" t="s">
        <v>962</v>
      </c>
      <c r="I1207" s="341"/>
      <c r="J1207" s="342" t="s">
        <v>357</v>
      </c>
      <c r="K1207" s="342" t="s">
        <v>348</v>
      </c>
    </row>
    <row r="1208" spans="1:11">
      <c r="A1208" s="340">
        <v>45339</v>
      </c>
      <c r="B1208" s="341" t="s">
        <v>104</v>
      </c>
      <c r="C1208" s="341" t="s">
        <v>964</v>
      </c>
      <c r="D1208" s="341" t="s">
        <v>1215</v>
      </c>
      <c r="E1208" s="342" t="s">
        <v>1214</v>
      </c>
      <c r="F1208" s="342" t="s">
        <v>1211</v>
      </c>
      <c r="G1208" s="342">
        <v>350</v>
      </c>
      <c r="H1208" s="341" t="s">
        <v>962</v>
      </c>
      <c r="I1208" s="341"/>
      <c r="J1208" s="342" t="s">
        <v>357</v>
      </c>
      <c r="K1208" s="342" t="s">
        <v>348</v>
      </c>
    </row>
    <row r="1209" spans="1:11">
      <c r="A1209" s="340">
        <v>45339</v>
      </c>
      <c r="B1209" s="341" t="s">
        <v>104</v>
      </c>
      <c r="C1209" s="341" t="s">
        <v>964</v>
      </c>
      <c r="D1209" s="341" t="s">
        <v>1215</v>
      </c>
      <c r="E1209" s="342" t="s">
        <v>1214</v>
      </c>
      <c r="F1209" s="342" t="s">
        <v>1206</v>
      </c>
      <c r="G1209" s="342">
        <v>350</v>
      </c>
      <c r="H1209" s="341" t="s">
        <v>962</v>
      </c>
      <c r="I1209" s="341"/>
      <c r="J1209" s="342" t="s">
        <v>357</v>
      </c>
      <c r="K1209" s="342" t="s">
        <v>348</v>
      </c>
    </row>
    <row r="1210" spans="1:11">
      <c r="A1210" s="340">
        <v>45339</v>
      </c>
      <c r="B1210" s="341" t="s">
        <v>104</v>
      </c>
      <c r="C1210" s="341" t="s">
        <v>964</v>
      </c>
      <c r="D1210" s="341" t="s">
        <v>1215</v>
      </c>
      <c r="E1210" s="342" t="s">
        <v>1214</v>
      </c>
      <c r="F1210" s="342" t="s">
        <v>1208</v>
      </c>
      <c r="G1210" s="342">
        <v>100</v>
      </c>
      <c r="H1210" s="341" t="s">
        <v>962</v>
      </c>
      <c r="I1210" s="341"/>
      <c r="J1210" s="342" t="s">
        <v>357</v>
      </c>
      <c r="K1210" s="342" t="s">
        <v>348</v>
      </c>
    </row>
    <row r="1211" spans="1:11">
      <c r="A1211" s="340">
        <v>45339</v>
      </c>
      <c r="B1211" s="341" t="s">
        <v>104</v>
      </c>
      <c r="C1211" s="341" t="s">
        <v>964</v>
      </c>
      <c r="D1211" s="341" t="s">
        <v>1215</v>
      </c>
      <c r="E1211" s="342" t="s">
        <v>1214</v>
      </c>
      <c r="F1211" s="342" t="s">
        <v>1209</v>
      </c>
      <c r="G1211" s="342">
        <v>400</v>
      </c>
      <c r="H1211" s="341" t="s">
        <v>962</v>
      </c>
      <c r="I1211" s="341"/>
      <c r="J1211" s="342" t="s">
        <v>357</v>
      </c>
      <c r="K1211" s="342" t="s">
        <v>348</v>
      </c>
    </row>
    <row r="1212" spans="1:11">
      <c r="A1212" s="340">
        <v>45339</v>
      </c>
      <c r="B1212" s="341" t="s">
        <v>104</v>
      </c>
      <c r="C1212" s="341" t="s">
        <v>964</v>
      </c>
      <c r="D1212" s="341" t="s">
        <v>1215</v>
      </c>
      <c r="E1212" s="342" t="s">
        <v>1214</v>
      </c>
      <c r="F1212" s="342" t="s">
        <v>1207</v>
      </c>
      <c r="G1212" s="342">
        <v>30</v>
      </c>
      <c r="H1212" s="341" t="s">
        <v>962</v>
      </c>
      <c r="I1212" s="341"/>
      <c r="J1212" s="342" t="s">
        <v>357</v>
      </c>
      <c r="K1212" s="342" t="s">
        <v>348</v>
      </c>
    </row>
    <row r="1213" spans="1:11">
      <c r="A1213" s="340">
        <v>45339</v>
      </c>
      <c r="B1213" s="341" t="s">
        <v>104</v>
      </c>
      <c r="C1213" s="341" t="s">
        <v>964</v>
      </c>
      <c r="D1213" s="341" t="s">
        <v>1215</v>
      </c>
      <c r="E1213" s="342" t="s">
        <v>1214</v>
      </c>
      <c r="F1213" s="342" t="s">
        <v>1212</v>
      </c>
      <c r="G1213" s="342">
        <v>350</v>
      </c>
      <c r="H1213" s="341" t="s">
        <v>962</v>
      </c>
      <c r="I1213" s="341"/>
      <c r="J1213" s="342" t="s">
        <v>357</v>
      </c>
      <c r="K1213" s="342" t="s">
        <v>348</v>
      </c>
    </row>
    <row r="1214" spans="1:11">
      <c r="A1214" s="340">
        <v>45505</v>
      </c>
      <c r="B1214" s="341" t="s">
        <v>105</v>
      </c>
      <c r="C1214" s="341" t="s">
        <v>964</v>
      </c>
      <c r="D1214" s="341" t="s">
        <v>2053</v>
      </c>
      <c r="E1214" s="342" t="s">
        <v>1218</v>
      </c>
      <c r="F1214" s="342" t="s">
        <v>1216</v>
      </c>
      <c r="G1214" s="342">
        <v>200</v>
      </c>
      <c r="H1214" s="341" t="s">
        <v>962</v>
      </c>
      <c r="I1214" s="341"/>
      <c r="J1214" s="342" t="s">
        <v>357</v>
      </c>
      <c r="K1214" s="342" t="s">
        <v>348</v>
      </c>
    </row>
    <row r="1215" spans="1:11">
      <c r="A1215" s="340">
        <v>45505</v>
      </c>
      <c r="B1215" s="341" t="s">
        <v>105</v>
      </c>
      <c r="C1215" s="341" t="s">
        <v>964</v>
      </c>
      <c r="D1215" s="341" t="s">
        <v>2053</v>
      </c>
      <c r="E1215" s="342" t="s">
        <v>1218</v>
      </c>
      <c r="F1215" s="342" t="s">
        <v>1217</v>
      </c>
      <c r="G1215" s="342">
        <v>100</v>
      </c>
      <c r="H1215" s="341" t="s">
        <v>962</v>
      </c>
      <c r="I1215" s="341"/>
      <c r="J1215" s="342" t="s">
        <v>357</v>
      </c>
      <c r="K1215" s="342" t="s">
        <v>348</v>
      </c>
    </row>
    <row r="1216" spans="1:11">
      <c r="A1216" s="340">
        <v>45348</v>
      </c>
      <c r="B1216" s="341" t="s">
        <v>105</v>
      </c>
      <c r="C1216" s="341" t="s">
        <v>964</v>
      </c>
      <c r="D1216" s="341" t="s">
        <v>2053</v>
      </c>
      <c r="E1216" s="342" t="s">
        <v>1218</v>
      </c>
      <c r="F1216" s="342" t="s">
        <v>1216</v>
      </c>
      <c r="G1216" s="342">
        <v>200</v>
      </c>
      <c r="H1216" s="341" t="s">
        <v>965</v>
      </c>
      <c r="I1216" s="341" t="s">
        <v>971</v>
      </c>
      <c r="J1216" s="342" t="s">
        <v>357</v>
      </c>
      <c r="K1216" s="342" t="s">
        <v>348</v>
      </c>
    </row>
    <row r="1217" spans="1:11">
      <c r="A1217" s="340">
        <v>45348</v>
      </c>
      <c r="B1217" s="341" t="s">
        <v>105</v>
      </c>
      <c r="C1217" s="341" t="s">
        <v>964</v>
      </c>
      <c r="D1217" s="341" t="s">
        <v>2053</v>
      </c>
      <c r="E1217" s="342" t="s">
        <v>1218</v>
      </c>
      <c r="F1217" s="342" t="s">
        <v>1217</v>
      </c>
      <c r="G1217" s="342">
        <v>100</v>
      </c>
      <c r="H1217" s="341" t="s">
        <v>965</v>
      </c>
      <c r="I1217" s="341" t="s">
        <v>971</v>
      </c>
      <c r="J1217" s="342" t="s">
        <v>357</v>
      </c>
      <c r="K1217" s="342" t="s">
        <v>348</v>
      </c>
    </row>
    <row r="1218" spans="1:11">
      <c r="A1218" s="340">
        <v>45379</v>
      </c>
      <c r="B1218" s="341" t="s">
        <v>105</v>
      </c>
      <c r="C1218" s="341" t="s">
        <v>964</v>
      </c>
      <c r="D1218" s="341" t="s">
        <v>1219</v>
      </c>
      <c r="E1218" s="342" t="s">
        <v>1220</v>
      </c>
      <c r="F1218" s="342" t="s">
        <v>1216</v>
      </c>
      <c r="G1218" s="342">
        <v>200</v>
      </c>
      <c r="H1218" s="341" t="s">
        <v>965</v>
      </c>
      <c r="I1218" s="341" t="s">
        <v>966</v>
      </c>
      <c r="J1218" s="342" t="s">
        <v>357</v>
      </c>
      <c r="K1218" s="342" t="s">
        <v>348</v>
      </c>
    </row>
    <row r="1219" spans="1:11">
      <c r="A1219" s="340">
        <v>45379</v>
      </c>
      <c r="B1219" s="341" t="s">
        <v>105</v>
      </c>
      <c r="C1219" s="341" t="s">
        <v>964</v>
      </c>
      <c r="D1219" s="341" t="s">
        <v>1219</v>
      </c>
      <c r="E1219" s="342" t="s">
        <v>1220</v>
      </c>
      <c r="F1219" s="342" t="s">
        <v>1217</v>
      </c>
      <c r="G1219" s="342">
        <v>100</v>
      </c>
      <c r="H1219" s="341" t="s">
        <v>965</v>
      </c>
      <c r="I1219" s="341" t="s">
        <v>966</v>
      </c>
      <c r="J1219" s="342" t="s">
        <v>357</v>
      </c>
      <c r="K1219" s="342" t="s">
        <v>348</v>
      </c>
    </row>
    <row r="1220" spans="1:11">
      <c r="A1220" s="340">
        <v>45429</v>
      </c>
      <c r="B1220" s="341" t="s">
        <v>105</v>
      </c>
      <c r="C1220" s="341" t="s">
        <v>964</v>
      </c>
      <c r="D1220" s="341" t="s">
        <v>1219</v>
      </c>
      <c r="E1220" s="342" t="s">
        <v>1218</v>
      </c>
      <c r="F1220" s="342" t="s">
        <v>1216</v>
      </c>
      <c r="G1220" s="342">
        <v>200</v>
      </c>
      <c r="H1220" s="341" t="s">
        <v>962</v>
      </c>
      <c r="I1220" s="341"/>
      <c r="J1220" s="342" t="s">
        <v>357</v>
      </c>
      <c r="K1220" s="342" t="s">
        <v>348</v>
      </c>
    </row>
    <row r="1221" spans="1:11">
      <c r="A1221" s="340">
        <v>45429</v>
      </c>
      <c r="B1221" s="341" t="s">
        <v>105</v>
      </c>
      <c r="C1221" s="341" t="s">
        <v>964</v>
      </c>
      <c r="D1221" s="341" t="s">
        <v>1219</v>
      </c>
      <c r="E1221" s="342" t="s">
        <v>1218</v>
      </c>
      <c r="F1221" s="342" t="s">
        <v>1217</v>
      </c>
      <c r="G1221" s="342">
        <v>100</v>
      </c>
      <c r="H1221" s="341" t="s">
        <v>962</v>
      </c>
      <c r="I1221" s="341"/>
      <c r="J1221" s="342" t="s">
        <v>357</v>
      </c>
      <c r="K1221" s="342" t="s">
        <v>348</v>
      </c>
    </row>
    <row r="1222" spans="1:11">
      <c r="A1222" s="340">
        <v>45596</v>
      </c>
      <c r="B1222" s="341" t="s">
        <v>105</v>
      </c>
      <c r="C1222" s="341" t="s">
        <v>964</v>
      </c>
      <c r="D1222" s="341" t="s">
        <v>1219</v>
      </c>
      <c r="E1222" s="342" t="s">
        <v>1218</v>
      </c>
      <c r="F1222" s="342" t="s">
        <v>1217</v>
      </c>
      <c r="G1222" s="342">
        <v>100</v>
      </c>
      <c r="H1222" s="341" t="s">
        <v>965</v>
      </c>
      <c r="I1222" s="341" t="s">
        <v>971</v>
      </c>
      <c r="J1222" s="342" t="s">
        <v>357</v>
      </c>
      <c r="K1222" s="342" t="s">
        <v>348</v>
      </c>
    </row>
    <row r="1223" spans="1:11">
      <c r="A1223" s="340">
        <v>45596</v>
      </c>
      <c r="B1223" s="341" t="s">
        <v>105</v>
      </c>
      <c r="C1223" s="341" t="s">
        <v>964</v>
      </c>
      <c r="D1223" s="341" t="s">
        <v>1219</v>
      </c>
      <c r="E1223" s="342" t="s">
        <v>1218</v>
      </c>
      <c r="F1223" s="342" t="s">
        <v>1216</v>
      </c>
      <c r="G1223" s="342">
        <v>200</v>
      </c>
      <c r="H1223" s="341" t="s">
        <v>965</v>
      </c>
      <c r="I1223" s="341" t="s">
        <v>2054</v>
      </c>
      <c r="J1223" s="342" t="s">
        <v>357</v>
      </c>
      <c r="K1223" s="342" t="s">
        <v>348</v>
      </c>
    </row>
    <row r="1224" spans="1:11">
      <c r="A1224" s="340">
        <v>45453</v>
      </c>
      <c r="B1224" s="341" t="s">
        <v>105</v>
      </c>
      <c r="C1224" s="341" t="s">
        <v>964</v>
      </c>
      <c r="D1224" s="341" t="s">
        <v>1219</v>
      </c>
      <c r="E1224" s="342" t="s">
        <v>1220</v>
      </c>
      <c r="F1224" s="342" t="s">
        <v>1217</v>
      </c>
      <c r="G1224" s="342">
        <v>100</v>
      </c>
      <c r="H1224" s="341" t="s">
        <v>962</v>
      </c>
      <c r="I1224" s="341"/>
      <c r="J1224" s="342" t="s">
        <v>357</v>
      </c>
      <c r="K1224" s="342" t="s">
        <v>348</v>
      </c>
    </row>
    <row r="1225" spans="1:11">
      <c r="A1225" s="340">
        <v>45453</v>
      </c>
      <c r="B1225" s="341" t="s">
        <v>105</v>
      </c>
      <c r="C1225" s="341" t="s">
        <v>964</v>
      </c>
      <c r="D1225" s="341" t="s">
        <v>1219</v>
      </c>
      <c r="E1225" s="342" t="s">
        <v>1220</v>
      </c>
      <c r="F1225" s="342" t="s">
        <v>1216</v>
      </c>
      <c r="G1225" s="342">
        <v>200</v>
      </c>
      <c r="H1225" s="341" t="s">
        <v>962</v>
      </c>
      <c r="I1225" s="341"/>
      <c r="J1225" s="342" t="s">
        <v>357</v>
      </c>
      <c r="K1225" s="342" t="s">
        <v>348</v>
      </c>
    </row>
    <row r="1226" spans="1:11">
      <c r="A1226" s="340">
        <v>45399</v>
      </c>
      <c r="B1226" s="341" t="s">
        <v>241</v>
      </c>
      <c r="C1226" s="341" t="s">
        <v>964</v>
      </c>
      <c r="D1226" s="341" t="s">
        <v>1225</v>
      </c>
      <c r="E1226" s="342" t="s">
        <v>1221</v>
      </c>
      <c r="F1226" s="342" t="s">
        <v>1222</v>
      </c>
      <c r="G1226" s="342">
        <v>100</v>
      </c>
      <c r="H1226" s="341" t="s">
        <v>962</v>
      </c>
      <c r="I1226" s="341"/>
      <c r="J1226" s="342" t="s">
        <v>357</v>
      </c>
      <c r="K1226" s="342" t="s">
        <v>348</v>
      </c>
    </row>
    <row r="1227" spans="1:11">
      <c r="A1227" s="340">
        <v>45399</v>
      </c>
      <c r="B1227" s="341" t="s">
        <v>241</v>
      </c>
      <c r="C1227" s="341" t="s">
        <v>964</v>
      </c>
      <c r="D1227" s="341" t="s">
        <v>1225</v>
      </c>
      <c r="E1227" s="342" t="s">
        <v>1221</v>
      </c>
      <c r="F1227" s="342" t="s">
        <v>1223</v>
      </c>
      <c r="G1227" s="342">
        <v>100</v>
      </c>
      <c r="H1227" s="341" t="s">
        <v>962</v>
      </c>
      <c r="I1227" s="341"/>
      <c r="J1227" s="342" t="s">
        <v>357</v>
      </c>
      <c r="K1227" s="342" t="s">
        <v>348</v>
      </c>
    </row>
    <row r="1228" spans="1:11">
      <c r="A1228" s="340">
        <v>45399</v>
      </c>
      <c r="B1228" s="341" t="s">
        <v>241</v>
      </c>
      <c r="C1228" s="341" t="s">
        <v>964</v>
      </c>
      <c r="D1228" s="341" t="s">
        <v>1225</v>
      </c>
      <c r="E1228" s="342" t="s">
        <v>1221</v>
      </c>
      <c r="F1228" s="342" t="s">
        <v>1224</v>
      </c>
      <c r="G1228" s="342">
        <v>50</v>
      </c>
      <c r="H1228" s="341" t="s">
        <v>962</v>
      </c>
      <c r="I1228" s="341"/>
      <c r="J1228" s="342" t="s">
        <v>357</v>
      </c>
      <c r="K1228" s="342" t="s">
        <v>348</v>
      </c>
    </row>
    <row r="1229" spans="1:11">
      <c r="A1229" s="340">
        <v>45594</v>
      </c>
      <c r="B1229" s="341" t="s">
        <v>241</v>
      </c>
      <c r="C1229" s="341" t="s">
        <v>964</v>
      </c>
      <c r="D1229" s="341" t="s">
        <v>2055</v>
      </c>
      <c r="E1229" s="342" t="s">
        <v>1221</v>
      </c>
      <c r="F1229" s="342" t="s">
        <v>1222</v>
      </c>
      <c r="G1229" s="342">
        <v>100</v>
      </c>
      <c r="H1229" s="341" t="s">
        <v>965</v>
      </c>
      <c r="I1229" s="341" t="s">
        <v>971</v>
      </c>
      <c r="J1229" s="342" t="s">
        <v>357</v>
      </c>
      <c r="K1229" s="342" t="s">
        <v>348</v>
      </c>
    </row>
    <row r="1230" spans="1:11">
      <c r="A1230" s="340">
        <v>45594</v>
      </c>
      <c r="B1230" s="341" t="s">
        <v>241</v>
      </c>
      <c r="C1230" s="341" t="s">
        <v>964</v>
      </c>
      <c r="D1230" s="341" t="s">
        <v>2055</v>
      </c>
      <c r="E1230" s="342" t="s">
        <v>1221</v>
      </c>
      <c r="F1230" s="342" t="s">
        <v>1224</v>
      </c>
      <c r="G1230" s="342">
        <v>50</v>
      </c>
      <c r="H1230" s="341" t="s">
        <v>962</v>
      </c>
      <c r="I1230" s="341"/>
      <c r="J1230" s="342" t="s">
        <v>357</v>
      </c>
      <c r="K1230" s="342" t="s">
        <v>348</v>
      </c>
    </row>
    <row r="1231" spans="1:11">
      <c r="A1231" s="340">
        <v>45594</v>
      </c>
      <c r="B1231" s="341" t="s">
        <v>241</v>
      </c>
      <c r="C1231" s="341" t="s">
        <v>964</v>
      </c>
      <c r="D1231" s="341" t="s">
        <v>2055</v>
      </c>
      <c r="E1231" s="342" t="s">
        <v>1221</v>
      </c>
      <c r="F1231" s="342" t="s">
        <v>1223</v>
      </c>
      <c r="G1231" s="342">
        <v>100</v>
      </c>
      <c r="H1231" s="341" t="s">
        <v>965</v>
      </c>
      <c r="I1231" s="341" t="s">
        <v>971</v>
      </c>
      <c r="J1231" s="342" t="s">
        <v>357</v>
      </c>
      <c r="K1231" s="342" t="s">
        <v>348</v>
      </c>
    </row>
    <row r="1232" spans="1:11">
      <c r="A1232" s="340">
        <v>45519</v>
      </c>
      <c r="B1232" s="341" t="s">
        <v>241</v>
      </c>
      <c r="C1232" s="341" t="s">
        <v>964</v>
      </c>
      <c r="D1232" s="341" t="s">
        <v>1225</v>
      </c>
      <c r="E1232" s="342" t="s">
        <v>1221</v>
      </c>
      <c r="F1232" s="342" t="s">
        <v>1222</v>
      </c>
      <c r="G1232" s="342">
        <v>100</v>
      </c>
      <c r="H1232" s="341" t="s">
        <v>962</v>
      </c>
      <c r="I1232" s="341"/>
      <c r="J1232" s="342" t="s">
        <v>357</v>
      </c>
      <c r="K1232" s="342" t="s">
        <v>348</v>
      </c>
    </row>
    <row r="1233" spans="1:11">
      <c r="A1233" s="340">
        <v>45519</v>
      </c>
      <c r="B1233" s="341" t="s">
        <v>241</v>
      </c>
      <c r="C1233" s="341" t="s">
        <v>964</v>
      </c>
      <c r="D1233" s="341" t="s">
        <v>1225</v>
      </c>
      <c r="E1233" s="342" t="s">
        <v>1221</v>
      </c>
      <c r="F1233" s="342" t="s">
        <v>1223</v>
      </c>
      <c r="G1233" s="342">
        <v>100</v>
      </c>
      <c r="H1233" s="341" t="s">
        <v>965</v>
      </c>
      <c r="I1233" s="341" t="s">
        <v>2056</v>
      </c>
      <c r="J1233" s="342" t="s">
        <v>357</v>
      </c>
      <c r="K1233" s="342" t="s">
        <v>348</v>
      </c>
    </row>
    <row r="1234" spans="1:11">
      <c r="A1234" s="340">
        <v>45519</v>
      </c>
      <c r="B1234" s="341" t="s">
        <v>241</v>
      </c>
      <c r="C1234" s="341" t="s">
        <v>964</v>
      </c>
      <c r="D1234" s="341" t="s">
        <v>1225</v>
      </c>
      <c r="E1234" s="342" t="s">
        <v>1221</v>
      </c>
      <c r="F1234" s="342" t="s">
        <v>1224</v>
      </c>
      <c r="G1234" s="342">
        <v>50</v>
      </c>
      <c r="H1234" s="341" t="s">
        <v>962</v>
      </c>
      <c r="I1234" s="341"/>
      <c r="J1234" s="342" t="s">
        <v>357</v>
      </c>
      <c r="K1234" s="342" t="s">
        <v>348</v>
      </c>
    </row>
    <row r="1235" spans="1:11">
      <c r="A1235" s="340">
        <v>45334</v>
      </c>
      <c r="B1235" s="341" t="s">
        <v>241</v>
      </c>
      <c r="C1235" s="341" t="s">
        <v>964</v>
      </c>
      <c r="D1235" s="341" t="s">
        <v>1225</v>
      </c>
      <c r="E1235" s="342" t="s">
        <v>1221</v>
      </c>
      <c r="F1235" s="342" t="s">
        <v>1224</v>
      </c>
      <c r="G1235" s="342">
        <v>50</v>
      </c>
      <c r="H1235" s="341" t="s">
        <v>962</v>
      </c>
      <c r="I1235" s="341"/>
      <c r="J1235" s="342" t="s">
        <v>357</v>
      </c>
      <c r="K1235" s="342" t="s">
        <v>348</v>
      </c>
    </row>
    <row r="1236" spans="1:11">
      <c r="A1236" s="340">
        <v>45334</v>
      </c>
      <c r="B1236" s="341" t="s">
        <v>241</v>
      </c>
      <c r="C1236" s="341" t="s">
        <v>964</v>
      </c>
      <c r="D1236" s="341" t="s">
        <v>1225</v>
      </c>
      <c r="E1236" s="342" t="s">
        <v>1221</v>
      </c>
      <c r="F1236" s="342" t="s">
        <v>1222</v>
      </c>
      <c r="G1236" s="342">
        <v>100</v>
      </c>
      <c r="H1236" s="341" t="s">
        <v>962</v>
      </c>
      <c r="I1236" s="341"/>
      <c r="J1236" s="342" t="s">
        <v>357</v>
      </c>
      <c r="K1236" s="342" t="s">
        <v>348</v>
      </c>
    </row>
    <row r="1237" spans="1:11">
      <c r="A1237" s="340">
        <v>45334</v>
      </c>
      <c r="B1237" s="341" t="s">
        <v>241</v>
      </c>
      <c r="C1237" s="341" t="s">
        <v>964</v>
      </c>
      <c r="D1237" s="341" t="s">
        <v>1225</v>
      </c>
      <c r="E1237" s="342" t="s">
        <v>1221</v>
      </c>
      <c r="F1237" s="342" t="s">
        <v>1223</v>
      </c>
      <c r="G1237" s="342">
        <v>100</v>
      </c>
      <c r="H1237" s="341" t="s">
        <v>962</v>
      </c>
      <c r="I1237" s="341"/>
      <c r="J1237" s="342" t="s">
        <v>357</v>
      </c>
      <c r="K1237" s="342" t="s">
        <v>348</v>
      </c>
    </row>
    <row r="1238" spans="1:11">
      <c r="A1238" s="340">
        <v>45469</v>
      </c>
      <c r="B1238" s="341" t="s">
        <v>241</v>
      </c>
      <c r="C1238" s="341" t="s">
        <v>964</v>
      </c>
      <c r="D1238" s="341" t="s">
        <v>1225</v>
      </c>
      <c r="E1238" s="342" t="s">
        <v>1221</v>
      </c>
      <c r="F1238" s="342" t="s">
        <v>1223</v>
      </c>
      <c r="G1238" s="342">
        <v>100</v>
      </c>
      <c r="H1238" s="341" t="s">
        <v>965</v>
      </c>
      <c r="I1238" s="341" t="s">
        <v>2057</v>
      </c>
      <c r="J1238" s="342" t="s">
        <v>357</v>
      </c>
      <c r="K1238" s="342" t="s">
        <v>348</v>
      </c>
    </row>
    <row r="1239" spans="1:11">
      <c r="A1239" s="340">
        <v>45469</v>
      </c>
      <c r="B1239" s="341" t="s">
        <v>241</v>
      </c>
      <c r="C1239" s="341" t="s">
        <v>964</v>
      </c>
      <c r="D1239" s="341" t="s">
        <v>1225</v>
      </c>
      <c r="E1239" s="342" t="s">
        <v>1221</v>
      </c>
      <c r="F1239" s="342" t="s">
        <v>1222</v>
      </c>
      <c r="G1239" s="342">
        <v>100</v>
      </c>
      <c r="H1239" s="341" t="s">
        <v>962</v>
      </c>
      <c r="I1239" s="341"/>
      <c r="J1239" s="342" t="s">
        <v>357</v>
      </c>
      <c r="K1239" s="342" t="s">
        <v>348</v>
      </c>
    </row>
    <row r="1240" spans="1:11">
      <c r="A1240" s="340">
        <v>45469</v>
      </c>
      <c r="B1240" s="341" t="s">
        <v>241</v>
      </c>
      <c r="C1240" s="341" t="s">
        <v>964</v>
      </c>
      <c r="D1240" s="341" t="s">
        <v>1225</v>
      </c>
      <c r="E1240" s="342" t="s">
        <v>1221</v>
      </c>
      <c r="F1240" s="342" t="s">
        <v>1224</v>
      </c>
      <c r="G1240" s="342">
        <v>50</v>
      </c>
      <c r="H1240" s="341" t="s">
        <v>962</v>
      </c>
      <c r="I1240" s="341"/>
      <c r="J1240" s="342" t="s">
        <v>357</v>
      </c>
      <c r="K1240" s="342" t="s">
        <v>348</v>
      </c>
    </row>
    <row r="1241" spans="1:11">
      <c r="A1241" s="340">
        <v>45462</v>
      </c>
      <c r="B1241" s="341" t="s">
        <v>107</v>
      </c>
      <c r="C1241" s="341" t="s">
        <v>964</v>
      </c>
      <c r="D1241" s="341" t="s">
        <v>1226</v>
      </c>
      <c r="E1241" s="342" t="s">
        <v>1230</v>
      </c>
      <c r="F1241" s="342" t="s">
        <v>1229</v>
      </c>
      <c r="G1241" s="342">
        <v>250</v>
      </c>
      <c r="H1241" s="341" t="s">
        <v>962</v>
      </c>
      <c r="I1241" s="341"/>
      <c r="J1241" s="342" t="s">
        <v>357</v>
      </c>
      <c r="K1241" s="342" t="s">
        <v>348</v>
      </c>
    </row>
    <row r="1242" spans="1:11">
      <c r="A1242" s="340">
        <v>45462</v>
      </c>
      <c r="B1242" s="341" t="s">
        <v>107</v>
      </c>
      <c r="C1242" s="341" t="s">
        <v>964</v>
      </c>
      <c r="D1242" s="341" t="s">
        <v>1226</v>
      </c>
      <c r="E1242" s="342" t="s">
        <v>1230</v>
      </c>
      <c r="F1242" s="342" t="s">
        <v>1227</v>
      </c>
      <c r="G1242" s="342">
        <v>200</v>
      </c>
      <c r="H1242" s="341" t="s">
        <v>962</v>
      </c>
      <c r="I1242" s="341"/>
      <c r="J1242" s="342" t="s">
        <v>357</v>
      </c>
      <c r="K1242" s="342" t="s">
        <v>348</v>
      </c>
    </row>
    <row r="1243" spans="1:11">
      <c r="A1243" s="340">
        <v>45462</v>
      </c>
      <c r="B1243" s="341" t="s">
        <v>107</v>
      </c>
      <c r="C1243" s="341" t="s">
        <v>964</v>
      </c>
      <c r="D1243" s="341" t="s">
        <v>1226</v>
      </c>
      <c r="E1243" s="342" t="s">
        <v>1230</v>
      </c>
      <c r="F1243" s="342" t="s">
        <v>1228</v>
      </c>
      <c r="G1243" s="342">
        <v>30</v>
      </c>
      <c r="H1243" s="341" t="s">
        <v>962</v>
      </c>
      <c r="I1243" s="341"/>
      <c r="J1243" s="342" t="s">
        <v>357</v>
      </c>
      <c r="K1243" s="342" t="s">
        <v>348</v>
      </c>
    </row>
    <row r="1244" spans="1:11">
      <c r="A1244" s="340">
        <v>45523</v>
      </c>
      <c r="B1244" s="341" t="s">
        <v>107</v>
      </c>
      <c r="C1244" s="341" t="s">
        <v>964</v>
      </c>
      <c r="D1244" s="341" t="s">
        <v>2058</v>
      </c>
      <c r="E1244" s="342" t="s">
        <v>2059</v>
      </c>
      <c r="F1244" s="342" t="s">
        <v>1227</v>
      </c>
      <c r="G1244" s="342">
        <v>200</v>
      </c>
      <c r="H1244" s="341" t="s">
        <v>962</v>
      </c>
      <c r="I1244" s="341"/>
      <c r="J1244" s="342" t="s">
        <v>357</v>
      </c>
      <c r="K1244" s="342" t="s">
        <v>348</v>
      </c>
    </row>
    <row r="1245" spans="1:11">
      <c r="A1245" s="340">
        <v>45523</v>
      </c>
      <c r="B1245" s="341" t="s">
        <v>107</v>
      </c>
      <c r="C1245" s="341" t="s">
        <v>964</v>
      </c>
      <c r="D1245" s="341" t="s">
        <v>2058</v>
      </c>
      <c r="E1245" s="342" t="s">
        <v>2059</v>
      </c>
      <c r="F1245" s="342" t="s">
        <v>1228</v>
      </c>
      <c r="G1245" s="342">
        <v>30</v>
      </c>
      <c r="H1245" s="341" t="s">
        <v>962</v>
      </c>
      <c r="I1245" s="341"/>
      <c r="J1245" s="342" t="s">
        <v>357</v>
      </c>
      <c r="K1245" s="342" t="s">
        <v>348</v>
      </c>
    </row>
    <row r="1246" spans="1:11">
      <c r="A1246" s="340">
        <v>45523</v>
      </c>
      <c r="B1246" s="341" t="s">
        <v>107</v>
      </c>
      <c r="C1246" s="341" t="s">
        <v>964</v>
      </c>
      <c r="D1246" s="341" t="s">
        <v>2058</v>
      </c>
      <c r="E1246" s="342" t="s">
        <v>2059</v>
      </c>
      <c r="F1246" s="342" t="s">
        <v>1229</v>
      </c>
      <c r="G1246" s="342">
        <v>250</v>
      </c>
      <c r="H1246" s="341" t="s">
        <v>962</v>
      </c>
      <c r="I1246" s="341"/>
      <c r="J1246" s="342" t="s">
        <v>357</v>
      </c>
      <c r="K1246" s="342" t="s">
        <v>348</v>
      </c>
    </row>
    <row r="1247" spans="1:11">
      <c r="A1247" s="340">
        <v>45608</v>
      </c>
      <c r="B1247" s="341" t="s">
        <v>107</v>
      </c>
      <c r="C1247" s="341" t="s">
        <v>964</v>
      </c>
      <c r="D1247" s="341" t="s">
        <v>2060</v>
      </c>
      <c r="E1247" s="342" t="s">
        <v>2059</v>
      </c>
      <c r="F1247" s="342" t="s">
        <v>1227</v>
      </c>
      <c r="G1247" s="342">
        <v>200</v>
      </c>
      <c r="H1247" s="341" t="s">
        <v>962</v>
      </c>
      <c r="I1247" s="341"/>
      <c r="J1247" s="342" t="s">
        <v>357</v>
      </c>
      <c r="K1247" s="342" t="s">
        <v>348</v>
      </c>
    </row>
    <row r="1248" spans="1:11">
      <c r="A1248" s="340">
        <v>45608</v>
      </c>
      <c r="B1248" s="341" t="s">
        <v>107</v>
      </c>
      <c r="C1248" s="341" t="s">
        <v>964</v>
      </c>
      <c r="D1248" s="341" t="s">
        <v>2060</v>
      </c>
      <c r="E1248" s="342" t="s">
        <v>2059</v>
      </c>
      <c r="F1248" s="342" t="s">
        <v>1228</v>
      </c>
      <c r="G1248" s="342">
        <v>30</v>
      </c>
      <c r="H1248" s="341" t="s">
        <v>962</v>
      </c>
      <c r="I1248" s="341"/>
      <c r="J1248" s="342" t="s">
        <v>357</v>
      </c>
      <c r="K1248" s="342" t="s">
        <v>348</v>
      </c>
    </row>
    <row r="1249" spans="1:11">
      <c r="A1249" s="340">
        <v>45608</v>
      </c>
      <c r="B1249" s="341" t="s">
        <v>107</v>
      </c>
      <c r="C1249" s="341" t="s">
        <v>964</v>
      </c>
      <c r="D1249" s="341" t="s">
        <v>2060</v>
      </c>
      <c r="E1249" s="342" t="s">
        <v>2059</v>
      </c>
      <c r="F1249" s="342" t="s">
        <v>1229</v>
      </c>
      <c r="G1249" s="342">
        <v>250</v>
      </c>
      <c r="H1249" s="341" t="s">
        <v>962</v>
      </c>
      <c r="I1249" s="341"/>
      <c r="J1249" s="342" t="s">
        <v>357</v>
      </c>
      <c r="K1249" s="342" t="s">
        <v>348</v>
      </c>
    </row>
    <row r="1250" spans="1:11">
      <c r="A1250" s="340">
        <v>45393</v>
      </c>
      <c r="B1250" s="341" t="s">
        <v>107</v>
      </c>
      <c r="C1250" s="341" t="s">
        <v>964</v>
      </c>
      <c r="D1250" s="341" t="s">
        <v>2061</v>
      </c>
      <c r="E1250" s="342" t="s">
        <v>1230</v>
      </c>
      <c r="F1250" s="342" t="s">
        <v>1227</v>
      </c>
      <c r="G1250" s="342">
        <v>200</v>
      </c>
      <c r="H1250" s="341" t="s">
        <v>962</v>
      </c>
      <c r="I1250" s="341"/>
      <c r="J1250" s="342" t="s">
        <v>357</v>
      </c>
      <c r="K1250" s="342" t="s">
        <v>348</v>
      </c>
    </row>
    <row r="1251" spans="1:11">
      <c r="A1251" s="340">
        <v>45393</v>
      </c>
      <c r="B1251" s="341" t="s">
        <v>107</v>
      </c>
      <c r="C1251" s="341" t="s">
        <v>964</v>
      </c>
      <c r="D1251" s="341" t="s">
        <v>2061</v>
      </c>
      <c r="E1251" s="342" t="s">
        <v>1230</v>
      </c>
      <c r="F1251" s="342" t="s">
        <v>1229</v>
      </c>
      <c r="G1251" s="342">
        <v>250</v>
      </c>
      <c r="H1251" s="341" t="s">
        <v>962</v>
      </c>
      <c r="I1251" s="341"/>
      <c r="J1251" s="342" t="s">
        <v>357</v>
      </c>
      <c r="K1251" s="342" t="s">
        <v>348</v>
      </c>
    </row>
    <row r="1252" spans="1:11">
      <c r="A1252" s="340">
        <v>45393</v>
      </c>
      <c r="B1252" s="341" t="s">
        <v>107</v>
      </c>
      <c r="C1252" s="341" t="s">
        <v>964</v>
      </c>
      <c r="D1252" s="341" t="s">
        <v>2061</v>
      </c>
      <c r="E1252" s="342" t="s">
        <v>1230</v>
      </c>
      <c r="F1252" s="342" t="s">
        <v>1228</v>
      </c>
      <c r="G1252" s="342">
        <v>30</v>
      </c>
      <c r="H1252" s="341" t="s">
        <v>962</v>
      </c>
      <c r="I1252" s="341"/>
      <c r="J1252" s="342" t="s">
        <v>357</v>
      </c>
      <c r="K1252" s="342" t="s">
        <v>348</v>
      </c>
    </row>
    <row r="1253" spans="1:11">
      <c r="A1253" s="340">
        <v>45352</v>
      </c>
      <c r="B1253" s="341" t="s">
        <v>107</v>
      </c>
      <c r="C1253" s="341" t="s">
        <v>964</v>
      </c>
      <c r="D1253" s="341" t="s">
        <v>2062</v>
      </c>
      <c r="E1253" s="342" t="s">
        <v>1230</v>
      </c>
      <c r="F1253" s="342" t="s">
        <v>1228</v>
      </c>
      <c r="G1253" s="342">
        <v>30</v>
      </c>
      <c r="H1253" s="341" t="s">
        <v>962</v>
      </c>
      <c r="I1253" s="341"/>
      <c r="J1253" s="342" t="s">
        <v>357</v>
      </c>
      <c r="K1253" s="342" t="s">
        <v>348</v>
      </c>
    </row>
    <row r="1254" spans="1:11">
      <c r="A1254" s="340">
        <v>45352</v>
      </c>
      <c r="B1254" s="341" t="s">
        <v>107</v>
      </c>
      <c r="C1254" s="341" t="s">
        <v>964</v>
      </c>
      <c r="D1254" s="341" t="s">
        <v>2062</v>
      </c>
      <c r="E1254" s="342" t="s">
        <v>1230</v>
      </c>
      <c r="F1254" s="342" t="s">
        <v>1229</v>
      </c>
      <c r="G1254" s="342">
        <v>250</v>
      </c>
      <c r="H1254" s="341" t="s">
        <v>962</v>
      </c>
      <c r="I1254" s="341"/>
      <c r="J1254" s="342" t="s">
        <v>357</v>
      </c>
      <c r="K1254" s="342" t="s">
        <v>348</v>
      </c>
    </row>
    <row r="1255" spans="1:11">
      <c r="A1255" s="340">
        <v>45352</v>
      </c>
      <c r="B1255" s="341" t="s">
        <v>107</v>
      </c>
      <c r="C1255" s="341" t="s">
        <v>964</v>
      </c>
      <c r="D1255" s="341" t="s">
        <v>2062</v>
      </c>
      <c r="E1255" s="342" t="s">
        <v>1230</v>
      </c>
      <c r="F1255" s="342" t="s">
        <v>1227</v>
      </c>
      <c r="G1255" s="342">
        <v>200</v>
      </c>
      <c r="H1255" s="341" t="s">
        <v>962</v>
      </c>
      <c r="I1255" s="341"/>
      <c r="J1255" s="342" t="s">
        <v>357</v>
      </c>
      <c r="K1255" s="342" t="s">
        <v>348</v>
      </c>
    </row>
    <row r="1256" spans="1:11">
      <c r="A1256" s="340">
        <v>45554</v>
      </c>
      <c r="B1256" s="341" t="s">
        <v>107</v>
      </c>
      <c r="C1256" s="341" t="s">
        <v>964</v>
      </c>
      <c r="D1256" s="341" t="s">
        <v>2063</v>
      </c>
      <c r="E1256" s="342" t="s">
        <v>1230</v>
      </c>
      <c r="F1256" s="342" t="s">
        <v>1229</v>
      </c>
      <c r="G1256" s="342">
        <v>250</v>
      </c>
      <c r="H1256" s="341" t="s">
        <v>962</v>
      </c>
      <c r="I1256" s="341"/>
      <c r="J1256" s="342" t="s">
        <v>357</v>
      </c>
      <c r="K1256" s="342" t="s">
        <v>348</v>
      </c>
    </row>
    <row r="1257" spans="1:11">
      <c r="A1257" s="340">
        <v>45554</v>
      </c>
      <c r="B1257" s="341" t="s">
        <v>107</v>
      </c>
      <c r="C1257" s="341" t="s">
        <v>964</v>
      </c>
      <c r="D1257" s="341" t="s">
        <v>2063</v>
      </c>
      <c r="E1257" s="342" t="s">
        <v>1230</v>
      </c>
      <c r="F1257" s="342" t="s">
        <v>1228</v>
      </c>
      <c r="G1257" s="342">
        <v>30</v>
      </c>
      <c r="H1257" s="341" t="s">
        <v>962</v>
      </c>
      <c r="I1257" s="341"/>
      <c r="J1257" s="342" t="s">
        <v>357</v>
      </c>
      <c r="K1257" s="342" t="s">
        <v>348</v>
      </c>
    </row>
    <row r="1258" spans="1:11">
      <c r="A1258" s="340">
        <v>45554</v>
      </c>
      <c r="B1258" s="341" t="s">
        <v>107</v>
      </c>
      <c r="C1258" s="341" t="s">
        <v>964</v>
      </c>
      <c r="D1258" s="341" t="s">
        <v>2063</v>
      </c>
      <c r="E1258" s="342" t="s">
        <v>1230</v>
      </c>
      <c r="F1258" s="342" t="s">
        <v>1227</v>
      </c>
      <c r="G1258" s="342">
        <v>200</v>
      </c>
      <c r="H1258" s="341" t="s">
        <v>962</v>
      </c>
      <c r="I1258" s="341"/>
      <c r="J1258" s="342" t="s">
        <v>357</v>
      </c>
      <c r="K1258" s="342" t="s">
        <v>348</v>
      </c>
    </row>
    <row r="1259" spans="1:11">
      <c r="A1259" s="340">
        <v>45453</v>
      </c>
      <c r="B1259" s="341" t="s">
        <v>108</v>
      </c>
      <c r="C1259" s="341" t="s">
        <v>964</v>
      </c>
      <c r="D1259" s="341" t="s">
        <v>1232</v>
      </c>
      <c r="E1259" s="342" t="s">
        <v>1233</v>
      </c>
      <c r="F1259" s="342" t="s">
        <v>1235</v>
      </c>
      <c r="G1259" s="342">
        <v>50</v>
      </c>
      <c r="H1259" s="341" t="s">
        <v>962</v>
      </c>
      <c r="I1259" s="341"/>
      <c r="J1259" s="342" t="s">
        <v>357</v>
      </c>
      <c r="K1259" s="342" t="s">
        <v>348</v>
      </c>
    </row>
    <row r="1260" spans="1:11">
      <c r="A1260" s="340">
        <v>45453</v>
      </c>
      <c r="B1260" s="341" t="s">
        <v>108</v>
      </c>
      <c r="C1260" s="341" t="s">
        <v>964</v>
      </c>
      <c r="D1260" s="341" t="s">
        <v>1232</v>
      </c>
      <c r="E1260" s="342" t="s">
        <v>1233</v>
      </c>
      <c r="F1260" s="342" t="s">
        <v>1234</v>
      </c>
      <c r="G1260" s="342">
        <v>150</v>
      </c>
      <c r="H1260" s="341" t="s">
        <v>962</v>
      </c>
      <c r="I1260" s="341"/>
      <c r="J1260" s="342" t="s">
        <v>357</v>
      </c>
      <c r="K1260" s="342" t="s">
        <v>348</v>
      </c>
    </row>
    <row r="1261" spans="1:11">
      <c r="A1261" s="340">
        <v>45453</v>
      </c>
      <c r="B1261" s="341" t="s">
        <v>108</v>
      </c>
      <c r="C1261" s="341" t="s">
        <v>964</v>
      </c>
      <c r="D1261" s="341" t="s">
        <v>1232</v>
      </c>
      <c r="E1261" s="342" t="s">
        <v>1233</v>
      </c>
      <c r="F1261" s="342" t="s">
        <v>1236</v>
      </c>
      <c r="G1261" s="342">
        <v>200</v>
      </c>
      <c r="H1261" s="341" t="s">
        <v>962</v>
      </c>
      <c r="I1261" s="341"/>
      <c r="J1261" s="342" t="s">
        <v>357</v>
      </c>
      <c r="K1261" s="342" t="s">
        <v>348</v>
      </c>
    </row>
    <row r="1262" spans="1:11">
      <c r="A1262" s="340">
        <v>45379</v>
      </c>
      <c r="B1262" s="341" t="s">
        <v>108</v>
      </c>
      <c r="C1262" s="341" t="s">
        <v>964</v>
      </c>
      <c r="D1262" s="341" t="s">
        <v>1232</v>
      </c>
      <c r="E1262" s="342" t="s">
        <v>1233</v>
      </c>
      <c r="F1262" s="342" t="s">
        <v>1234</v>
      </c>
      <c r="G1262" s="342">
        <v>150</v>
      </c>
      <c r="H1262" s="341" t="s">
        <v>962</v>
      </c>
      <c r="I1262" s="341"/>
      <c r="J1262" s="342" t="s">
        <v>357</v>
      </c>
      <c r="K1262" s="342" t="s">
        <v>348</v>
      </c>
    </row>
    <row r="1263" spans="1:11">
      <c r="A1263" s="340">
        <v>45379</v>
      </c>
      <c r="B1263" s="341" t="s">
        <v>108</v>
      </c>
      <c r="C1263" s="341" t="s">
        <v>964</v>
      </c>
      <c r="D1263" s="341" t="s">
        <v>1232</v>
      </c>
      <c r="E1263" s="342" t="s">
        <v>1233</v>
      </c>
      <c r="F1263" s="342" t="s">
        <v>1236</v>
      </c>
      <c r="G1263" s="342">
        <v>200</v>
      </c>
      <c r="H1263" s="341" t="s">
        <v>962</v>
      </c>
      <c r="I1263" s="341"/>
      <c r="J1263" s="342" t="s">
        <v>357</v>
      </c>
      <c r="K1263" s="342" t="s">
        <v>348</v>
      </c>
    </row>
    <row r="1264" spans="1:11">
      <c r="A1264" s="340">
        <v>45379</v>
      </c>
      <c r="B1264" s="341" t="s">
        <v>108</v>
      </c>
      <c r="C1264" s="341" t="s">
        <v>964</v>
      </c>
      <c r="D1264" s="341" t="s">
        <v>1232</v>
      </c>
      <c r="E1264" s="342" t="s">
        <v>1233</v>
      </c>
      <c r="F1264" s="342" t="s">
        <v>1235</v>
      </c>
      <c r="G1264" s="342">
        <v>50</v>
      </c>
      <c r="H1264" s="341" t="s">
        <v>962</v>
      </c>
      <c r="I1264" s="341"/>
      <c r="J1264" s="342" t="s">
        <v>357</v>
      </c>
      <c r="K1264" s="342" t="s">
        <v>348</v>
      </c>
    </row>
    <row r="1265" spans="1:11">
      <c r="A1265" s="340">
        <v>45541</v>
      </c>
      <c r="B1265" s="341" t="s">
        <v>108</v>
      </c>
      <c r="C1265" s="341" t="s">
        <v>964</v>
      </c>
      <c r="D1265" s="341" t="s">
        <v>1232</v>
      </c>
      <c r="E1265" s="342" t="s">
        <v>1233</v>
      </c>
      <c r="F1265" s="342" t="s">
        <v>1236</v>
      </c>
      <c r="G1265" s="342">
        <v>200</v>
      </c>
      <c r="H1265" s="341" t="s">
        <v>962</v>
      </c>
      <c r="I1265" s="341"/>
      <c r="J1265" s="342" t="s">
        <v>357</v>
      </c>
      <c r="K1265" s="342" t="s">
        <v>348</v>
      </c>
    </row>
    <row r="1266" spans="1:11">
      <c r="A1266" s="340">
        <v>45541</v>
      </c>
      <c r="B1266" s="341" t="s">
        <v>108</v>
      </c>
      <c r="C1266" s="341" t="s">
        <v>964</v>
      </c>
      <c r="D1266" s="341" t="s">
        <v>1232</v>
      </c>
      <c r="E1266" s="342" t="s">
        <v>1233</v>
      </c>
      <c r="F1266" s="342" t="s">
        <v>1234</v>
      </c>
      <c r="G1266" s="342">
        <v>150</v>
      </c>
      <c r="H1266" s="341" t="s">
        <v>962</v>
      </c>
      <c r="I1266" s="341"/>
      <c r="J1266" s="342" t="s">
        <v>357</v>
      </c>
      <c r="K1266" s="342" t="s">
        <v>348</v>
      </c>
    </row>
    <row r="1267" spans="1:11">
      <c r="A1267" s="340">
        <v>45541</v>
      </c>
      <c r="B1267" s="341" t="s">
        <v>108</v>
      </c>
      <c r="C1267" s="341" t="s">
        <v>964</v>
      </c>
      <c r="D1267" s="341" t="s">
        <v>1232</v>
      </c>
      <c r="E1267" s="342" t="s">
        <v>1233</v>
      </c>
      <c r="F1267" s="342" t="s">
        <v>1235</v>
      </c>
      <c r="G1267" s="342">
        <v>50</v>
      </c>
      <c r="H1267" s="341" t="s">
        <v>962</v>
      </c>
      <c r="I1267" s="341"/>
      <c r="J1267" s="342" t="s">
        <v>357</v>
      </c>
      <c r="K1267" s="342" t="s">
        <v>348</v>
      </c>
    </row>
    <row r="1268" spans="1:11">
      <c r="A1268" s="340">
        <v>45505</v>
      </c>
      <c r="B1268" s="341" t="s">
        <v>108</v>
      </c>
      <c r="C1268" s="341" t="s">
        <v>964</v>
      </c>
      <c r="D1268" s="341" t="s">
        <v>1232</v>
      </c>
      <c r="E1268" s="342" t="s">
        <v>1233</v>
      </c>
      <c r="F1268" s="342" t="s">
        <v>1235</v>
      </c>
      <c r="G1268" s="342">
        <v>50</v>
      </c>
      <c r="H1268" s="341" t="s">
        <v>965</v>
      </c>
      <c r="I1268" s="341" t="s">
        <v>2064</v>
      </c>
      <c r="J1268" s="342" t="s">
        <v>357</v>
      </c>
      <c r="K1268" s="342" t="s">
        <v>348</v>
      </c>
    </row>
    <row r="1269" spans="1:11">
      <c r="A1269" s="340">
        <v>45505</v>
      </c>
      <c r="B1269" s="341" t="s">
        <v>108</v>
      </c>
      <c r="C1269" s="341" t="s">
        <v>964</v>
      </c>
      <c r="D1269" s="341" t="s">
        <v>1232</v>
      </c>
      <c r="E1269" s="342" t="s">
        <v>1233</v>
      </c>
      <c r="F1269" s="342" t="s">
        <v>1234</v>
      </c>
      <c r="G1269" s="342">
        <v>150</v>
      </c>
      <c r="H1269" s="341" t="s">
        <v>962</v>
      </c>
      <c r="I1269" s="341"/>
      <c r="J1269" s="342" t="s">
        <v>357</v>
      </c>
      <c r="K1269" s="342" t="s">
        <v>348</v>
      </c>
    </row>
    <row r="1270" spans="1:11">
      <c r="A1270" s="340">
        <v>45505</v>
      </c>
      <c r="B1270" s="341" t="s">
        <v>108</v>
      </c>
      <c r="C1270" s="341" t="s">
        <v>964</v>
      </c>
      <c r="D1270" s="341" t="s">
        <v>1232</v>
      </c>
      <c r="E1270" s="342" t="s">
        <v>1233</v>
      </c>
      <c r="F1270" s="342" t="s">
        <v>1236</v>
      </c>
      <c r="G1270" s="342">
        <v>200</v>
      </c>
      <c r="H1270" s="341" t="s">
        <v>965</v>
      </c>
      <c r="I1270" s="341" t="s">
        <v>971</v>
      </c>
      <c r="J1270" s="342" t="s">
        <v>357</v>
      </c>
      <c r="K1270" s="342" t="s">
        <v>348</v>
      </c>
    </row>
    <row r="1271" spans="1:11">
      <c r="A1271" s="340">
        <v>45596</v>
      </c>
      <c r="B1271" s="341" t="s">
        <v>108</v>
      </c>
      <c r="C1271" s="341" t="s">
        <v>964</v>
      </c>
      <c r="D1271" s="341" t="s">
        <v>1232</v>
      </c>
      <c r="E1271" s="342" t="s">
        <v>1233</v>
      </c>
      <c r="F1271" s="342" t="s">
        <v>1235</v>
      </c>
      <c r="G1271" s="342">
        <v>50</v>
      </c>
      <c r="H1271" s="341" t="s">
        <v>962</v>
      </c>
      <c r="I1271" s="341"/>
      <c r="J1271" s="342" t="s">
        <v>357</v>
      </c>
      <c r="K1271" s="342" t="s">
        <v>348</v>
      </c>
    </row>
    <row r="1272" spans="1:11">
      <c r="A1272" s="340">
        <v>45596</v>
      </c>
      <c r="B1272" s="341" t="s">
        <v>108</v>
      </c>
      <c r="C1272" s="341" t="s">
        <v>964</v>
      </c>
      <c r="D1272" s="341" t="s">
        <v>1232</v>
      </c>
      <c r="E1272" s="342" t="s">
        <v>1233</v>
      </c>
      <c r="F1272" s="342" t="s">
        <v>1236</v>
      </c>
      <c r="G1272" s="342">
        <v>200</v>
      </c>
      <c r="H1272" s="341" t="s">
        <v>962</v>
      </c>
      <c r="I1272" s="341"/>
      <c r="J1272" s="342" t="s">
        <v>357</v>
      </c>
      <c r="K1272" s="342" t="s">
        <v>348</v>
      </c>
    </row>
    <row r="1273" spans="1:11">
      <c r="A1273" s="340">
        <v>45596</v>
      </c>
      <c r="B1273" s="341" t="s">
        <v>108</v>
      </c>
      <c r="C1273" s="341" t="s">
        <v>964</v>
      </c>
      <c r="D1273" s="341" t="s">
        <v>1232</v>
      </c>
      <c r="E1273" s="342" t="s">
        <v>1233</v>
      </c>
      <c r="F1273" s="342" t="s">
        <v>1234</v>
      </c>
      <c r="G1273" s="342">
        <v>150</v>
      </c>
      <c r="H1273" s="341" t="s">
        <v>962</v>
      </c>
      <c r="I1273" s="341"/>
      <c r="J1273" s="342" t="s">
        <v>357</v>
      </c>
      <c r="K1273" s="342" t="s">
        <v>348</v>
      </c>
    </row>
    <row r="1274" spans="1:11">
      <c r="A1274" s="340">
        <v>45348</v>
      </c>
      <c r="B1274" s="341" t="s">
        <v>108</v>
      </c>
      <c r="C1274" s="341" t="s">
        <v>964</v>
      </c>
      <c r="D1274" s="341" t="s">
        <v>1232</v>
      </c>
      <c r="E1274" s="342" t="s">
        <v>1233</v>
      </c>
      <c r="F1274" s="342" t="s">
        <v>1234</v>
      </c>
      <c r="G1274" s="342">
        <v>150</v>
      </c>
      <c r="H1274" s="341" t="s">
        <v>962</v>
      </c>
      <c r="I1274" s="341"/>
      <c r="J1274" s="342" t="s">
        <v>357</v>
      </c>
      <c r="K1274" s="342" t="s">
        <v>348</v>
      </c>
    </row>
    <row r="1275" spans="1:11">
      <c r="A1275" s="340">
        <v>45348</v>
      </c>
      <c r="B1275" s="341" t="s">
        <v>108</v>
      </c>
      <c r="C1275" s="341" t="s">
        <v>964</v>
      </c>
      <c r="D1275" s="341" t="s">
        <v>1232</v>
      </c>
      <c r="E1275" s="342" t="s">
        <v>1233</v>
      </c>
      <c r="F1275" s="342" t="s">
        <v>1235</v>
      </c>
      <c r="G1275" s="342">
        <v>50</v>
      </c>
      <c r="H1275" s="341" t="s">
        <v>962</v>
      </c>
      <c r="I1275" s="341"/>
      <c r="J1275" s="342" t="s">
        <v>357</v>
      </c>
      <c r="K1275" s="342" t="s">
        <v>348</v>
      </c>
    </row>
    <row r="1276" spans="1:11">
      <c r="A1276" s="340">
        <v>45348</v>
      </c>
      <c r="B1276" s="341" t="s">
        <v>108</v>
      </c>
      <c r="C1276" s="341" t="s">
        <v>964</v>
      </c>
      <c r="D1276" s="341" t="s">
        <v>1232</v>
      </c>
      <c r="E1276" s="342" t="s">
        <v>1233</v>
      </c>
      <c r="F1276" s="342" t="s">
        <v>1236</v>
      </c>
      <c r="G1276" s="342">
        <v>200</v>
      </c>
      <c r="H1276" s="341" t="s">
        <v>962</v>
      </c>
      <c r="I1276" s="341"/>
      <c r="J1276" s="342" t="s">
        <v>357</v>
      </c>
      <c r="K1276" s="342" t="s">
        <v>348</v>
      </c>
    </row>
    <row r="1277" spans="1:11">
      <c r="A1277" s="340">
        <v>45614</v>
      </c>
      <c r="B1277" s="341" t="s">
        <v>1633</v>
      </c>
      <c r="C1277" s="341" t="s">
        <v>964</v>
      </c>
      <c r="D1277" s="341" t="s">
        <v>2065</v>
      </c>
      <c r="E1277" s="342" t="s">
        <v>2066</v>
      </c>
      <c r="F1277" s="342" t="s">
        <v>2067</v>
      </c>
      <c r="G1277" s="342">
        <v>50</v>
      </c>
      <c r="H1277" s="341" t="s">
        <v>962</v>
      </c>
      <c r="I1277" s="341"/>
      <c r="J1277" s="342" t="s">
        <v>357</v>
      </c>
      <c r="K1277" s="342" t="s">
        <v>348</v>
      </c>
    </row>
    <row r="1278" spans="1:11">
      <c r="A1278" s="340">
        <v>45614</v>
      </c>
      <c r="B1278" s="341" t="s">
        <v>1633</v>
      </c>
      <c r="C1278" s="341" t="s">
        <v>964</v>
      </c>
      <c r="D1278" s="341" t="s">
        <v>2065</v>
      </c>
      <c r="E1278" s="342" t="s">
        <v>2066</v>
      </c>
      <c r="F1278" s="342" t="s">
        <v>2068</v>
      </c>
      <c r="G1278" s="342">
        <v>300</v>
      </c>
      <c r="H1278" s="341" t="s">
        <v>965</v>
      </c>
      <c r="I1278" s="341" t="s">
        <v>2069</v>
      </c>
      <c r="J1278" s="342" t="s">
        <v>357</v>
      </c>
      <c r="K1278" s="342" t="s">
        <v>348</v>
      </c>
    </row>
    <row r="1279" spans="1:11">
      <c r="A1279" s="340">
        <v>45614</v>
      </c>
      <c r="B1279" s="341" t="s">
        <v>1633</v>
      </c>
      <c r="C1279" s="341" t="s">
        <v>964</v>
      </c>
      <c r="D1279" s="341" t="s">
        <v>2065</v>
      </c>
      <c r="E1279" s="342" t="s">
        <v>2066</v>
      </c>
      <c r="F1279" s="342" t="s">
        <v>2070</v>
      </c>
      <c r="G1279" s="342">
        <v>50</v>
      </c>
      <c r="H1279" s="341" t="s">
        <v>962</v>
      </c>
      <c r="I1279" s="341"/>
      <c r="J1279" s="342" t="s">
        <v>357</v>
      </c>
      <c r="K1279" s="342" t="s">
        <v>348</v>
      </c>
    </row>
    <row r="1280" spans="1:11">
      <c r="A1280" s="340">
        <v>45614</v>
      </c>
      <c r="B1280" s="341" t="s">
        <v>1633</v>
      </c>
      <c r="C1280" s="341" t="s">
        <v>964</v>
      </c>
      <c r="D1280" s="341" t="s">
        <v>2065</v>
      </c>
      <c r="E1280" s="342" t="s">
        <v>2066</v>
      </c>
      <c r="F1280" s="342" t="s">
        <v>2071</v>
      </c>
      <c r="G1280" s="342">
        <v>200</v>
      </c>
      <c r="H1280" s="341" t="s">
        <v>965</v>
      </c>
      <c r="I1280" s="341" t="s">
        <v>2069</v>
      </c>
      <c r="J1280" s="342" t="s">
        <v>357</v>
      </c>
      <c r="K1280" s="342" t="s">
        <v>348</v>
      </c>
    </row>
    <row r="1281" spans="1:11">
      <c r="A1281" s="340">
        <v>45520</v>
      </c>
      <c r="B1281" s="341" t="s">
        <v>1633</v>
      </c>
      <c r="C1281" s="341" t="s">
        <v>964</v>
      </c>
      <c r="D1281" s="341" t="s">
        <v>2072</v>
      </c>
      <c r="E1281" s="342" t="s">
        <v>2066</v>
      </c>
      <c r="F1281" s="342" t="s">
        <v>2067</v>
      </c>
      <c r="G1281" s="342">
        <v>50</v>
      </c>
      <c r="H1281" s="341" t="s">
        <v>962</v>
      </c>
      <c r="I1281" s="341"/>
      <c r="J1281" s="342" t="s">
        <v>357</v>
      </c>
      <c r="K1281" s="342" t="s">
        <v>348</v>
      </c>
    </row>
    <row r="1282" spans="1:11">
      <c r="A1282" s="340">
        <v>45520</v>
      </c>
      <c r="B1282" s="341" t="s">
        <v>1633</v>
      </c>
      <c r="C1282" s="341" t="s">
        <v>964</v>
      </c>
      <c r="D1282" s="341" t="s">
        <v>2072</v>
      </c>
      <c r="E1282" s="342" t="s">
        <v>2066</v>
      </c>
      <c r="F1282" s="342" t="s">
        <v>2068</v>
      </c>
      <c r="G1282" s="342">
        <v>300</v>
      </c>
      <c r="H1282" s="341" t="s">
        <v>962</v>
      </c>
      <c r="I1282" s="341"/>
      <c r="J1282" s="342" t="s">
        <v>357</v>
      </c>
      <c r="K1282" s="342" t="s">
        <v>348</v>
      </c>
    </row>
    <row r="1283" spans="1:11">
      <c r="A1283" s="340">
        <v>45520</v>
      </c>
      <c r="B1283" s="341" t="s">
        <v>1633</v>
      </c>
      <c r="C1283" s="341" t="s">
        <v>964</v>
      </c>
      <c r="D1283" s="341" t="s">
        <v>2072</v>
      </c>
      <c r="E1283" s="342" t="s">
        <v>2066</v>
      </c>
      <c r="F1283" s="342" t="s">
        <v>2071</v>
      </c>
      <c r="G1283" s="342">
        <v>200</v>
      </c>
      <c r="H1283" s="341" t="s">
        <v>962</v>
      </c>
      <c r="I1283" s="341"/>
      <c r="J1283" s="342" t="s">
        <v>357</v>
      </c>
      <c r="K1283" s="342" t="s">
        <v>348</v>
      </c>
    </row>
    <row r="1284" spans="1:11">
      <c r="A1284" s="340">
        <v>45520</v>
      </c>
      <c r="B1284" s="341" t="s">
        <v>1633</v>
      </c>
      <c r="C1284" s="341" t="s">
        <v>964</v>
      </c>
      <c r="D1284" s="341" t="s">
        <v>2072</v>
      </c>
      <c r="E1284" s="342" t="s">
        <v>2066</v>
      </c>
      <c r="F1284" s="342" t="s">
        <v>2070</v>
      </c>
      <c r="G1284" s="342">
        <v>50</v>
      </c>
      <c r="H1284" s="341" t="s">
        <v>962</v>
      </c>
      <c r="I1284" s="341"/>
      <c r="J1284" s="342" t="s">
        <v>357</v>
      </c>
      <c r="K1284" s="342" t="s">
        <v>348</v>
      </c>
    </row>
    <row r="1285" spans="1:11">
      <c r="A1285" s="340">
        <v>45555</v>
      </c>
      <c r="B1285" s="341" t="s">
        <v>1633</v>
      </c>
      <c r="C1285" s="341" t="s">
        <v>964</v>
      </c>
      <c r="D1285" s="341" t="s">
        <v>2073</v>
      </c>
      <c r="E1285" s="342" t="s">
        <v>2066</v>
      </c>
      <c r="F1285" s="342" t="s">
        <v>2071</v>
      </c>
      <c r="G1285" s="342">
        <v>200</v>
      </c>
      <c r="H1285" s="341" t="s">
        <v>962</v>
      </c>
      <c r="I1285" s="341"/>
      <c r="J1285" s="342" t="s">
        <v>357</v>
      </c>
      <c r="K1285" s="342" t="s">
        <v>348</v>
      </c>
    </row>
    <row r="1286" spans="1:11">
      <c r="A1286" s="340">
        <v>45555</v>
      </c>
      <c r="B1286" s="341" t="s">
        <v>1633</v>
      </c>
      <c r="C1286" s="341" t="s">
        <v>964</v>
      </c>
      <c r="D1286" s="341" t="s">
        <v>2073</v>
      </c>
      <c r="E1286" s="342" t="s">
        <v>2066</v>
      </c>
      <c r="F1286" s="342" t="s">
        <v>2067</v>
      </c>
      <c r="G1286" s="342">
        <v>50</v>
      </c>
      <c r="H1286" s="341" t="s">
        <v>962</v>
      </c>
      <c r="I1286" s="341"/>
      <c r="J1286" s="342" t="s">
        <v>357</v>
      </c>
      <c r="K1286" s="342" t="s">
        <v>348</v>
      </c>
    </row>
    <row r="1287" spans="1:11">
      <c r="A1287" s="340">
        <v>45555</v>
      </c>
      <c r="B1287" s="341" t="s">
        <v>1633</v>
      </c>
      <c r="C1287" s="341" t="s">
        <v>964</v>
      </c>
      <c r="D1287" s="341" t="s">
        <v>2073</v>
      </c>
      <c r="E1287" s="342" t="s">
        <v>2066</v>
      </c>
      <c r="F1287" s="342" t="s">
        <v>2070</v>
      </c>
      <c r="G1287" s="342">
        <v>50</v>
      </c>
      <c r="H1287" s="341" t="s">
        <v>962</v>
      </c>
      <c r="I1287" s="341"/>
      <c r="J1287" s="342" t="s">
        <v>357</v>
      </c>
      <c r="K1287" s="342" t="s">
        <v>348</v>
      </c>
    </row>
    <row r="1288" spans="1:11">
      <c r="A1288" s="340">
        <v>45555</v>
      </c>
      <c r="B1288" s="341" t="s">
        <v>1633</v>
      </c>
      <c r="C1288" s="341" t="s">
        <v>964</v>
      </c>
      <c r="D1288" s="341" t="s">
        <v>2073</v>
      </c>
      <c r="E1288" s="342" t="s">
        <v>2066</v>
      </c>
      <c r="F1288" s="342" t="s">
        <v>2068</v>
      </c>
      <c r="G1288" s="342">
        <v>300</v>
      </c>
      <c r="H1288" s="341" t="s">
        <v>962</v>
      </c>
      <c r="I1288" s="341"/>
      <c r="J1288" s="342" t="s">
        <v>357</v>
      </c>
      <c r="K1288" s="342" t="s">
        <v>348</v>
      </c>
    </row>
    <row r="1289" spans="1:11">
      <c r="A1289" s="340">
        <v>45595</v>
      </c>
      <c r="B1289" s="341" t="s">
        <v>109</v>
      </c>
      <c r="C1289" s="341" t="s">
        <v>964</v>
      </c>
      <c r="D1289" s="341" t="s">
        <v>1245</v>
      </c>
      <c r="E1289" s="342" t="s">
        <v>1239</v>
      </c>
      <c r="F1289" s="342" t="s">
        <v>1241</v>
      </c>
      <c r="G1289" s="342">
        <v>30</v>
      </c>
      <c r="H1289" s="341" t="s">
        <v>962</v>
      </c>
      <c r="I1289" s="341"/>
      <c r="J1289" s="342" t="s">
        <v>357</v>
      </c>
      <c r="K1289" s="342" t="s">
        <v>348</v>
      </c>
    </row>
    <row r="1290" spans="1:11">
      <c r="A1290" s="340">
        <v>45595</v>
      </c>
      <c r="B1290" s="341" t="s">
        <v>109</v>
      </c>
      <c r="C1290" s="341" t="s">
        <v>964</v>
      </c>
      <c r="D1290" s="341" t="s">
        <v>1245</v>
      </c>
      <c r="E1290" s="342" t="s">
        <v>1239</v>
      </c>
      <c r="F1290" s="342" t="s">
        <v>1240</v>
      </c>
      <c r="G1290" s="342">
        <v>100</v>
      </c>
      <c r="H1290" s="341" t="s">
        <v>962</v>
      </c>
      <c r="I1290" s="341"/>
      <c r="J1290" s="342" t="s">
        <v>357</v>
      </c>
      <c r="K1290" s="342" t="s">
        <v>348</v>
      </c>
    </row>
    <row r="1291" spans="1:11">
      <c r="A1291" s="340">
        <v>45595</v>
      </c>
      <c r="B1291" s="341" t="s">
        <v>109</v>
      </c>
      <c r="C1291" s="341" t="s">
        <v>964</v>
      </c>
      <c r="D1291" s="341" t="s">
        <v>1245</v>
      </c>
      <c r="E1291" s="342" t="s">
        <v>1239</v>
      </c>
      <c r="F1291" s="342" t="s">
        <v>1243</v>
      </c>
      <c r="G1291" s="342">
        <v>250</v>
      </c>
      <c r="H1291" s="341" t="s">
        <v>962</v>
      </c>
      <c r="I1291" s="341"/>
      <c r="J1291" s="342" t="s">
        <v>357</v>
      </c>
      <c r="K1291" s="342" t="s">
        <v>348</v>
      </c>
    </row>
    <row r="1292" spans="1:11">
      <c r="A1292" s="340">
        <v>45595</v>
      </c>
      <c r="B1292" s="341" t="s">
        <v>109</v>
      </c>
      <c r="C1292" s="341" t="s">
        <v>964</v>
      </c>
      <c r="D1292" s="341" t="s">
        <v>1245</v>
      </c>
      <c r="E1292" s="342" t="s">
        <v>1239</v>
      </c>
      <c r="F1292" s="342" t="s">
        <v>1242</v>
      </c>
      <c r="G1292" s="342">
        <v>250</v>
      </c>
      <c r="H1292" s="341" t="s">
        <v>962</v>
      </c>
      <c r="I1292" s="341"/>
      <c r="J1292" s="342" t="s">
        <v>357</v>
      </c>
      <c r="K1292" s="342" t="s">
        <v>348</v>
      </c>
    </row>
    <row r="1293" spans="1:11">
      <c r="A1293" s="340">
        <v>45512</v>
      </c>
      <c r="B1293" s="341" t="s">
        <v>109</v>
      </c>
      <c r="C1293" s="341" t="s">
        <v>964</v>
      </c>
      <c r="D1293" s="341" t="s">
        <v>2074</v>
      </c>
      <c r="E1293" s="342" t="s">
        <v>1244</v>
      </c>
      <c r="F1293" s="342" t="s">
        <v>1242</v>
      </c>
      <c r="G1293" s="342">
        <v>250</v>
      </c>
      <c r="H1293" s="341" t="s">
        <v>962</v>
      </c>
      <c r="I1293" s="341"/>
      <c r="J1293" s="342" t="s">
        <v>357</v>
      </c>
      <c r="K1293" s="342" t="s">
        <v>348</v>
      </c>
    </row>
    <row r="1294" spans="1:11">
      <c r="A1294" s="340">
        <v>45512</v>
      </c>
      <c r="B1294" s="341" t="s">
        <v>109</v>
      </c>
      <c r="C1294" s="341" t="s">
        <v>964</v>
      </c>
      <c r="D1294" s="341" t="s">
        <v>2074</v>
      </c>
      <c r="E1294" s="342" t="s">
        <v>1244</v>
      </c>
      <c r="F1294" s="342" t="s">
        <v>1241</v>
      </c>
      <c r="G1294" s="342">
        <v>30</v>
      </c>
      <c r="H1294" s="341" t="s">
        <v>962</v>
      </c>
      <c r="I1294" s="341"/>
      <c r="J1294" s="342" t="s">
        <v>357</v>
      </c>
      <c r="K1294" s="342" t="s">
        <v>348</v>
      </c>
    </row>
    <row r="1295" spans="1:11">
      <c r="A1295" s="340">
        <v>45512</v>
      </c>
      <c r="B1295" s="341" t="s">
        <v>109</v>
      </c>
      <c r="C1295" s="341" t="s">
        <v>964</v>
      </c>
      <c r="D1295" s="341" t="s">
        <v>2074</v>
      </c>
      <c r="E1295" s="342" t="s">
        <v>1244</v>
      </c>
      <c r="F1295" s="342" t="s">
        <v>1240</v>
      </c>
      <c r="G1295" s="342">
        <v>100</v>
      </c>
      <c r="H1295" s="341" t="s">
        <v>962</v>
      </c>
      <c r="I1295" s="341"/>
      <c r="J1295" s="342" t="s">
        <v>357</v>
      </c>
      <c r="K1295" s="342" t="s">
        <v>348</v>
      </c>
    </row>
    <row r="1296" spans="1:11">
      <c r="A1296" s="340">
        <v>45512</v>
      </c>
      <c r="B1296" s="341" t="s">
        <v>109</v>
      </c>
      <c r="C1296" s="341" t="s">
        <v>964</v>
      </c>
      <c r="D1296" s="341" t="s">
        <v>2074</v>
      </c>
      <c r="E1296" s="342" t="s">
        <v>1244</v>
      </c>
      <c r="F1296" s="342" t="s">
        <v>1243</v>
      </c>
      <c r="G1296" s="342">
        <v>250</v>
      </c>
      <c r="H1296" s="341" t="s">
        <v>962</v>
      </c>
      <c r="I1296" s="341"/>
      <c r="J1296" s="342" t="s">
        <v>357</v>
      </c>
      <c r="K1296" s="342" t="s">
        <v>348</v>
      </c>
    </row>
    <row r="1297" spans="1:11">
      <c r="A1297" s="340">
        <v>45331</v>
      </c>
      <c r="B1297" s="341" t="s">
        <v>109</v>
      </c>
      <c r="C1297" s="341" t="s">
        <v>964</v>
      </c>
      <c r="D1297" s="341" t="s">
        <v>1245</v>
      </c>
      <c r="E1297" s="342" t="s">
        <v>1239</v>
      </c>
      <c r="F1297" s="342" t="s">
        <v>1242</v>
      </c>
      <c r="G1297" s="342">
        <v>250</v>
      </c>
      <c r="H1297" s="341" t="s">
        <v>962</v>
      </c>
      <c r="I1297" s="341"/>
      <c r="J1297" s="342" t="s">
        <v>357</v>
      </c>
      <c r="K1297" s="342" t="s">
        <v>348</v>
      </c>
    </row>
    <row r="1298" spans="1:11">
      <c r="A1298" s="340">
        <v>45331</v>
      </c>
      <c r="B1298" s="341" t="s">
        <v>109</v>
      </c>
      <c r="C1298" s="341" t="s">
        <v>964</v>
      </c>
      <c r="D1298" s="341" t="s">
        <v>1245</v>
      </c>
      <c r="E1298" s="342" t="s">
        <v>1239</v>
      </c>
      <c r="F1298" s="342" t="s">
        <v>1241</v>
      </c>
      <c r="G1298" s="342">
        <v>30</v>
      </c>
      <c r="H1298" s="341" t="s">
        <v>962</v>
      </c>
      <c r="I1298" s="341"/>
      <c r="J1298" s="342" t="s">
        <v>357</v>
      </c>
      <c r="K1298" s="342" t="s">
        <v>348</v>
      </c>
    </row>
    <row r="1299" spans="1:11">
      <c r="A1299" s="340">
        <v>45331</v>
      </c>
      <c r="B1299" s="341" t="s">
        <v>109</v>
      </c>
      <c r="C1299" s="341" t="s">
        <v>964</v>
      </c>
      <c r="D1299" s="341" t="s">
        <v>1245</v>
      </c>
      <c r="E1299" s="342" t="s">
        <v>1239</v>
      </c>
      <c r="F1299" s="342" t="s">
        <v>1240</v>
      </c>
      <c r="G1299" s="342">
        <v>100</v>
      </c>
      <c r="H1299" s="341" t="s">
        <v>962</v>
      </c>
      <c r="I1299" s="341"/>
      <c r="J1299" s="342" t="s">
        <v>357</v>
      </c>
      <c r="K1299" s="342" t="s">
        <v>348</v>
      </c>
    </row>
    <row r="1300" spans="1:11">
      <c r="A1300" s="340">
        <v>45331</v>
      </c>
      <c r="B1300" s="341" t="s">
        <v>109</v>
      </c>
      <c r="C1300" s="341" t="s">
        <v>964</v>
      </c>
      <c r="D1300" s="341" t="s">
        <v>1245</v>
      </c>
      <c r="E1300" s="342" t="s">
        <v>1239</v>
      </c>
      <c r="F1300" s="342" t="s">
        <v>1243</v>
      </c>
      <c r="G1300" s="342">
        <v>250</v>
      </c>
      <c r="H1300" s="341" t="s">
        <v>962</v>
      </c>
      <c r="I1300" s="341"/>
      <c r="J1300" s="342" t="s">
        <v>357</v>
      </c>
      <c r="K1300" s="342" t="s">
        <v>348</v>
      </c>
    </row>
    <row r="1301" spans="1:11">
      <c r="A1301" s="340">
        <v>45394</v>
      </c>
      <c r="B1301" s="341" t="s">
        <v>109</v>
      </c>
      <c r="C1301" s="341" t="s">
        <v>964</v>
      </c>
      <c r="D1301" s="341" t="s">
        <v>1245</v>
      </c>
      <c r="E1301" s="342" t="s">
        <v>1239</v>
      </c>
      <c r="F1301" s="342" t="s">
        <v>1240</v>
      </c>
      <c r="G1301" s="342">
        <v>100</v>
      </c>
      <c r="H1301" s="341" t="s">
        <v>962</v>
      </c>
      <c r="I1301" s="341"/>
      <c r="J1301" s="342" t="s">
        <v>357</v>
      </c>
      <c r="K1301" s="342" t="s">
        <v>348</v>
      </c>
    </row>
    <row r="1302" spans="1:11">
      <c r="A1302" s="340">
        <v>45394</v>
      </c>
      <c r="B1302" s="341" t="s">
        <v>109</v>
      </c>
      <c r="C1302" s="341" t="s">
        <v>964</v>
      </c>
      <c r="D1302" s="341" t="s">
        <v>1245</v>
      </c>
      <c r="E1302" s="342" t="s">
        <v>1239</v>
      </c>
      <c r="F1302" s="342" t="s">
        <v>1242</v>
      </c>
      <c r="G1302" s="342">
        <v>250</v>
      </c>
      <c r="H1302" s="341" t="s">
        <v>965</v>
      </c>
      <c r="I1302" s="341" t="s">
        <v>2075</v>
      </c>
      <c r="J1302" s="342" t="s">
        <v>357</v>
      </c>
      <c r="K1302" s="342" t="s">
        <v>348</v>
      </c>
    </row>
    <row r="1303" spans="1:11">
      <c r="A1303" s="340">
        <v>45394</v>
      </c>
      <c r="B1303" s="341" t="s">
        <v>109</v>
      </c>
      <c r="C1303" s="341" t="s">
        <v>964</v>
      </c>
      <c r="D1303" s="341" t="s">
        <v>1245</v>
      </c>
      <c r="E1303" s="342" t="s">
        <v>1239</v>
      </c>
      <c r="F1303" s="342" t="s">
        <v>1243</v>
      </c>
      <c r="G1303" s="342">
        <v>250</v>
      </c>
      <c r="H1303" s="341" t="s">
        <v>965</v>
      </c>
      <c r="I1303" s="341" t="s">
        <v>1139</v>
      </c>
      <c r="J1303" s="342" t="s">
        <v>357</v>
      </c>
      <c r="K1303" s="342" t="s">
        <v>348</v>
      </c>
    </row>
    <row r="1304" spans="1:11">
      <c r="A1304" s="340">
        <v>45394</v>
      </c>
      <c r="B1304" s="341" t="s">
        <v>109</v>
      </c>
      <c r="C1304" s="341" t="s">
        <v>964</v>
      </c>
      <c r="D1304" s="341" t="s">
        <v>1245</v>
      </c>
      <c r="E1304" s="342" t="s">
        <v>1239</v>
      </c>
      <c r="F1304" s="342" t="s">
        <v>1241</v>
      </c>
      <c r="G1304" s="342">
        <v>30</v>
      </c>
      <c r="H1304" s="341" t="s">
        <v>965</v>
      </c>
      <c r="I1304" s="341" t="s">
        <v>1139</v>
      </c>
      <c r="J1304" s="342" t="s">
        <v>357</v>
      </c>
      <c r="K1304" s="342" t="s">
        <v>348</v>
      </c>
    </row>
    <row r="1305" spans="1:11">
      <c r="A1305" s="340">
        <v>45407</v>
      </c>
      <c r="B1305" s="341" t="s">
        <v>109</v>
      </c>
      <c r="C1305" s="341" t="s">
        <v>964</v>
      </c>
      <c r="D1305" s="341" t="s">
        <v>1245</v>
      </c>
      <c r="E1305" s="342" t="s">
        <v>1239</v>
      </c>
      <c r="F1305" s="342" t="s">
        <v>1241</v>
      </c>
      <c r="G1305" s="342">
        <v>30</v>
      </c>
      <c r="H1305" s="341" t="s">
        <v>962</v>
      </c>
      <c r="I1305" s="341"/>
      <c r="J1305" s="342" t="s">
        <v>357</v>
      </c>
      <c r="K1305" s="342" t="s">
        <v>348</v>
      </c>
    </row>
    <row r="1306" spans="1:11">
      <c r="A1306" s="340">
        <v>45407</v>
      </c>
      <c r="B1306" s="341" t="s">
        <v>109</v>
      </c>
      <c r="C1306" s="341" t="s">
        <v>964</v>
      </c>
      <c r="D1306" s="341" t="s">
        <v>1245</v>
      </c>
      <c r="E1306" s="342" t="s">
        <v>1239</v>
      </c>
      <c r="F1306" s="342" t="s">
        <v>1240</v>
      </c>
      <c r="G1306" s="342">
        <v>100</v>
      </c>
      <c r="H1306" s="341" t="s">
        <v>962</v>
      </c>
      <c r="I1306" s="341"/>
      <c r="J1306" s="342" t="s">
        <v>357</v>
      </c>
      <c r="K1306" s="342" t="s">
        <v>348</v>
      </c>
    </row>
    <row r="1307" spans="1:11">
      <c r="A1307" s="340">
        <v>45407</v>
      </c>
      <c r="B1307" s="341" t="s">
        <v>109</v>
      </c>
      <c r="C1307" s="341" t="s">
        <v>964</v>
      </c>
      <c r="D1307" s="341" t="s">
        <v>1245</v>
      </c>
      <c r="E1307" s="342" t="s">
        <v>1239</v>
      </c>
      <c r="F1307" s="342" t="s">
        <v>1243</v>
      </c>
      <c r="G1307" s="342">
        <v>250</v>
      </c>
      <c r="H1307" s="341" t="s">
        <v>962</v>
      </c>
      <c r="I1307" s="341"/>
      <c r="J1307" s="342" t="s">
        <v>357</v>
      </c>
      <c r="K1307" s="342" t="s">
        <v>348</v>
      </c>
    </row>
    <row r="1308" spans="1:11">
      <c r="A1308" s="340">
        <v>45407</v>
      </c>
      <c r="B1308" s="341" t="s">
        <v>109</v>
      </c>
      <c r="C1308" s="341" t="s">
        <v>964</v>
      </c>
      <c r="D1308" s="341" t="s">
        <v>1245</v>
      </c>
      <c r="E1308" s="342" t="s">
        <v>1239</v>
      </c>
      <c r="F1308" s="342" t="s">
        <v>1242</v>
      </c>
      <c r="G1308" s="342">
        <v>250</v>
      </c>
      <c r="H1308" s="341" t="s">
        <v>962</v>
      </c>
      <c r="I1308" s="341"/>
      <c r="J1308" s="342" t="s">
        <v>357</v>
      </c>
      <c r="K1308" s="342" t="s">
        <v>348</v>
      </c>
    </row>
    <row r="1309" spans="1:11">
      <c r="A1309" s="340">
        <v>45358</v>
      </c>
      <c r="B1309" s="341" t="s">
        <v>109</v>
      </c>
      <c r="C1309" s="341" t="s">
        <v>964</v>
      </c>
      <c r="D1309" s="341" t="s">
        <v>2074</v>
      </c>
      <c r="E1309" s="342" t="s">
        <v>1239</v>
      </c>
      <c r="F1309" s="342" t="s">
        <v>1242</v>
      </c>
      <c r="G1309" s="342">
        <v>250</v>
      </c>
      <c r="H1309" s="341" t="s">
        <v>962</v>
      </c>
      <c r="I1309" s="341"/>
      <c r="J1309" s="342" t="s">
        <v>357</v>
      </c>
      <c r="K1309" s="342" t="s">
        <v>348</v>
      </c>
    </row>
    <row r="1310" spans="1:11">
      <c r="A1310" s="340">
        <v>45358</v>
      </c>
      <c r="B1310" s="341" t="s">
        <v>109</v>
      </c>
      <c r="C1310" s="341" t="s">
        <v>964</v>
      </c>
      <c r="D1310" s="341" t="s">
        <v>2074</v>
      </c>
      <c r="E1310" s="342" t="s">
        <v>1239</v>
      </c>
      <c r="F1310" s="342" t="s">
        <v>1241</v>
      </c>
      <c r="G1310" s="342">
        <v>30</v>
      </c>
      <c r="H1310" s="341" t="s">
        <v>962</v>
      </c>
      <c r="I1310" s="341"/>
      <c r="J1310" s="342" t="s">
        <v>357</v>
      </c>
      <c r="K1310" s="342" t="s">
        <v>348</v>
      </c>
    </row>
    <row r="1311" spans="1:11">
      <c r="A1311" s="340">
        <v>45358</v>
      </c>
      <c r="B1311" s="341" t="s">
        <v>109</v>
      </c>
      <c r="C1311" s="341" t="s">
        <v>964</v>
      </c>
      <c r="D1311" s="341" t="s">
        <v>2074</v>
      </c>
      <c r="E1311" s="342" t="s">
        <v>1239</v>
      </c>
      <c r="F1311" s="342" t="s">
        <v>1243</v>
      </c>
      <c r="G1311" s="342">
        <v>250</v>
      </c>
      <c r="H1311" s="341" t="s">
        <v>962</v>
      </c>
      <c r="I1311" s="341"/>
      <c r="J1311" s="342" t="s">
        <v>357</v>
      </c>
      <c r="K1311" s="342" t="s">
        <v>348</v>
      </c>
    </row>
    <row r="1312" spans="1:11">
      <c r="A1312" s="340">
        <v>45358</v>
      </c>
      <c r="B1312" s="341" t="s">
        <v>109</v>
      </c>
      <c r="C1312" s="341" t="s">
        <v>964</v>
      </c>
      <c r="D1312" s="341" t="s">
        <v>2074</v>
      </c>
      <c r="E1312" s="342" t="s">
        <v>1239</v>
      </c>
      <c r="F1312" s="342" t="s">
        <v>1240</v>
      </c>
      <c r="G1312" s="342">
        <v>100</v>
      </c>
      <c r="H1312" s="341" t="s">
        <v>962</v>
      </c>
      <c r="I1312" s="341"/>
      <c r="J1312" s="342" t="s">
        <v>357</v>
      </c>
      <c r="K1312" s="342" t="s">
        <v>348</v>
      </c>
    </row>
    <row r="1313" spans="1:11">
      <c r="A1313" s="340">
        <v>45434</v>
      </c>
      <c r="B1313" s="341" t="s">
        <v>110</v>
      </c>
      <c r="C1313" s="341" t="s">
        <v>964</v>
      </c>
      <c r="D1313" s="341" t="s">
        <v>1250</v>
      </c>
      <c r="E1313" s="342" t="s">
        <v>2076</v>
      </c>
      <c r="F1313" s="342" t="s">
        <v>1248</v>
      </c>
      <c r="G1313" s="342">
        <v>50</v>
      </c>
      <c r="H1313" s="341" t="s">
        <v>962</v>
      </c>
      <c r="I1313" s="341"/>
      <c r="J1313" s="342" t="s">
        <v>357</v>
      </c>
      <c r="K1313" s="342" t="s">
        <v>348</v>
      </c>
    </row>
    <row r="1314" spans="1:11">
      <c r="A1314" s="340">
        <v>45434</v>
      </c>
      <c r="B1314" s="341" t="s">
        <v>110</v>
      </c>
      <c r="C1314" s="341" t="s">
        <v>964</v>
      </c>
      <c r="D1314" s="341" t="s">
        <v>1250</v>
      </c>
      <c r="E1314" s="342" t="s">
        <v>2076</v>
      </c>
      <c r="F1314" s="342" t="s">
        <v>1247</v>
      </c>
      <c r="G1314" s="342">
        <v>150</v>
      </c>
      <c r="H1314" s="341" t="s">
        <v>962</v>
      </c>
      <c r="I1314" s="341"/>
      <c r="J1314" s="342" t="s">
        <v>357</v>
      </c>
      <c r="K1314" s="342" t="s">
        <v>348</v>
      </c>
    </row>
    <row r="1315" spans="1:11">
      <c r="A1315" s="340">
        <v>45434</v>
      </c>
      <c r="B1315" s="341" t="s">
        <v>110</v>
      </c>
      <c r="C1315" s="341" t="s">
        <v>964</v>
      </c>
      <c r="D1315" s="341" t="s">
        <v>1250</v>
      </c>
      <c r="E1315" s="342" t="s">
        <v>2076</v>
      </c>
      <c r="F1315" s="342" t="s">
        <v>1249</v>
      </c>
      <c r="G1315" s="342">
        <v>150</v>
      </c>
      <c r="H1315" s="341" t="s">
        <v>962</v>
      </c>
      <c r="I1315" s="341"/>
      <c r="J1315" s="342" t="s">
        <v>357</v>
      </c>
      <c r="K1315" s="342" t="s">
        <v>348</v>
      </c>
    </row>
    <row r="1316" spans="1:11">
      <c r="A1316" s="340">
        <v>45511</v>
      </c>
      <c r="B1316" s="341" t="s">
        <v>110</v>
      </c>
      <c r="C1316" s="341" t="s">
        <v>964</v>
      </c>
      <c r="D1316" s="341" t="s">
        <v>1250</v>
      </c>
      <c r="E1316" s="342" t="s">
        <v>2076</v>
      </c>
      <c r="F1316" s="342" t="s">
        <v>1247</v>
      </c>
      <c r="G1316" s="342">
        <v>150</v>
      </c>
      <c r="H1316" s="341" t="s">
        <v>965</v>
      </c>
      <c r="I1316" s="341" t="s">
        <v>971</v>
      </c>
      <c r="J1316" s="342" t="s">
        <v>357</v>
      </c>
      <c r="K1316" s="342" t="s">
        <v>348</v>
      </c>
    </row>
    <row r="1317" spans="1:11">
      <c r="A1317" s="340">
        <v>45511</v>
      </c>
      <c r="B1317" s="341" t="s">
        <v>110</v>
      </c>
      <c r="C1317" s="341" t="s">
        <v>964</v>
      </c>
      <c r="D1317" s="341" t="s">
        <v>1250</v>
      </c>
      <c r="E1317" s="342" t="s">
        <v>2076</v>
      </c>
      <c r="F1317" s="342" t="s">
        <v>1249</v>
      </c>
      <c r="G1317" s="342">
        <v>150</v>
      </c>
      <c r="H1317" s="341" t="s">
        <v>965</v>
      </c>
      <c r="I1317" s="341" t="s">
        <v>971</v>
      </c>
      <c r="J1317" s="342" t="s">
        <v>357</v>
      </c>
      <c r="K1317" s="342" t="s">
        <v>348</v>
      </c>
    </row>
    <row r="1318" spans="1:11">
      <c r="A1318" s="340">
        <v>45511</v>
      </c>
      <c r="B1318" s="341" t="s">
        <v>110</v>
      </c>
      <c r="C1318" s="341" t="s">
        <v>964</v>
      </c>
      <c r="D1318" s="341" t="s">
        <v>1250</v>
      </c>
      <c r="E1318" s="342" t="s">
        <v>2076</v>
      </c>
      <c r="F1318" s="342" t="s">
        <v>1248</v>
      </c>
      <c r="G1318" s="342">
        <v>50</v>
      </c>
      <c r="H1318" s="341" t="s">
        <v>962</v>
      </c>
      <c r="I1318" s="341"/>
      <c r="J1318" s="342" t="s">
        <v>357</v>
      </c>
      <c r="K1318" s="342" t="s">
        <v>348</v>
      </c>
    </row>
    <row r="1319" spans="1:11">
      <c r="A1319" s="340">
        <v>45335</v>
      </c>
      <c r="B1319" s="341" t="s">
        <v>110</v>
      </c>
      <c r="C1319" s="341" t="s">
        <v>964</v>
      </c>
      <c r="D1319" s="341" t="s">
        <v>2077</v>
      </c>
      <c r="E1319" s="342" t="s">
        <v>1246</v>
      </c>
      <c r="F1319" s="342" t="s">
        <v>1248</v>
      </c>
      <c r="G1319" s="342">
        <v>50</v>
      </c>
      <c r="H1319" s="341" t="s">
        <v>962</v>
      </c>
      <c r="I1319" s="341"/>
      <c r="J1319" s="342" t="s">
        <v>357</v>
      </c>
      <c r="K1319" s="342" t="s">
        <v>348</v>
      </c>
    </row>
    <row r="1320" spans="1:11">
      <c r="A1320" s="340">
        <v>45335</v>
      </c>
      <c r="B1320" s="341" t="s">
        <v>110</v>
      </c>
      <c r="C1320" s="341" t="s">
        <v>964</v>
      </c>
      <c r="D1320" s="341" t="s">
        <v>2077</v>
      </c>
      <c r="E1320" s="342" t="s">
        <v>1246</v>
      </c>
      <c r="F1320" s="342" t="s">
        <v>1247</v>
      </c>
      <c r="G1320" s="342">
        <v>150</v>
      </c>
      <c r="H1320" s="341" t="s">
        <v>962</v>
      </c>
      <c r="I1320" s="341"/>
      <c r="J1320" s="342" t="s">
        <v>357</v>
      </c>
      <c r="K1320" s="342" t="s">
        <v>348</v>
      </c>
    </row>
    <row r="1321" spans="1:11">
      <c r="A1321" s="340">
        <v>45335</v>
      </c>
      <c r="B1321" s="341" t="s">
        <v>110</v>
      </c>
      <c r="C1321" s="341" t="s">
        <v>964</v>
      </c>
      <c r="D1321" s="341" t="s">
        <v>2077</v>
      </c>
      <c r="E1321" s="342" t="s">
        <v>1246</v>
      </c>
      <c r="F1321" s="342" t="s">
        <v>1249</v>
      </c>
      <c r="G1321" s="342">
        <v>150</v>
      </c>
      <c r="H1321" s="341" t="s">
        <v>962</v>
      </c>
      <c r="I1321" s="341"/>
      <c r="J1321" s="342" t="s">
        <v>357</v>
      </c>
      <c r="K1321" s="342" t="s">
        <v>348</v>
      </c>
    </row>
    <row r="1322" spans="1:11">
      <c r="A1322" s="340">
        <v>45602</v>
      </c>
      <c r="B1322" s="341" t="s">
        <v>110</v>
      </c>
      <c r="C1322" s="341" t="s">
        <v>964</v>
      </c>
      <c r="D1322" s="341" t="s">
        <v>2078</v>
      </c>
      <c r="E1322" s="342" t="s">
        <v>2076</v>
      </c>
      <c r="F1322" s="342" t="s">
        <v>1248</v>
      </c>
      <c r="G1322" s="342">
        <v>50</v>
      </c>
      <c r="H1322" s="341" t="s">
        <v>962</v>
      </c>
      <c r="I1322" s="341"/>
      <c r="J1322" s="342" t="s">
        <v>357</v>
      </c>
      <c r="K1322" s="342" t="s">
        <v>348</v>
      </c>
    </row>
    <row r="1323" spans="1:11">
      <c r="A1323" s="340">
        <v>45602</v>
      </c>
      <c r="B1323" s="341" t="s">
        <v>110</v>
      </c>
      <c r="C1323" s="341" t="s">
        <v>964</v>
      </c>
      <c r="D1323" s="341" t="s">
        <v>2078</v>
      </c>
      <c r="E1323" s="342" t="s">
        <v>2076</v>
      </c>
      <c r="F1323" s="342" t="s">
        <v>1247</v>
      </c>
      <c r="G1323" s="342">
        <v>150</v>
      </c>
      <c r="H1323" s="341" t="s">
        <v>965</v>
      </c>
      <c r="I1323" s="341" t="s">
        <v>966</v>
      </c>
      <c r="J1323" s="342" t="s">
        <v>357</v>
      </c>
      <c r="K1323" s="342" t="s">
        <v>348</v>
      </c>
    </row>
    <row r="1324" spans="1:11">
      <c r="A1324" s="340">
        <v>45602</v>
      </c>
      <c r="B1324" s="341" t="s">
        <v>110</v>
      </c>
      <c r="C1324" s="341" t="s">
        <v>964</v>
      </c>
      <c r="D1324" s="341" t="s">
        <v>2078</v>
      </c>
      <c r="E1324" s="342" t="s">
        <v>2076</v>
      </c>
      <c r="F1324" s="342" t="s">
        <v>1249</v>
      </c>
      <c r="G1324" s="342">
        <v>150</v>
      </c>
      <c r="H1324" s="341" t="s">
        <v>965</v>
      </c>
      <c r="I1324" s="341" t="s">
        <v>2079</v>
      </c>
      <c r="J1324" s="342" t="s">
        <v>357</v>
      </c>
      <c r="K1324" s="342" t="s">
        <v>348</v>
      </c>
    </row>
    <row r="1325" spans="1:11">
      <c r="A1325" s="340">
        <v>45377</v>
      </c>
      <c r="B1325" s="341" t="s">
        <v>110</v>
      </c>
      <c r="C1325" s="341" t="s">
        <v>964</v>
      </c>
      <c r="D1325" s="341" t="s">
        <v>1250</v>
      </c>
      <c r="E1325" s="342" t="s">
        <v>1246</v>
      </c>
      <c r="F1325" s="342" t="s">
        <v>1247</v>
      </c>
      <c r="G1325" s="342">
        <v>150</v>
      </c>
      <c r="H1325" s="341" t="s">
        <v>965</v>
      </c>
      <c r="I1325" s="341" t="s">
        <v>971</v>
      </c>
      <c r="J1325" s="342" t="s">
        <v>357</v>
      </c>
      <c r="K1325" s="342" t="s">
        <v>348</v>
      </c>
    </row>
    <row r="1326" spans="1:11">
      <c r="A1326" s="340">
        <v>45377</v>
      </c>
      <c r="B1326" s="341" t="s">
        <v>110</v>
      </c>
      <c r="C1326" s="341" t="s">
        <v>964</v>
      </c>
      <c r="D1326" s="341" t="s">
        <v>1250</v>
      </c>
      <c r="E1326" s="342" t="s">
        <v>1246</v>
      </c>
      <c r="F1326" s="342" t="s">
        <v>1248</v>
      </c>
      <c r="G1326" s="342">
        <v>50</v>
      </c>
      <c r="H1326" s="341" t="s">
        <v>962</v>
      </c>
      <c r="I1326" s="341"/>
      <c r="J1326" s="342" t="s">
        <v>357</v>
      </c>
      <c r="K1326" s="342" t="s">
        <v>348</v>
      </c>
    </row>
    <row r="1327" spans="1:11">
      <c r="A1327" s="340">
        <v>45377</v>
      </c>
      <c r="B1327" s="341" t="s">
        <v>110</v>
      </c>
      <c r="C1327" s="341" t="s">
        <v>964</v>
      </c>
      <c r="D1327" s="341" t="s">
        <v>1250</v>
      </c>
      <c r="E1327" s="342" t="s">
        <v>1246</v>
      </c>
      <c r="F1327" s="342" t="s">
        <v>1249</v>
      </c>
      <c r="G1327" s="342">
        <v>150</v>
      </c>
      <c r="H1327" s="341" t="s">
        <v>965</v>
      </c>
      <c r="I1327" s="341" t="s">
        <v>2080</v>
      </c>
      <c r="J1327" s="342" t="s">
        <v>357</v>
      </c>
      <c r="K1327" s="342" t="s">
        <v>348</v>
      </c>
    </row>
    <row r="1328" spans="1:11">
      <c r="A1328" s="340">
        <v>45455</v>
      </c>
      <c r="B1328" s="341" t="s">
        <v>110</v>
      </c>
      <c r="C1328" s="341" t="s">
        <v>964</v>
      </c>
      <c r="D1328" s="341" t="s">
        <v>1250</v>
      </c>
      <c r="E1328" s="342" t="s">
        <v>2076</v>
      </c>
      <c r="F1328" s="342" t="s">
        <v>1247</v>
      </c>
      <c r="G1328" s="342">
        <v>150</v>
      </c>
      <c r="H1328" s="341" t="s">
        <v>962</v>
      </c>
      <c r="I1328" s="341"/>
      <c r="J1328" s="342" t="s">
        <v>357</v>
      </c>
      <c r="K1328" s="342" t="s">
        <v>348</v>
      </c>
    </row>
    <row r="1329" spans="1:11">
      <c r="A1329" s="340">
        <v>45455</v>
      </c>
      <c r="B1329" s="341" t="s">
        <v>110</v>
      </c>
      <c r="C1329" s="341" t="s">
        <v>964</v>
      </c>
      <c r="D1329" s="341" t="s">
        <v>1250</v>
      </c>
      <c r="E1329" s="342" t="s">
        <v>2076</v>
      </c>
      <c r="F1329" s="342" t="s">
        <v>1248</v>
      </c>
      <c r="G1329" s="342">
        <v>50</v>
      </c>
      <c r="H1329" s="341" t="s">
        <v>962</v>
      </c>
      <c r="I1329" s="341"/>
      <c r="J1329" s="342" t="s">
        <v>357</v>
      </c>
      <c r="K1329" s="342" t="s">
        <v>348</v>
      </c>
    </row>
    <row r="1330" spans="1:11">
      <c r="A1330" s="340">
        <v>45455</v>
      </c>
      <c r="B1330" s="341" t="s">
        <v>110</v>
      </c>
      <c r="C1330" s="341" t="s">
        <v>964</v>
      </c>
      <c r="D1330" s="341" t="s">
        <v>1250</v>
      </c>
      <c r="E1330" s="342" t="s">
        <v>2076</v>
      </c>
      <c r="F1330" s="342" t="s">
        <v>1249</v>
      </c>
      <c r="G1330" s="342">
        <v>150</v>
      </c>
      <c r="H1330" s="341" t="s">
        <v>962</v>
      </c>
      <c r="I1330" s="341"/>
      <c r="J1330" s="342" t="s">
        <v>357</v>
      </c>
      <c r="K1330" s="342" t="s">
        <v>348</v>
      </c>
    </row>
    <row r="1331" spans="1:11">
      <c r="A1331" s="340">
        <v>45610</v>
      </c>
      <c r="B1331" s="341" t="s">
        <v>247</v>
      </c>
      <c r="C1331" s="341" t="s">
        <v>964</v>
      </c>
      <c r="D1331" s="341" t="s">
        <v>2081</v>
      </c>
      <c r="E1331" s="342" t="s">
        <v>2082</v>
      </c>
      <c r="F1331" s="342" t="s">
        <v>1252</v>
      </c>
      <c r="G1331" s="342">
        <v>150</v>
      </c>
      <c r="H1331" s="341" t="s">
        <v>965</v>
      </c>
      <c r="I1331" s="341" t="s">
        <v>971</v>
      </c>
      <c r="J1331" s="342" t="s">
        <v>357</v>
      </c>
      <c r="K1331" s="342" t="s">
        <v>348</v>
      </c>
    </row>
    <row r="1332" spans="1:11">
      <c r="A1332" s="340">
        <v>45610</v>
      </c>
      <c r="B1332" s="341" t="s">
        <v>247</v>
      </c>
      <c r="C1332" s="341" t="s">
        <v>964</v>
      </c>
      <c r="D1332" s="341" t="s">
        <v>2081</v>
      </c>
      <c r="E1332" s="342" t="s">
        <v>2082</v>
      </c>
      <c r="F1332" s="342" t="s">
        <v>1253</v>
      </c>
      <c r="G1332" s="342">
        <v>250</v>
      </c>
      <c r="H1332" s="341" t="s">
        <v>965</v>
      </c>
      <c r="I1332" s="341" t="s">
        <v>971</v>
      </c>
      <c r="J1332" s="342" t="s">
        <v>357</v>
      </c>
      <c r="K1332" s="342" t="s">
        <v>348</v>
      </c>
    </row>
    <row r="1333" spans="1:11">
      <c r="A1333" s="340">
        <v>45610</v>
      </c>
      <c r="B1333" s="341" t="s">
        <v>247</v>
      </c>
      <c r="C1333" s="341" t="s">
        <v>964</v>
      </c>
      <c r="D1333" s="341" t="s">
        <v>2081</v>
      </c>
      <c r="E1333" s="342" t="s">
        <v>2082</v>
      </c>
      <c r="F1333" s="342" t="s">
        <v>1254</v>
      </c>
      <c r="G1333" s="342">
        <v>30</v>
      </c>
      <c r="H1333" s="341" t="s">
        <v>962</v>
      </c>
      <c r="I1333" s="341"/>
      <c r="J1333" s="342" t="s">
        <v>357</v>
      </c>
      <c r="K1333" s="342" t="s">
        <v>348</v>
      </c>
    </row>
    <row r="1334" spans="1:11">
      <c r="A1334" s="340">
        <v>45341</v>
      </c>
      <c r="B1334" s="341" t="s">
        <v>247</v>
      </c>
      <c r="C1334" s="341" t="s">
        <v>964</v>
      </c>
      <c r="D1334" s="341" t="s">
        <v>2083</v>
      </c>
      <c r="E1334" s="342" t="s">
        <v>2082</v>
      </c>
      <c r="F1334" s="342" t="s">
        <v>1253</v>
      </c>
      <c r="G1334" s="342">
        <v>250</v>
      </c>
      <c r="H1334" s="341" t="s">
        <v>962</v>
      </c>
      <c r="I1334" s="341"/>
      <c r="J1334" s="342" t="s">
        <v>357</v>
      </c>
      <c r="K1334" s="342" t="s">
        <v>348</v>
      </c>
    </row>
    <row r="1335" spans="1:11">
      <c r="A1335" s="340">
        <v>45341</v>
      </c>
      <c r="B1335" s="341" t="s">
        <v>247</v>
      </c>
      <c r="C1335" s="341" t="s">
        <v>964</v>
      </c>
      <c r="D1335" s="341" t="s">
        <v>2083</v>
      </c>
      <c r="E1335" s="342" t="s">
        <v>2082</v>
      </c>
      <c r="F1335" s="342" t="s">
        <v>1254</v>
      </c>
      <c r="G1335" s="342">
        <v>30</v>
      </c>
      <c r="H1335" s="341" t="s">
        <v>962</v>
      </c>
      <c r="I1335" s="341"/>
      <c r="J1335" s="342" t="s">
        <v>357</v>
      </c>
      <c r="K1335" s="342" t="s">
        <v>348</v>
      </c>
    </row>
    <row r="1336" spans="1:11">
      <c r="A1336" s="340">
        <v>45341</v>
      </c>
      <c r="B1336" s="341" t="s">
        <v>247</v>
      </c>
      <c r="C1336" s="341" t="s">
        <v>964</v>
      </c>
      <c r="D1336" s="341" t="s">
        <v>2083</v>
      </c>
      <c r="E1336" s="342" t="s">
        <v>2082</v>
      </c>
      <c r="F1336" s="342" t="s">
        <v>1252</v>
      </c>
      <c r="G1336" s="342">
        <v>150</v>
      </c>
      <c r="H1336" s="341" t="s">
        <v>962</v>
      </c>
      <c r="I1336" s="341"/>
      <c r="J1336" s="342" t="s">
        <v>357</v>
      </c>
      <c r="K1336" s="342" t="s">
        <v>348</v>
      </c>
    </row>
    <row r="1337" spans="1:11">
      <c r="A1337" s="340">
        <v>45344</v>
      </c>
      <c r="B1337" s="341" t="s">
        <v>247</v>
      </c>
      <c r="C1337" s="341" t="s">
        <v>964</v>
      </c>
      <c r="D1337" s="341" t="s">
        <v>2084</v>
      </c>
      <c r="E1337" s="342" t="s">
        <v>2082</v>
      </c>
      <c r="F1337" s="342" t="s">
        <v>1253</v>
      </c>
      <c r="G1337" s="342">
        <v>250</v>
      </c>
      <c r="H1337" s="341" t="s">
        <v>962</v>
      </c>
      <c r="I1337" s="341"/>
      <c r="J1337" s="342" t="s">
        <v>357</v>
      </c>
      <c r="K1337" s="342" t="s">
        <v>348</v>
      </c>
    </row>
    <row r="1338" spans="1:11">
      <c r="A1338" s="340">
        <v>45344</v>
      </c>
      <c r="B1338" s="341" t="s">
        <v>247</v>
      </c>
      <c r="C1338" s="341" t="s">
        <v>964</v>
      </c>
      <c r="D1338" s="341" t="s">
        <v>2084</v>
      </c>
      <c r="E1338" s="342" t="s">
        <v>2082</v>
      </c>
      <c r="F1338" s="342" t="s">
        <v>1252</v>
      </c>
      <c r="G1338" s="342">
        <v>150</v>
      </c>
      <c r="H1338" s="341" t="s">
        <v>962</v>
      </c>
      <c r="I1338" s="341"/>
      <c r="J1338" s="342" t="s">
        <v>357</v>
      </c>
      <c r="K1338" s="342" t="s">
        <v>348</v>
      </c>
    </row>
    <row r="1339" spans="1:11">
      <c r="A1339" s="340">
        <v>45344</v>
      </c>
      <c r="B1339" s="341" t="s">
        <v>247</v>
      </c>
      <c r="C1339" s="341" t="s">
        <v>964</v>
      </c>
      <c r="D1339" s="341" t="s">
        <v>2084</v>
      </c>
      <c r="E1339" s="342" t="s">
        <v>2082</v>
      </c>
      <c r="F1339" s="342" t="s">
        <v>1254</v>
      </c>
      <c r="G1339" s="342">
        <v>30</v>
      </c>
      <c r="H1339" s="341" t="s">
        <v>962</v>
      </c>
      <c r="I1339" s="341"/>
      <c r="J1339" s="342" t="s">
        <v>357</v>
      </c>
      <c r="K1339" s="342" t="s">
        <v>348</v>
      </c>
    </row>
    <row r="1340" spans="1:11">
      <c r="A1340" s="340">
        <v>45469</v>
      </c>
      <c r="B1340" s="341" t="s">
        <v>247</v>
      </c>
      <c r="C1340" s="341" t="s">
        <v>964</v>
      </c>
      <c r="D1340" s="341" t="s">
        <v>2083</v>
      </c>
      <c r="E1340" s="342" t="s">
        <v>2082</v>
      </c>
      <c r="F1340" s="342" t="s">
        <v>1252</v>
      </c>
      <c r="G1340" s="342">
        <v>150</v>
      </c>
      <c r="H1340" s="341" t="s">
        <v>962</v>
      </c>
      <c r="I1340" s="341"/>
      <c r="J1340" s="342" t="s">
        <v>357</v>
      </c>
      <c r="K1340" s="342" t="s">
        <v>348</v>
      </c>
    </row>
    <row r="1341" spans="1:11">
      <c r="A1341" s="340">
        <v>45469</v>
      </c>
      <c r="B1341" s="341" t="s">
        <v>247</v>
      </c>
      <c r="C1341" s="341" t="s">
        <v>964</v>
      </c>
      <c r="D1341" s="341" t="s">
        <v>2083</v>
      </c>
      <c r="E1341" s="342" t="s">
        <v>2082</v>
      </c>
      <c r="F1341" s="342" t="s">
        <v>1253</v>
      </c>
      <c r="G1341" s="342">
        <v>250</v>
      </c>
      <c r="H1341" s="341" t="s">
        <v>962</v>
      </c>
      <c r="I1341" s="341"/>
      <c r="J1341" s="342" t="s">
        <v>357</v>
      </c>
      <c r="K1341" s="342" t="s">
        <v>348</v>
      </c>
    </row>
    <row r="1342" spans="1:11">
      <c r="A1342" s="340">
        <v>45469</v>
      </c>
      <c r="B1342" s="341" t="s">
        <v>247</v>
      </c>
      <c r="C1342" s="341" t="s">
        <v>964</v>
      </c>
      <c r="D1342" s="341" t="s">
        <v>2083</v>
      </c>
      <c r="E1342" s="342" t="s">
        <v>2082</v>
      </c>
      <c r="F1342" s="342" t="s">
        <v>1254</v>
      </c>
      <c r="G1342" s="342">
        <v>30</v>
      </c>
      <c r="H1342" s="341" t="s">
        <v>962</v>
      </c>
      <c r="I1342" s="341"/>
      <c r="J1342" s="342" t="s">
        <v>357</v>
      </c>
      <c r="K1342" s="342" t="s">
        <v>348</v>
      </c>
    </row>
    <row r="1343" spans="1:11">
      <c r="A1343" s="340">
        <v>45399</v>
      </c>
      <c r="B1343" s="341" t="s">
        <v>247</v>
      </c>
      <c r="C1343" s="341" t="s">
        <v>964</v>
      </c>
      <c r="D1343" s="341" t="s">
        <v>2084</v>
      </c>
      <c r="E1343" s="342" t="s">
        <v>2082</v>
      </c>
      <c r="F1343" s="342" t="s">
        <v>1254</v>
      </c>
      <c r="G1343" s="342">
        <v>30</v>
      </c>
      <c r="H1343" s="341" t="s">
        <v>962</v>
      </c>
      <c r="I1343" s="341"/>
      <c r="J1343" s="342" t="s">
        <v>357</v>
      </c>
      <c r="K1343" s="342" t="s">
        <v>348</v>
      </c>
    </row>
    <row r="1344" spans="1:11">
      <c r="A1344" s="340">
        <v>45399</v>
      </c>
      <c r="B1344" s="341" t="s">
        <v>247</v>
      </c>
      <c r="C1344" s="341" t="s">
        <v>964</v>
      </c>
      <c r="D1344" s="341" t="s">
        <v>2084</v>
      </c>
      <c r="E1344" s="342" t="s">
        <v>2082</v>
      </c>
      <c r="F1344" s="342" t="s">
        <v>1252</v>
      </c>
      <c r="G1344" s="342">
        <v>150</v>
      </c>
      <c r="H1344" s="341" t="s">
        <v>962</v>
      </c>
      <c r="I1344" s="341"/>
      <c r="J1344" s="342" t="s">
        <v>357</v>
      </c>
      <c r="K1344" s="342" t="s">
        <v>348</v>
      </c>
    </row>
    <row r="1345" spans="1:11">
      <c r="A1345" s="340">
        <v>45399</v>
      </c>
      <c r="B1345" s="341" t="s">
        <v>247</v>
      </c>
      <c r="C1345" s="341" t="s">
        <v>964</v>
      </c>
      <c r="D1345" s="341" t="s">
        <v>2084</v>
      </c>
      <c r="E1345" s="342" t="s">
        <v>2082</v>
      </c>
      <c r="F1345" s="342" t="s">
        <v>1253</v>
      </c>
      <c r="G1345" s="342">
        <v>250</v>
      </c>
      <c r="H1345" s="341" t="s">
        <v>962</v>
      </c>
      <c r="I1345" s="341"/>
      <c r="J1345" s="342" t="s">
        <v>357</v>
      </c>
      <c r="K1345" s="342" t="s">
        <v>348</v>
      </c>
    </row>
    <row r="1346" spans="1:11">
      <c r="A1346" s="340">
        <v>45517</v>
      </c>
      <c r="B1346" s="341" t="s">
        <v>247</v>
      </c>
      <c r="C1346" s="341" t="s">
        <v>964</v>
      </c>
      <c r="D1346" s="341" t="s">
        <v>2084</v>
      </c>
      <c r="E1346" s="342" t="s">
        <v>2082</v>
      </c>
      <c r="F1346" s="342" t="s">
        <v>1252</v>
      </c>
      <c r="G1346" s="342">
        <v>150</v>
      </c>
      <c r="H1346" s="341" t="s">
        <v>962</v>
      </c>
      <c r="I1346" s="341"/>
      <c r="J1346" s="342" t="s">
        <v>357</v>
      </c>
      <c r="K1346" s="342" t="s">
        <v>348</v>
      </c>
    </row>
    <row r="1347" spans="1:11">
      <c r="A1347" s="340">
        <v>45517</v>
      </c>
      <c r="B1347" s="341" t="s">
        <v>247</v>
      </c>
      <c r="C1347" s="341" t="s">
        <v>964</v>
      </c>
      <c r="D1347" s="341" t="s">
        <v>2084</v>
      </c>
      <c r="E1347" s="342" t="s">
        <v>2082</v>
      </c>
      <c r="F1347" s="342" t="s">
        <v>1253</v>
      </c>
      <c r="G1347" s="342">
        <v>250</v>
      </c>
      <c r="H1347" s="341" t="s">
        <v>962</v>
      </c>
      <c r="I1347" s="341"/>
      <c r="J1347" s="342" t="s">
        <v>357</v>
      </c>
      <c r="K1347" s="342" t="s">
        <v>348</v>
      </c>
    </row>
    <row r="1348" spans="1:11">
      <c r="A1348" s="340">
        <v>45517</v>
      </c>
      <c r="B1348" s="341" t="s">
        <v>247</v>
      </c>
      <c r="C1348" s="341" t="s">
        <v>964</v>
      </c>
      <c r="D1348" s="341" t="s">
        <v>2084</v>
      </c>
      <c r="E1348" s="342" t="s">
        <v>2082</v>
      </c>
      <c r="F1348" s="342" t="s">
        <v>1254</v>
      </c>
      <c r="G1348" s="342">
        <v>30</v>
      </c>
      <c r="H1348" s="341" t="s">
        <v>962</v>
      </c>
      <c r="I1348" s="341"/>
      <c r="J1348" s="342" t="s">
        <v>357</v>
      </c>
      <c r="K1348" s="342" t="s">
        <v>348</v>
      </c>
    </row>
    <row r="1349" spans="1:11">
      <c r="A1349" s="340">
        <v>45469</v>
      </c>
      <c r="B1349" s="341" t="s">
        <v>248</v>
      </c>
      <c r="C1349" s="341" t="s">
        <v>964</v>
      </c>
      <c r="D1349" s="341" t="s">
        <v>2085</v>
      </c>
      <c r="E1349" s="342" t="s">
        <v>2086</v>
      </c>
      <c r="F1349" s="342" t="s">
        <v>1256</v>
      </c>
      <c r="G1349" s="342">
        <v>50</v>
      </c>
      <c r="H1349" s="341" t="s">
        <v>965</v>
      </c>
      <c r="I1349" s="341" t="s">
        <v>971</v>
      </c>
      <c r="J1349" s="342" t="s">
        <v>357</v>
      </c>
      <c r="K1349" s="342" t="s">
        <v>348</v>
      </c>
    </row>
    <row r="1350" spans="1:11">
      <c r="A1350" s="340">
        <v>45469</v>
      </c>
      <c r="B1350" s="341" t="s">
        <v>248</v>
      </c>
      <c r="C1350" s="341" t="s">
        <v>964</v>
      </c>
      <c r="D1350" s="341" t="s">
        <v>2085</v>
      </c>
      <c r="E1350" s="342" t="s">
        <v>2086</v>
      </c>
      <c r="F1350" s="342" t="s">
        <v>1257</v>
      </c>
      <c r="G1350" s="342">
        <v>150</v>
      </c>
      <c r="H1350" s="341" t="s">
        <v>965</v>
      </c>
      <c r="I1350" s="341" t="s">
        <v>971</v>
      </c>
      <c r="J1350" s="342" t="s">
        <v>357</v>
      </c>
      <c r="K1350" s="342" t="s">
        <v>348</v>
      </c>
    </row>
    <row r="1351" spans="1:11">
      <c r="A1351" s="340">
        <v>45469</v>
      </c>
      <c r="B1351" s="341" t="s">
        <v>248</v>
      </c>
      <c r="C1351" s="341" t="s">
        <v>964</v>
      </c>
      <c r="D1351" s="341" t="s">
        <v>2085</v>
      </c>
      <c r="E1351" s="342" t="s">
        <v>2086</v>
      </c>
      <c r="F1351" s="342" t="s">
        <v>1258</v>
      </c>
      <c r="G1351" s="342">
        <v>100</v>
      </c>
      <c r="H1351" s="341" t="s">
        <v>965</v>
      </c>
      <c r="I1351" s="341" t="s">
        <v>971</v>
      </c>
      <c r="J1351" s="342" t="s">
        <v>357</v>
      </c>
      <c r="K1351" s="342" t="s">
        <v>348</v>
      </c>
    </row>
    <row r="1352" spans="1:11">
      <c r="A1352" s="340">
        <v>45341</v>
      </c>
      <c r="B1352" s="341" t="s">
        <v>248</v>
      </c>
      <c r="C1352" s="341" t="s">
        <v>964</v>
      </c>
      <c r="D1352" s="341" t="s">
        <v>2085</v>
      </c>
      <c r="E1352" s="342" t="s">
        <v>2086</v>
      </c>
      <c r="F1352" s="342" t="s">
        <v>1258</v>
      </c>
      <c r="G1352" s="342">
        <v>100</v>
      </c>
      <c r="H1352" s="341" t="s">
        <v>962</v>
      </c>
      <c r="I1352" s="341"/>
      <c r="J1352" s="342" t="s">
        <v>357</v>
      </c>
      <c r="K1352" s="342" t="s">
        <v>348</v>
      </c>
    </row>
    <row r="1353" spans="1:11">
      <c r="A1353" s="340">
        <v>45341</v>
      </c>
      <c r="B1353" s="341" t="s">
        <v>248</v>
      </c>
      <c r="C1353" s="341" t="s">
        <v>964</v>
      </c>
      <c r="D1353" s="341" t="s">
        <v>2085</v>
      </c>
      <c r="E1353" s="342" t="s">
        <v>2086</v>
      </c>
      <c r="F1353" s="342" t="s">
        <v>1256</v>
      </c>
      <c r="G1353" s="342">
        <v>50</v>
      </c>
      <c r="H1353" s="341" t="s">
        <v>962</v>
      </c>
      <c r="I1353" s="341"/>
      <c r="J1353" s="342" t="s">
        <v>357</v>
      </c>
      <c r="K1353" s="342" t="s">
        <v>348</v>
      </c>
    </row>
    <row r="1354" spans="1:11">
      <c r="A1354" s="340">
        <v>45341</v>
      </c>
      <c r="B1354" s="341" t="s">
        <v>248</v>
      </c>
      <c r="C1354" s="341" t="s">
        <v>964</v>
      </c>
      <c r="D1354" s="341" t="s">
        <v>2085</v>
      </c>
      <c r="E1354" s="342" t="s">
        <v>2086</v>
      </c>
      <c r="F1354" s="342" t="s">
        <v>1257</v>
      </c>
      <c r="G1354" s="342">
        <v>150</v>
      </c>
      <c r="H1354" s="341" t="s">
        <v>962</v>
      </c>
      <c r="I1354" s="341"/>
      <c r="J1354" s="342" t="s">
        <v>357</v>
      </c>
      <c r="K1354" s="342" t="s">
        <v>348</v>
      </c>
    </row>
    <row r="1355" spans="1:11">
      <c r="A1355" s="340">
        <v>45399</v>
      </c>
      <c r="B1355" s="341" t="s">
        <v>248</v>
      </c>
      <c r="C1355" s="341" t="s">
        <v>964</v>
      </c>
      <c r="D1355" s="341" t="s">
        <v>2085</v>
      </c>
      <c r="E1355" s="342" t="s">
        <v>2086</v>
      </c>
      <c r="F1355" s="342" t="s">
        <v>1256</v>
      </c>
      <c r="G1355" s="342">
        <v>50</v>
      </c>
      <c r="H1355" s="341" t="s">
        <v>962</v>
      </c>
      <c r="I1355" s="341"/>
      <c r="J1355" s="342" t="s">
        <v>357</v>
      </c>
      <c r="K1355" s="342" t="s">
        <v>348</v>
      </c>
    </row>
    <row r="1356" spans="1:11">
      <c r="A1356" s="340">
        <v>45399</v>
      </c>
      <c r="B1356" s="341" t="s">
        <v>248</v>
      </c>
      <c r="C1356" s="341" t="s">
        <v>964</v>
      </c>
      <c r="D1356" s="341" t="s">
        <v>2085</v>
      </c>
      <c r="E1356" s="342" t="s">
        <v>2086</v>
      </c>
      <c r="F1356" s="342" t="s">
        <v>1257</v>
      </c>
      <c r="G1356" s="342">
        <v>150</v>
      </c>
      <c r="H1356" s="341" t="s">
        <v>962</v>
      </c>
      <c r="I1356" s="341"/>
      <c r="J1356" s="342" t="s">
        <v>357</v>
      </c>
      <c r="K1356" s="342" t="s">
        <v>348</v>
      </c>
    </row>
    <row r="1357" spans="1:11">
      <c r="A1357" s="340">
        <v>45399</v>
      </c>
      <c r="B1357" s="341" t="s">
        <v>248</v>
      </c>
      <c r="C1357" s="341" t="s">
        <v>964</v>
      </c>
      <c r="D1357" s="341" t="s">
        <v>2085</v>
      </c>
      <c r="E1357" s="342" t="s">
        <v>2086</v>
      </c>
      <c r="F1357" s="342" t="s">
        <v>1258</v>
      </c>
      <c r="G1357" s="342">
        <v>100</v>
      </c>
      <c r="H1357" s="341" t="s">
        <v>962</v>
      </c>
      <c r="I1357" s="341"/>
      <c r="J1357" s="342" t="s">
        <v>357</v>
      </c>
      <c r="K1357" s="342" t="s">
        <v>348</v>
      </c>
    </row>
    <row r="1358" spans="1:11">
      <c r="A1358" s="340">
        <v>45610</v>
      </c>
      <c r="B1358" s="341" t="s">
        <v>248</v>
      </c>
      <c r="C1358" s="341" t="s">
        <v>964</v>
      </c>
      <c r="D1358" s="341" t="s">
        <v>2087</v>
      </c>
      <c r="E1358" s="342" t="s">
        <v>2086</v>
      </c>
      <c r="F1358" s="342" t="s">
        <v>1258</v>
      </c>
      <c r="G1358" s="342">
        <v>100</v>
      </c>
      <c r="H1358" s="341" t="s">
        <v>965</v>
      </c>
      <c r="I1358" s="341" t="s">
        <v>971</v>
      </c>
      <c r="J1358" s="342" t="s">
        <v>357</v>
      </c>
      <c r="K1358" s="342" t="s">
        <v>348</v>
      </c>
    </row>
    <row r="1359" spans="1:11">
      <c r="A1359" s="340">
        <v>45610</v>
      </c>
      <c r="B1359" s="341" t="s">
        <v>248</v>
      </c>
      <c r="C1359" s="341" t="s">
        <v>964</v>
      </c>
      <c r="D1359" s="341" t="s">
        <v>2087</v>
      </c>
      <c r="E1359" s="342" t="s">
        <v>2086</v>
      </c>
      <c r="F1359" s="342" t="s">
        <v>1256</v>
      </c>
      <c r="G1359" s="342">
        <v>50</v>
      </c>
      <c r="H1359" s="341" t="s">
        <v>962</v>
      </c>
      <c r="I1359" s="341"/>
      <c r="J1359" s="342" t="s">
        <v>357</v>
      </c>
      <c r="K1359" s="342" t="s">
        <v>348</v>
      </c>
    </row>
    <row r="1360" spans="1:11">
      <c r="A1360" s="340">
        <v>45610</v>
      </c>
      <c r="B1360" s="341" t="s">
        <v>248</v>
      </c>
      <c r="C1360" s="341" t="s">
        <v>964</v>
      </c>
      <c r="D1360" s="341" t="s">
        <v>2087</v>
      </c>
      <c r="E1360" s="342" t="s">
        <v>2086</v>
      </c>
      <c r="F1360" s="342" t="s">
        <v>1257</v>
      </c>
      <c r="G1360" s="342">
        <v>150</v>
      </c>
      <c r="H1360" s="341" t="s">
        <v>965</v>
      </c>
      <c r="I1360" s="341" t="s">
        <v>971</v>
      </c>
      <c r="J1360" s="342" t="s">
        <v>357</v>
      </c>
      <c r="K1360" s="342" t="s">
        <v>348</v>
      </c>
    </row>
    <row r="1361" spans="1:11">
      <c r="A1361" s="340">
        <v>45344</v>
      </c>
      <c r="B1361" s="341" t="s">
        <v>248</v>
      </c>
      <c r="C1361" s="341" t="s">
        <v>964</v>
      </c>
      <c r="D1361" s="341" t="s">
        <v>2085</v>
      </c>
      <c r="E1361" s="342" t="s">
        <v>2086</v>
      </c>
      <c r="F1361" s="342" t="s">
        <v>1256</v>
      </c>
      <c r="G1361" s="342">
        <v>50</v>
      </c>
      <c r="H1361" s="341" t="s">
        <v>962</v>
      </c>
      <c r="I1361" s="341"/>
      <c r="J1361" s="342" t="s">
        <v>357</v>
      </c>
      <c r="K1361" s="342" t="s">
        <v>348</v>
      </c>
    </row>
    <row r="1362" spans="1:11">
      <c r="A1362" s="340">
        <v>45344</v>
      </c>
      <c r="B1362" s="341" t="s">
        <v>248</v>
      </c>
      <c r="C1362" s="341" t="s">
        <v>964</v>
      </c>
      <c r="D1362" s="341" t="s">
        <v>2085</v>
      </c>
      <c r="E1362" s="342" t="s">
        <v>2086</v>
      </c>
      <c r="F1362" s="342" t="s">
        <v>1258</v>
      </c>
      <c r="G1362" s="342">
        <v>100</v>
      </c>
      <c r="H1362" s="341" t="s">
        <v>962</v>
      </c>
      <c r="I1362" s="341"/>
      <c r="J1362" s="342" t="s">
        <v>357</v>
      </c>
      <c r="K1362" s="342" t="s">
        <v>348</v>
      </c>
    </row>
    <row r="1363" spans="1:11">
      <c r="A1363" s="340">
        <v>45344</v>
      </c>
      <c r="B1363" s="341" t="s">
        <v>248</v>
      </c>
      <c r="C1363" s="341" t="s">
        <v>964</v>
      </c>
      <c r="D1363" s="341" t="s">
        <v>2085</v>
      </c>
      <c r="E1363" s="342" t="s">
        <v>2086</v>
      </c>
      <c r="F1363" s="342" t="s">
        <v>1257</v>
      </c>
      <c r="G1363" s="342">
        <v>150</v>
      </c>
      <c r="H1363" s="341" t="s">
        <v>962</v>
      </c>
      <c r="I1363" s="341"/>
      <c r="J1363" s="342" t="s">
        <v>357</v>
      </c>
      <c r="K1363" s="342" t="s">
        <v>348</v>
      </c>
    </row>
    <row r="1364" spans="1:11">
      <c r="A1364" s="340">
        <v>45517</v>
      </c>
      <c r="B1364" s="341" t="s">
        <v>248</v>
      </c>
      <c r="C1364" s="341" t="s">
        <v>964</v>
      </c>
      <c r="D1364" s="341" t="s">
        <v>2088</v>
      </c>
      <c r="E1364" s="342" t="s">
        <v>2086</v>
      </c>
      <c r="F1364" s="342" t="s">
        <v>1257</v>
      </c>
      <c r="G1364" s="342">
        <v>150</v>
      </c>
      <c r="H1364" s="341" t="s">
        <v>965</v>
      </c>
      <c r="I1364" s="341" t="s">
        <v>966</v>
      </c>
      <c r="J1364" s="342" t="s">
        <v>357</v>
      </c>
      <c r="K1364" s="342" t="s">
        <v>348</v>
      </c>
    </row>
    <row r="1365" spans="1:11">
      <c r="A1365" s="340">
        <v>45517</v>
      </c>
      <c r="B1365" s="341" t="s">
        <v>248</v>
      </c>
      <c r="C1365" s="341" t="s">
        <v>964</v>
      </c>
      <c r="D1365" s="341" t="s">
        <v>2088</v>
      </c>
      <c r="E1365" s="342" t="s">
        <v>2086</v>
      </c>
      <c r="F1365" s="342" t="s">
        <v>1256</v>
      </c>
      <c r="G1365" s="342">
        <v>50</v>
      </c>
      <c r="H1365" s="341" t="s">
        <v>962</v>
      </c>
      <c r="I1365" s="341"/>
      <c r="J1365" s="342" t="s">
        <v>357</v>
      </c>
      <c r="K1365" s="342" t="s">
        <v>348</v>
      </c>
    </row>
    <row r="1366" spans="1:11">
      <c r="A1366" s="340">
        <v>45517</v>
      </c>
      <c r="B1366" s="341" t="s">
        <v>248</v>
      </c>
      <c r="C1366" s="341" t="s">
        <v>964</v>
      </c>
      <c r="D1366" s="341" t="s">
        <v>2088</v>
      </c>
      <c r="E1366" s="342" t="s">
        <v>2086</v>
      </c>
      <c r="F1366" s="342" t="s">
        <v>1258</v>
      </c>
      <c r="G1366" s="342">
        <v>100</v>
      </c>
      <c r="H1366" s="341" t="s">
        <v>965</v>
      </c>
      <c r="I1366" s="341" t="s">
        <v>971</v>
      </c>
      <c r="J1366" s="342" t="s">
        <v>357</v>
      </c>
      <c r="K1366" s="342" t="s">
        <v>348</v>
      </c>
    </row>
    <row r="1367" spans="1:11">
      <c r="A1367" s="340">
        <v>45395</v>
      </c>
      <c r="B1367" s="341" t="s">
        <v>934</v>
      </c>
      <c r="C1367" s="341" t="s">
        <v>964</v>
      </c>
      <c r="D1367" s="341" t="s">
        <v>2089</v>
      </c>
      <c r="E1367" s="342" t="s">
        <v>2090</v>
      </c>
      <c r="F1367" s="342" t="s">
        <v>2091</v>
      </c>
      <c r="G1367" s="342">
        <v>30</v>
      </c>
      <c r="H1367" s="341" t="s">
        <v>962</v>
      </c>
      <c r="I1367" s="341"/>
      <c r="J1367" s="342" t="s">
        <v>357</v>
      </c>
      <c r="K1367" s="342" t="s">
        <v>348</v>
      </c>
    </row>
    <row r="1368" spans="1:11">
      <c r="A1368" s="340">
        <v>45395</v>
      </c>
      <c r="B1368" s="341" t="s">
        <v>934</v>
      </c>
      <c r="C1368" s="341" t="s">
        <v>964</v>
      </c>
      <c r="D1368" s="341" t="s">
        <v>2089</v>
      </c>
      <c r="E1368" s="342" t="s">
        <v>2090</v>
      </c>
      <c r="F1368" s="342" t="s">
        <v>1262</v>
      </c>
      <c r="G1368" s="342">
        <v>100</v>
      </c>
      <c r="H1368" s="341" t="s">
        <v>962</v>
      </c>
      <c r="I1368" s="341"/>
      <c r="J1368" s="342" t="s">
        <v>357</v>
      </c>
      <c r="K1368" s="342" t="s">
        <v>348</v>
      </c>
    </row>
    <row r="1369" spans="1:11">
      <c r="A1369" s="340">
        <v>45395</v>
      </c>
      <c r="B1369" s="341" t="s">
        <v>934</v>
      </c>
      <c r="C1369" s="341" t="s">
        <v>964</v>
      </c>
      <c r="D1369" s="341" t="s">
        <v>2089</v>
      </c>
      <c r="E1369" s="342" t="s">
        <v>2090</v>
      </c>
      <c r="F1369" s="342" t="s">
        <v>1260</v>
      </c>
      <c r="G1369" s="342">
        <v>50</v>
      </c>
      <c r="H1369" s="341" t="s">
        <v>962</v>
      </c>
      <c r="I1369" s="341"/>
      <c r="J1369" s="342" t="s">
        <v>357</v>
      </c>
      <c r="K1369" s="342" t="s">
        <v>348</v>
      </c>
    </row>
    <row r="1370" spans="1:11">
      <c r="A1370" s="340">
        <v>45395</v>
      </c>
      <c r="B1370" s="341" t="s">
        <v>934</v>
      </c>
      <c r="C1370" s="341" t="s">
        <v>964</v>
      </c>
      <c r="D1370" s="341" t="s">
        <v>2089</v>
      </c>
      <c r="E1370" s="342" t="s">
        <v>2090</v>
      </c>
      <c r="F1370" s="342" t="s">
        <v>1259</v>
      </c>
      <c r="G1370" s="342">
        <v>30</v>
      </c>
      <c r="H1370" s="341" t="s">
        <v>962</v>
      </c>
      <c r="I1370" s="341"/>
      <c r="J1370" s="342" t="s">
        <v>357</v>
      </c>
      <c r="K1370" s="342" t="s">
        <v>348</v>
      </c>
    </row>
    <row r="1371" spans="1:11">
      <c r="A1371" s="340">
        <v>45395</v>
      </c>
      <c r="B1371" s="341" t="s">
        <v>934</v>
      </c>
      <c r="C1371" s="341" t="s">
        <v>964</v>
      </c>
      <c r="D1371" s="341" t="s">
        <v>2089</v>
      </c>
      <c r="E1371" s="342" t="s">
        <v>2090</v>
      </c>
      <c r="F1371" s="342" t="s">
        <v>1261</v>
      </c>
      <c r="G1371" s="342">
        <v>150</v>
      </c>
      <c r="H1371" s="341" t="s">
        <v>962</v>
      </c>
      <c r="I1371" s="341"/>
      <c r="J1371" s="342" t="s">
        <v>357</v>
      </c>
      <c r="K1371" s="342" t="s">
        <v>348</v>
      </c>
    </row>
    <row r="1372" spans="1:11">
      <c r="A1372" s="340">
        <v>45395</v>
      </c>
      <c r="B1372" s="341" t="s">
        <v>934</v>
      </c>
      <c r="C1372" s="341" t="s">
        <v>964</v>
      </c>
      <c r="D1372" s="341" t="s">
        <v>2089</v>
      </c>
      <c r="E1372" s="342" t="s">
        <v>2090</v>
      </c>
      <c r="F1372" s="342" t="s">
        <v>1263</v>
      </c>
      <c r="G1372" s="342">
        <v>150</v>
      </c>
      <c r="H1372" s="341" t="s">
        <v>962</v>
      </c>
      <c r="I1372" s="341"/>
      <c r="J1372" s="342" t="s">
        <v>357</v>
      </c>
      <c r="K1372" s="342" t="s">
        <v>348</v>
      </c>
    </row>
    <row r="1373" spans="1:11">
      <c r="A1373" s="340">
        <v>45368</v>
      </c>
      <c r="B1373" s="341" t="s">
        <v>934</v>
      </c>
      <c r="C1373" s="341" t="s">
        <v>1003</v>
      </c>
      <c r="D1373" s="341" t="s">
        <v>2092</v>
      </c>
      <c r="E1373" s="342" t="s">
        <v>2090</v>
      </c>
      <c r="F1373" s="342" t="s">
        <v>1259</v>
      </c>
      <c r="G1373" s="342">
        <v>30</v>
      </c>
      <c r="H1373" s="341" t="s">
        <v>962</v>
      </c>
      <c r="I1373" s="341"/>
      <c r="J1373" s="342" t="s">
        <v>357</v>
      </c>
      <c r="K1373" s="342" t="s">
        <v>348</v>
      </c>
    </row>
    <row r="1374" spans="1:11">
      <c r="A1374" s="340">
        <v>45368</v>
      </c>
      <c r="B1374" s="341" t="s">
        <v>934</v>
      </c>
      <c r="C1374" s="341" t="s">
        <v>1003</v>
      </c>
      <c r="D1374" s="341" t="s">
        <v>2092</v>
      </c>
      <c r="E1374" s="342" t="s">
        <v>2090</v>
      </c>
      <c r="F1374" s="342" t="s">
        <v>1260</v>
      </c>
      <c r="G1374" s="342">
        <v>50</v>
      </c>
      <c r="H1374" s="341" t="s">
        <v>962</v>
      </c>
      <c r="I1374" s="341"/>
      <c r="J1374" s="342" t="s">
        <v>357</v>
      </c>
      <c r="K1374" s="342" t="s">
        <v>348</v>
      </c>
    </row>
    <row r="1375" spans="1:11">
      <c r="A1375" s="340">
        <v>45368</v>
      </c>
      <c r="B1375" s="341" t="s">
        <v>934</v>
      </c>
      <c r="C1375" s="341" t="s">
        <v>1003</v>
      </c>
      <c r="D1375" s="341" t="s">
        <v>2092</v>
      </c>
      <c r="E1375" s="342" t="s">
        <v>2090</v>
      </c>
      <c r="F1375" s="342" t="s">
        <v>1262</v>
      </c>
      <c r="G1375" s="342">
        <v>100</v>
      </c>
      <c r="H1375" s="341" t="s">
        <v>962</v>
      </c>
      <c r="I1375" s="341"/>
      <c r="J1375" s="342" t="s">
        <v>357</v>
      </c>
      <c r="K1375" s="342" t="s">
        <v>348</v>
      </c>
    </row>
    <row r="1376" spans="1:11">
      <c r="A1376" s="340">
        <v>45368</v>
      </c>
      <c r="B1376" s="341" t="s">
        <v>934</v>
      </c>
      <c r="C1376" s="341" t="s">
        <v>1003</v>
      </c>
      <c r="D1376" s="341" t="s">
        <v>2092</v>
      </c>
      <c r="E1376" s="342" t="s">
        <v>2090</v>
      </c>
      <c r="F1376" s="342" t="s">
        <v>1263</v>
      </c>
      <c r="G1376" s="342">
        <v>150</v>
      </c>
      <c r="H1376" s="341" t="s">
        <v>962</v>
      </c>
      <c r="I1376" s="341"/>
      <c r="J1376" s="342" t="s">
        <v>357</v>
      </c>
      <c r="K1376" s="342" t="s">
        <v>348</v>
      </c>
    </row>
    <row r="1377" spans="1:11">
      <c r="A1377" s="340">
        <v>45368</v>
      </c>
      <c r="B1377" s="341" t="s">
        <v>934</v>
      </c>
      <c r="C1377" s="341" t="s">
        <v>1003</v>
      </c>
      <c r="D1377" s="341" t="s">
        <v>2092</v>
      </c>
      <c r="E1377" s="342" t="s">
        <v>2090</v>
      </c>
      <c r="F1377" s="342" t="s">
        <v>1261</v>
      </c>
      <c r="G1377" s="342">
        <v>150</v>
      </c>
      <c r="H1377" s="341" t="s">
        <v>965</v>
      </c>
      <c r="I1377" s="341" t="s">
        <v>2093</v>
      </c>
      <c r="J1377" s="342" t="s">
        <v>357</v>
      </c>
      <c r="K1377" s="342" t="s">
        <v>348</v>
      </c>
    </row>
    <row r="1378" spans="1:11">
      <c r="A1378" s="340">
        <v>45525</v>
      </c>
      <c r="B1378" s="341" t="s">
        <v>934</v>
      </c>
      <c r="C1378" s="341" t="s">
        <v>964</v>
      </c>
      <c r="D1378" s="341" t="s">
        <v>2094</v>
      </c>
      <c r="E1378" s="342" t="s">
        <v>2090</v>
      </c>
      <c r="F1378" s="342" t="s">
        <v>1262</v>
      </c>
      <c r="G1378" s="342">
        <v>100</v>
      </c>
      <c r="H1378" s="341" t="s">
        <v>962</v>
      </c>
      <c r="I1378" s="341"/>
      <c r="J1378" s="342" t="s">
        <v>357</v>
      </c>
      <c r="K1378" s="342" t="s">
        <v>348</v>
      </c>
    </row>
    <row r="1379" spans="1:11">
      <c r="A1379" s="340">
        <v>45525</v>
      </c>
      <c r="B1379" s="341" t="s">
        <v>934</v>
      </c>
      <c r="C1379" s="341" t="s">
        <v>964</v>
      </c>
      <c r="D1379" s="341" t="s">
        <v>2094</v>
      </c>
      <c r="E1379" s="342" t="s">
        <v>2090</v>
      </c>
      <c r="F1379" s="342" t="s">
        <v>1260</v>
      </c>
      <c r="G1379" s="342">
        <v>50</v>
      </c>
      <c r="H1379" s="341" t="s">
        <v>962</v>
      </c>
      <c r="I1379" s="341"/>
      <c r="J1379" s="342" t="s">
        <v>357</v>
      </c>
      <c r="K1379" s="342" t="s">
        <v>348</v>
      </c>
    </row>
    <row r="1380" spans="1:11">
      <c r="A1380" s="340">
        <v>45525</v>
      </c>
      <c r="B1380" s="341" t="s">
        <v>934</v>
      </c>
      <c r="C1380" s="341" t="s">
        <v>964</v>
      </c>
      <c r="D1380" s="341" t="s">
        <v>2094</v>
      </c>
      <c r="E1380" s="342" t="s">
        <v>2090</v>
      </c>
      <c r="F1380" s="342" t="s">
        <v>1259</v>
      </c>
      <c r="G1380" s="342">
        <v>30</v>
      </c>
      <c r="H1380" s="341" t="s">
        <v>962</v>
      </c>
      <c r="I1380" s="341"/>
      <c r="J1380" s="342" t="s">
        <v>357</v>
      </c>
      <c r="K1380" s="342" t="s">
        <v>348</v>
      </c>
    </row>
    <row r="1381" spans="1:11">
      <c r="A1381" s="340">
        <v>45525</v>
      </c>
      <c r="B1381" s="341" t="s">
        <v>934</v>
      </c>
      <c r="C1381" s="341" t="s">
        <v>964</v>
      </c>
      <c r="D1381" s="341" t="s">
        <v>2094</v>
      </c>
      <c r="E1381" s="342" t="s">
        <v>2090</v>
      </c>
      <c r="F1381" s="342" t="s">
        <v>1261</v>
      </c>
      <c r="G1381" s="342">
        <v>150</v>
      </c>
      <c r="H1381" s="341" t="s">
        <v>962</v>
      </c>
      <c r="I1381" s="341"/>
      <c r="J1381" s="342" t="s">
        <v>357</v>
      </c>
      <c r="K1381" s="342" t="s">
        <v>348</v>
      </c>
    </row>
    <row r="1382" spans="1:11">
      <c r="A1382" s="340">
        <v>45525</v>
      </c>
      <c r="B1382" s="341" t="s">
        <v>934</v>
      </c>
      <c r="C1382" s="341" t="s">
        <v>964</v>
      </c>
      <c r="D1382" s="341" t="s">
        <v>2094</v>
      </c>
      <c r="E1382" s="342" t="s">
        <v>2090</v>
      </c>
      <c r="F1382" s="342" t="s">
        <v>2091</v>
      </c>
      <c r="G1382" s="342">
        <v>30</v>
      </c>
      <c r="H1382" s="341" t="s">
        <v>962</v>
      </c>
      <c r="I1382" s="341"/>
      <c r="J1382" s="342" t="s">
        <v>357</v>
      </c>
      <c r="K1382" s="342" t="s">
        <v>348</v>
      </c>
    </row>
    <row r="1383" spans="1:11">
      <c r="A1383" s="340">
        <v>45525</v>
      </c>
      <c r="B1383" s="341" t="s">
        <v>934</v>
      </c>
      <c r="C1383" s="341" t="s">
        <v>964</v>
      </c>
      <c r="D1383" s="341" t="s">
        <v>2094</v>
      </c>
      <c r="E1383" s="342" t="s">
        <v>2090</v>
      </c>
      <c r="F1383" s="342" t="s">
        <v>1263</v>
      </c>
      <c r="G1383" s="342">
        <v>150</v>
      </c>
      <c r="H1383" s="341" t="s">
        <v>962</v>
      </c>
      <c r="I1383" s="341"/>
      <c r="J1383" s="342" t="s">
        <v>357</v>
      </c>
      <c r="K1383" s="342" t="s">
        <v>348</v>
      </c>
    </row>
    <row r="1384" spans="1:11">
      <c r="A1384" s="340">
        <v>45483</v>
      </c>
      <c r="B1384" s="341" t="s">
        <v>934</v>
      </c>
      <c r="C1384" s="341" t="s">
        <v>964</v>
      </c>
      <c r="D1384" s="341" t="s">
        <v>2095</v>
      </c>
      <c r="E1384" s="342" t="s">
        <v>2096</v>
      </c>
      <c r="F1384" s="342" t="s">
        <v>1262</v>
      </c>
      <c r="G1384" s="342">
        <v>100</v>
      </c>
      <c r="H1384" s="341" t="s">
        <v>965</v>
      </c>
      <c r="I1384" s="341" t="s">
        <v>971</v>
      </c>
      <c r="J1384" s="342" t="s">
        <v>357</v>
      </c>
      <c r="K1384" s="342" t="s">
        <v>348</v>
      </c>
    </row>
    <row r="1385" spans="1:11">
      <c r="A1385" s="340">
        <v>45483</v>
      </c>
      <c r="B1385" s="341" t="s">
        <v>934</v>
      </c>
      <c r="C1385" s="341" t="s">
        <v>964</v>
      </c>
      <c r="D1385" s="341" t="s">
        <v>2095</v>
      </c>
      <c r="E1385" s="342" t="s">
        <v>2096</v>
      </c>
      <c r="F1385" s="342" t="s">
        <v>2091</v>
      </c>
      <c r="G1385" s="342">
        <v>30</v>
      </c>
      <c r="H1385" s="341" t="s">
        <v>962</v>
      </c>
      <c r="I1385" s="341"/>
      <c r="J1385" s="342" t="s">
        <v>357</v>
      </c>
      <c r="K1385" s="342" t="s">
        <v>348</v>
      </c>
    </row>
    <row r="1386" spans="1:11">
      <c r="A1386" s="340">
        <v>45483</v>
      </c>
      <c r="B1386" s="341" t="s">
        <v>934</v>
      </c>
      <c r="C1386" s="341" t="s">
        <v>964</v>
      </c>
      <c r="D1386" s="341" t="s">
        <v>2095</v>
      </c>
      <c r="E1386" s="342" t="s">
        <v>2096</v>
      </c>
      <c r="F1386" s="342" t="s">
        <v>1260</v>
      </c>
      <c r="G1386" s="342">
        <v>50</v>
      </c>
      <c r="H1386" s="341" t="s">
        <v>962</v>
      </c>
      <c r="I1386" s="341"/>
      <c r="J1386" s="342" t="s">
        <v>357</v>
      </c>
      <c r="K1386" s="342" t="s">
        <v>348</v>
      </c>
    </row>
    <row r="1387" spans="1:11">
      <c r="A1387" s="340">
        <v>45483</v>
      </c>
      <c r="B1387" s="341" t="s">
        <v>934</v>
      </c>
      <c r="C1387" s="341" t="s">
        <v>964</v>
      </c>
      <c r="D1387" s="341" t="s">
        <v>2095</v>
      </c>
      <c r="E1387" s="342" t="s">
        <v>2096</v>
      </c>
      <c r="F1387" s="342" t="s">
        <v>1263</v>
      </c>
      <c r="G1387" s="342">
        <v>150</v>
      </c>
      <c r="H1387" s="341" t="s">
        <v>962</v>
      </c>
      <c r="I1387" s="341"/>
      <c r="J1387" s="342" t="s">
        <v>357</v>
      </c>
      <c r="K1387" s="342" t="s">
        <v>348</v>
      </c>
    </row>
    <row r="1388" spans="1:11">
      <c r="A1388" s="340">
        <v>45483</v>
      </c>
      <c r="B1388" s="341" t="s">
        <v>934</v>
      </c>
      <c r="C1388" s="341" t="s">
        <v>964</v>
      </c>
      <c r="D1388" s="341" t="s">
        <v>2095</v>
      </c>
      <c r="E1388" s="342" t="s">
        <v>2096</v>
      </c>
      <c r="F1388" s="342" t="s">
        <v>1259</v>
      </c>
      <c r="G1388" s="342">
        <v>30</v>
      </c>
      <c r="H1388" s="341" t="s">
        <v>962</v>
      </c>
      <c r="I1388" s="341"/>
      <c r="J1388" s="342" t="s">
        <v>357</v>
      </c>
      <c r="K1388" s="342" t="s">
        <v>348</v>
      </c>
    </row>
    <row r="1389" spans="1:11">
      <c r="A1389" s="340">
        <v>45483</v>
      </c>
      <c r="B1389" s="341" t="s">
        <v>934</v>
      </c>
      <c r="C1389" s="341" t="s">
        <v>964</v>
      </c>
      <c r="D1389" s="341" t="s">
        <v>2095</v>
      </c>
      <c r="E1389" s="342" t="s">
        <v>2096</v>
      </c>
      <c r="F1389" s="342" t="s">
        <v>1261</v>
      </c>
      <c r="G1389" s="342">
        <v>150</v>
      </c>
      <c r="H1389" s="341" t="s">
        <v>962</v>
      </c>
      <c r="I1389" s="341"/>
      <c r="J1389" s="342" t="s">
        <v>357</v>
      </c>
      <c r="K1389" s="342" t="s">
        <v>348</v>
      </c>
    </row>
    <row r="1390" spans="1:11">
      <c r="A1390" s="340">
        <v>45505</v>
      </c>
      <c r="B1390" s="341" t="s">
        <v>934</v>
      </c>
      <c r="C1390" s="341" t="s">
        <v>964</v>
      </c>
      <c r="D1390" s="341" t="s">
        <v>2095</v>
      </c>
      <c r="E1390" s="342" t="s">
        <v>2097</v>
      </c>
      <c r="F1390" s="342" t="s">
        <v>1263</v>
      </c>
      <c r="G1390" s="342">
        <v>150</v>
      </c>
      <c r="H1390" s="341" t="s">
        <v>962</v>
      </c>
      <c r="I1390" s="341"/>
      <c r="J1390" s="342" t="s">
        <v>357</v>
      </c>
      <c r="K1390" s="342" t="s">
        <v>348</v>
      </c>
    </row>
    <row r="1391" spans="1:11">
      <c r="A1391" s="340">
        <v>45505</v>
      </c>
      <c r="B1391" s="341" t="s">
        <v>934</v>
      </c>
      <c r="C1391" s="341" t="s">
        <v>964</v>
      </c>
      <c r="D1391" s="341" t="s">
        <v>2095</v>
      </c>
      <c r="E1391" s="342" t="s">
        <v>2097</v>
      </c>
      <c r="F1391" s="342" t="s">
        <v>2091</v>
      </c>
      <c r="G1391" s="342">
        <v>30</v>
      </c>
      <c r="H1391" s="341" t="s">
        <v>962</v>
      </c>
      <c r="I1391" s="341"/>
      <c r="J1391" s="342" t="s">
        <v>357</v>
      </c>
      <c r="K1391" s="342" t="s">
        <v>348</v>
      </c>
    </row>
    <row r="1392" spans="1:11">
      <c r="A1392" s="340">
        <v>45505</v>
      </c>
      <c r="B1392" s="341" t="s">
        <v>934</v>
      </c>
      <c r="C1392" s="341" t="s">
        <v>964</v>
      </c>
      <c r="D1392" s="341" t="s">
        <v>2095</v>
      </c>
      <c r="E1392" s="342" t="s">
        <v>2097</v>
      </c>
      <c r="F1392" s="342" t="s">
        <v>1260</v>
      </c>
      <c r="G1392" s="342">
        <v>50</v>
      </c>
      <c r="H1392" s="341" t="s">
        <v>962</v>
      </c>
      <c r="I1392" s="341"/>
      <c r="J1392" s="342" t="s">
        <v>357</v>
      </c>
      <c r="K1392" s="342" t="s">
        <v>348</v>
      </c>
    </row>
    <row r="1393" spans="1:11">
      <c r="A1393" s="340">
        <v>45505</v>
      </c>
      <c r="B1393" s="341" t="s">
        <v>934</v>
      </c>
      <c r="C1393" s="341" t="s">
        <v>964</v>
      </c>
      <c r="D1393" s="341" t="s">
        <v>2095</v>
      </c>
      <c r="E1393" s="342" t="s">
        <v>2097</v>
      </c>
      <c r="F1393" s="342" t="s">
        <v>1262</v>
      </c>
      <c r="G1393" s="342">
        <v>100</v>
      </c>
      <c r="H1393" s="341" t="s">
        <v>965</v>
      </c>
      <c r="I1393" s="341" t="s">
        <v>966</v>
      </c>
      <c r="J1393" s="342" t="s">
        <v>357</v>
      </c>
      <c r="K1393" s="342" t="s">
        <v>348</v>
      </c>
    </row>
    <row r="1394" spans="1:11">
      <c r="A1394" s="340">
        <v>45505</v>
      </c>
      <c r="B1394" s="341" t="s">
        <v>934</v>
      </c>
      <c r="C1394" s="341" t="s">
        <v>964</v>
      </c>
      <c r="D1394" s="341" t="s">
        <v>2095</v>
      </c>
      <c r="E1394" s="342" t="s">
        <v>2097</v>
      </c>
      <c r="F1394" s="342" t="s">
        <v>1259</v>
      </c>
      <c r="G1394" s="342">
        <v>30</v>
      </c>
      <c r="H1394" s="341" t="s">
        <v>962</v>
      </c>
      <c r="I1394" s="341"/>
      <c r="J1394" s="342" t="s">
        <v>357</v>
      </c>
      <c r="K1394" s="342" t="s">
        <v>348</v>
      </c>
    </row>
    <row r="1395" spans="1:11">
      <c r="A1395" s="340">
        <v>45505</v>
      </c>
      <c r="B1395" s="341" t="s">
        <v>934</v>
      </c>
      <c r="C1395" s="341" t="s">
        <v>964</v>
      </c>
      <c r="D1395" s="341" t="s">
        <v>2095</v>
      </c>
      <c r="E1395" s="342" t="s">
        <v>2097</v>
      </c>
      <c r="F1395" s="342" t="s">
        <v>1261</v>
      </c>
      <c r="G1395" s="342">
        <v>150</v>
      </c>
      <c r="H1395" s="341" t="s">
        <v>965</v>
      </c>
      <c r="I1395" s="341" t="s">
        <v>1897</v>
      </c>
      <c r="J1395" s="342" t="s">
        <v>357</v>
      </c>
      <c r="K1395" s="342" t="s">
        <v>348</v>
      </c>
    </row>
    <row r="1396" spans="1:11">
      <c r="A1396" s="340">
        <v>45337</v>
      </c>
      <c r="B1396" s="341" t="s">
        <v>934</v>
      </c>
      <c r="C1396" s="341" t="s">
        <v>964</v>
      </c>
      <c r="D1396" s="341" t="s">
        <v>2098</v>
      </c>
      <c r="E1396" s="342" t="s">
        <v>2099</v>
      </c>
      <c r="F1396" s="342" t="s">
        <v>1261</v>
      </c>
      <c r="G1396" s="342">
        <v>150</v>
      </c>
      <c r="H1396" s="341" t="s">
        <v>962</v>
      </c>
      <c r="I1396" s="341"/>
      <c r="J1396" s="342" t="s">
        <v>357</v>
      </c>
      <c r="K1396" s="342" t="s">
        <v>348</v>
      </c>
    </row>
    <row r="1397" spans="1:11">
      <c r="A1397" s="340">
        <v>45337</v>
      </c>
      <c r="B1397" s="341" t="s">
        <v>934</v>
      </c>
      <c r="C1397" s="341" t="s">
        <v>964</v>
      </c>
      <c r="D1397" s="341" t="s">
        <v>2098</v>
      </c>
      <c r="E1397" s="342" t="s">
        <v>2099</v>
      </c>
      <c r="F1397" s="342" t="s">
        <v>1262</v>
      </c>
      <c r="G1397" s="342">
        <v>100</v>
      </c>
      <c r="H1397" s="341" t="s">
        <v>962</v>
      </c>
      <c r="I1397" s="341"/>
      <c r="J1397" s="342" t="s">
        <v>357</v>
      </c>
      <c r="K1397" s="342" t="s">
        <v>348</v>
      </c>
    </row>
    <row r="1398" spans="1:11">
      <c r="A1398" s="340">
        <v>45337</v>
      </c>
      <c r="B1398" s="341" t="s">
        <v>934</v>
      </c>
      <c r="C1398" s="341" t="s">
        <v>964</v>
      </c>
      <c r="D1398" s="341" t="s">
        <v>2098</v>
      </c>
      <c r="E1398" s="342" t="s">
        <v>2099</v>
      </c>
      <c r="F1398" s="342" t="s">
        <v>1260</v>
      </c>
      <c r="G1398" s="342">
        <v>50</v>
      </c>
      <c r="H1398" s="341" t="s">
        <v>962</v>
      </c>
      <c r="I1398" s="341"/>
      <c r="J1398" s="342" t="s">
        <v>357</v>
      </c>
      <c r="K1398" s="342" t="s">
        <v>348</v>
      </c>
    </row>
    <row r="1399" spans="1:11">
      <c r="A1399" s="340">
        <v>45337</v>
      </c>
      <c r="B1399" s="341" t="s">
        <v>934</v>
      </c>
      <c r="C1399" s="341" t="s">
        <v>964</v>
      </c>
      <c r="D1399" s="341" t="s">
        <v>2098</v>
      </c>
      <c r="E1399" s="342" t="s">
        <v>2099</v>
      </c>
      <c r="F1399" s="342" t="s">
        <v>1259</v>
      </c>
      <c r="G1399" s="342">
        <v>30</v>
      </c>
      <c r="H1399" s="341" t="s">
        <v>962</v>
      </c>
      <c r="I1399" s="341"/>
      <c r="J1399" s="342" t="s">
        <v>357</v>
      </c>
      <c r="K1399" s="342" t="s">
        <v>348</v>
      </c>
    </row>
    <row r="1400" spans="1:11">
      <c r="A1400" s="340">
        <v>45337</v>
      </c>
      <c r="B1400" s="341" t="s">
        <v>934</v>
      </c>
      <c r="C1400" s="341" t="s">
        <v>964</v>
      </c>
      <c r="D1400" s="341" t="s">
        <v>2098</v>
      </c>
      <c r="E1400" s="342" t="s">
        <v>2099</v>
      </c>
      <c r="F1400" s="342" t="s">
        <v>1263</v>
      </c>
      <c r="G1400" s="342">
        <v>150</v>
      </c>
      <c r="H1400" s="341" t="s">
        <v>962</v>
      </c>
      <c r="I1400" s="341"/>
      <c r="J1400" s="342" t="s">
        <v>357</v>
      </c>
      <c r="K1400" s="342" t="s">
        <v>348</v>
      </c>
    </row>
    <row r="1401" spans="1:11">
      <c r="A1401" s="340">
        <v>45573</v>
      </c>
      <c r="B1401" s="341" t="s">
        <v>934</v>
      </c>
      <c r="C1401" s="341" t="s">
        <v>964</v>
      </c>
      <c r="D1401" s="341" t="s">
        <v>2100</v>
      </c>
      <c r="E1401" s="342" t="s">
        <v>2099</v>
      </c>
      <c r="F1401" s="342" t="s">
        <v>1262</v>
      </c>
      <c r="G1401" s="342">
        <v>100</v>
      </c>
      <c r="H1401" s="341" t="s">
        <v>962</v>
      </c>
      <c r="I1401" s="341"/>
      <c r="J1401" s="342" t="s">
        <v>357</v>
      </c>
      <c r="K1401" s="342" t="s">
        <v>348</v>
      </c>
    </row>
    <row r="1402" spans="1:11">
      <c r="A1402" s="340">
        <v>45573</v>
      </c>
      <c r="B1402" s="341" t="s">
        <v>934</v>
      </c>
      <c r="C1402" s="341" t="s">
        <v>964</v>
      </c>
      <c r="D1402" s="341" t="s">
        <v>2100</v>
      </c>
      <c r="E1402" s="342" t="s">
        <v>2099</v>
      </c>
      <c r="F1402" s="342" t="s">
        <v>1259</v>
      </c>
      <c r="G1402" s="342">
        <v>30</v>
      </c>
      <c r="H1402" s="341" t="s">
        <v>962</v>
      </c>
      <c r="I1402" s="341"/>
      <c r="J1402" s="342" t="s">
        <v>357</v>
      </c>
      <c r="K1402" s="342" t="s">
        <v>348</v>
      </c>
    </row>
    <row r="1403" spans="1:11">
      <c r="A1403" s="340">
        <v>45573</v>
      </c>
      <c r="B1403" s="341" t="s">
        <v>934</v>
      </c>
      <c r="C1403" s="341" t="s">
        <v>964</v>
      </c>
      <c r="D1403" s="341" t="s">
        <v>2100</v>
      </c>
      <c r="E1403" s="342" t="s">
        <v>2099</v>
      </c>
      <c r="F1403" s="342" t="s">
        <v>1263</v>
      </c>
      <c r="G1403" s="342">
        <v>150</v>
      </c>
      <c r="H1403" s="341" t="s">
        <v>962</v>
      </c>
      <c r="I1403" s="341"/>
      <c r="J1403" s="342" t="s">
        <v>357</v>
      </c>
      <c r="K1403" s="342" t="s">
        <v>348</v>
      </c>
    </row>
    <row r="1404" spans="1:11">
      <c r="A1404" s="340">
        <v>45573</v>
      </c>
      <c r="B1404" s="341" t="s">
        <v>934</v>
      </c>
      <c r="C1404" s="341" t="s">
        <v>964</v>
      </c>
      <c r="D1404" s="341" t="s">
        <v>2100</v>
      </c>
      <c r="E1404" s="342" t="s">
        <v>2099</v>
      </c>
      <c r="F1404" s="342" t="s">
        <v>2091</v>
      </c>
      <c r="G1404" s="342">
        <v>30</v>
      </c>
      <c r="H1404" s="341" t="s">
        <v>962</v>
      </c>
      <c r="I1404" s="341"/>
      <c r="J1404" s="342" t="s">
        <v>357</v>
      </c>
      <c r="K1404" s="342" t="s">
        <v>348</v>
      </c>
    </row>
    <row r="1405" spans="1:11">
      <c r="A1405" s="340">
        <v>45573</v>
      </c>
      <c r="B1405" s="341" t="s">
        <v>934</v>
      </c>
      <c r="C1405" s="341" t="s">
        <v>964</v>
      </c>
      <c r="D1405" s="341" t="s">
        <v>2100</v>
      </c>
      <c r="E1405" s="342" t="s">
        <v>2099</v>
      </c>
      <c r="F1405" s="342" t="s">
        <v>1261</v>
      </c>
      <c r="G1405" s="342">
        <v>150</v>
      </c>
      <c r="H1405" s="341" t="s">
        <v>965</v>
      </c>
      <c r="I1405" s="341" t="s">
        <v>971</v>
      </c>
      <c r="J1405" s="342" t="s">
        <v>357</v>
      </c>
      <c r="K1405" s="342" t="s">
        <v>348</v>
      </c>
    </row>
    <row r="1406" spans="1:11">
      <c r="A1406" s="340">
        <v>45573</v>
      </c>
      <c r="B1406" s="341" t="s">
        <v>934</v>
      </c>
      <c r="C1406" s="341" t="s">
        <v>964</v>
      </c>
      <c r="D1406" s="341" t="s">
        <v>2100</v>
      </c>
      <c r="E1406" s="342" t="s">
        <v>2099</v>
      </c>
      <c r="F1406" s="342" t="s">
        <v>1260</v>
      </c>
      <c r="G1406" s="342">
        <v>50</v>
      </c>
      <c r="H1406" s="341" t="s">
        <v>965</v>
      </c>
      <c r="I1406" s="341" t="s">
        <v>971</v>
      </c>
      <c r="J1406" s="342" t="s">
        <v>357</v>
      </c>
      <c r="K1406" s="342" t="s">
        <v>348</v>
      </c>
    </row>
    <row r="1407" spans="1:11">
      <c r="A1407" s="340">
        <v>45597</v>
      </c>
      <c r="B1407" s="341" t="s">
        <v>934</v>
      </c>
      <c r="C1407" s="341" t="s">
        <v>964</v>
      </c>
      <c r="D1407" s="341" t="s">
        <v>2095</v>
      </c>
      <c r="E1407" s="342" t="s">
        <v>2099</v>
      </c>
      <c r="F1407" s="342" t="s">
        <v>1262</v>
      </c>
      <c r="G1407" s="342">
        <v>100</v>
      </c>
      <c r="H1407" s="341" t="s">
        <v>962</v>
      </c>
      <c r="I1407" s="341"/>
      <c r="J1407" s="342" t="s">
        <v>357</v>
      </c>
      <c r="K1407" s="342" t="s">
        <v>348</v>
      </c>
    </row>
    <row r="1408" spans="1:11">
      <c r="A1408" s="340">
        <v>45597</v>
      </c>
      <c r="B1408" s="341" t="s">
        <v>934</v>
      </c>
      <c r="C1408" s="341" t="s">
        <v>964</v>
      </c>
      <c r="D1408" s="341" t="s">
        <v>2095</v>
      </c>
      <c r="E1408" s="342" t="s">
        <v>2099</v>
      </c>
      <c r="F1408" s="342" t="s">
        <v>1259</v>
      </c>
      <c r="G1408" s="342">
        <v>30</v>
      </c>
      <c r="H1408" s="341" t="s">
        <v>962</v>
      </c>
      <c r="I1408" s="341"/>
      <c r="J1408" s="342" t="s">
        <v>357</v>
      </c>
      <c r="K1408" s="342" t="s">
        <v>348</v>
      </c>
    </row>
    <row r="1409" spans="1:11">
      <c r="A1409" s="340">
        <v>45597</v>
      </c>
      <c r="B1409" s="341" t="s">
        <v>934</v>
      </c>
      <c r="C1409" s="341" t="s">
        <v>964</v>
      </c>
      <c r="D1409" s="341" t="s">
        <v>2095</v>
      </c>
      <c r="E1409" s="342" t="s">
        <v>2099</v>
      </c>
      <c r="F1409" s="342" t="s">
        <v>2091</v>
      </c>
      <c r="G1409" s="342">
        <v>30</v>
      </c>
      <c r="H1409" s="341" t="s">
        <v>962</v>
      </c>
      <c r="I1409" s="341"/>
      <c r="J1409" s="342" t="s">
        <v>357</v>
      </c>
      <c r="K1409" s="342" t="s">
        <v>348</v>
      </c>
    </row>
    <row r="1410" spans="1:11">
      <c r="A1410" s="340">
        <v>45597</v>
      </c>
      <c r="B1410" s="341" t="s">
        <v>934</v>
      </c>
      <c r="C1410" s="341" t="s">
        <v>964</v>
      </c>
      <c r="D1410" s="341" t="s">
        <v>2095</v>
      </c>
      <c r="E1410" s="342" t="s">
        <v>2099</v>
      </c>
      <c r="F1410" s="342" t="s">
        <v>1263</v>
      </c>
      <c r="G1410" s="342">
        <v>150</v>
      </c>
      <c r="H1410" s="341" t="s">
        <v>962</v>
      </c>
      <c r="I1410" s="341"/>
      <c r="J1410" s="342" t="s">
        <v>357</v>
      </c>
      <c r="K1410" s="342" t="s">
        <v>348</v>
      </c>
    </row>
    <row r="1411" spans="1:11">
      <c r="A1411" s="340">
        <v>45597</v>
      </c>
      <c r="B1411" s="341" t="s">
        <v>934</v>
      </c>
      <c r="C1411" s="341" t="s">
        <v>964</v>
      </c>
      <c r="D1411" s="341" t="s">
        <v>2095</v>
      </c>
      <c r="E1411" s="342" t="s">
        <v>2099</v>
      </c>
      <c r="F1411" s="342" t="s">
        <v>1260</v>
      </c>
      <c r="G1411" s="342">
        <v>50</v>
      </c>
      <c r="H1411" s="341" t="s">
        <v>965</v>
      </c>
      <c r="I1411" s="341" t="s">
        <v>966</v>
      </c>
      <c r="J1411" s="342" t="s">
        <v>357</v>
      </c>
      <c r="K1411" s="342" t="s">
        <v>348</v>
      </c>
    </row>
    <row r="1412" spans="1:11">
      <c r="A1412" s="340">
        <v>45597</v>
      </c>
      <c r="B1412" s="341" t="s">
        <v>934</v>
      </c>
      <c r="C1412" s="341" t="s">
        <v>964</v>
      </c>
      <c r="D1412" s="341" t="s">
        <v>2095</v>
      </c>
      <c r="E1412" s="342" t="s">
        <v>2099</v>
      </c>
      <c r="F1412" s="342" t="s">
        <v>1261</v>
      </c>
      <c r="G1412" s="342">
        <v>150</v>
      </c>
      <c r="H1412" s="341" t="s">
        <v>962</v>
      </c>
      <c r="I1412" s="341"/>
      <c r="J1412" s="342" t="s">
        <v>357</v>
      </c>
      <c r="K1412" s="342" t="s">
        <v>348</v>
      </c>
    </row>
    <row r="1413" spans="1:11">
      <c r="A1413" s="340">
        <v>45374</v>
      </c>
      <c r="B1413" s="341" t="s">
        <v>934</v>
      </c>
      <c r="C1413" s="341" t="s">
        <v>964</v>
      </c>
      <c r="D1413" s="341" t="s">
        <v>2089</v>
      </c>
      <c r="E1413" s="342" t="s">
        <v>2090</v>
      </c>
      <c r="F1413" s="342" t="s">
        <v>1259</v>
      </c>
      <c r="G1413" s="342">
        <v>30</v>
      </c>
      <c r="H1413" s="341" t="s">
        <v>962</v>
      </c>
      <c r="I1413" s="341"/>
      <c r="J1413" s="342" t="s">
        <v>357</v>
      </c>
      <c r="K1413" s="342" t="s">
        <v>348</v>
      </c>
    </row>
    <row r="1414" spans="1:11">
      <c r="A1414" s="340">
        <v>45374</v>
      </c>
      <c r="B1414" s="341" t="s">
        <v>934</v>
      </c>
      <c r="C1414" s="341" t="s">
        <v>964</v>
      </c>
      <c r="D1414" s="341" t="s">
        <v>2089</v>
      </c>
      <c r="E1414" s="342" t="s">
        <v>2090</v>
      </c>
      <c r="F1414" s="342" t="s">
        <v>1261</v>
      </c>
      <c r="G1414" s="342">
        <v>150</v>
      </c>
      <c r="H1414" s="341" t="s">
        <v>962</v>
      </c>
      <c r="I1414" s="341"/>
      <c r="J1414" s="342" t="s">
        <v>357</v>
      </c>
      <c r="K1414" s="342" t="s">
        <v>348</v>
      </c>
    </row>
    <row r="1415" spans="1:11">
      <c r="A1415" s="340">
        <v>45374</v>
      </c>
      <c r="B1415" s="341" t="s">
        <v>934</v>
      </c>
      <c r="C1415" s="341" t="s">
        <v>964</v>
      </c>
      <c r="D1415" s="341" t="s">
        <v>2089</v>
      </c>
      <c r="E1415" s="342" t="s">
        <v>2090</v>
      </c>
      <c r="F1415" s="342" t="s">
        <v>2091</v>
      </c>
      <c r="G1415" s="342">
        <v>30</v>
      </c>
      <c r="H1415" s="341" t="s">
        <v>962</v>
      </c>
      <c r="I1415" s="341"/>
      <c r="J1415" s="342" t="s">
        <v>357</v>
      </c>
      <c r="K1415" s="342" t="s">
        <v>348</v>
      </c>
    </row>
    <row r="1416" spans="1:11">
      <c r="A1416" s="340">
        <v>45374</v>
      </c>
      <c r="B1416" s="341" t="s">
        <v>934</v>
      </c>
      <c r="C1416" s="341" t="s">
        <v>964</v>
      </c>
      <c r="D1416" s="341" t="s">
        <v>2089</v>
      </c>
      <c r="E1416" s="342" t="s">
        <v>2090</v>
      </c>
      <c r="F1416" s="342" t="s">
        <v>1262</v>
      </c>
      <c r="G1416" s="342">
        <v>100</v>
      </c>
      <c r="H1416" s="341" t="s">
        <v>965</v>
      </c>
      <c r="I1416" s="341" t="s">
        <v>971</v>
      </c>
      <c r="J1416" s="342" t="s">
        <v>357</v>
      </c>
      <c r="K1416" s="342" t="s">
        <v>348</v>
      </c>
    </row>
    <row r="1417" spans="1:11">
      <c r="A1417" s="340">
        <v>45374</v>
      </c>
      <c r="B1417" s="341" t="s">
        <v>934</v>
      </c>
      <c r="C1417" s="341" t="s">
        <v>964</v>
      </c>
      <c r="D1417" s="341" t="s">
        <v>2089</v>
      </c>
      <c r="E1417" s="342" t="s">
        <v>2090</v>
      </c>
      <c r="F1417" s="342" t="s">
        <v>1260</v>
      </c>
      <c r="G1417" s="342">
        <v>50</v>
      </c>
      <c r="H1417" s="341" t="s">
        <v>962</v>
      </c>
      <c r="I1417" s="341"/>
      <c r="J1417" s="342" t="s">
        <v>357</v>
      </c>
      <c r="K1417" s="342" t="s">
        <v>348</v>
      </c>
    </row>
    <row r="1418" spans="1:11">
      <c r="A1418" s="340">
        <v>45374</v>
      </c>
      <c r="B1418" s="341" t="s">
        <v>934</v>
      </c>
      <c r="C1418" s="341" t="s">
        <v>964</v>
      </c>
      <c r="D1418" s="341" t="s">
        <v>2089</v>
      </c>
      <c r="E1418" s="342" t="s">
        <v>2090</v>
      </c>
      <c r="F1418" s="342" t="s">
        <v>1263</v>
      </c>
      <c r="G1418" s="342">
        <v>150</v>
      </c>
      <c r="H1418" s="341" t="s">
        <v>962</v>
      </c>
      <c r="I1418" s="341"/>
      <c r="J1418" s="342" t="s">
        <v>357</v>
      </c>
      <c r="K1418" s="342" t="s">
        <v>348</v>
      </c>
    </row>
    <row r="1419" spans="1:11">
      <c r="A1419" s="340">
        <v>45528</v>
      </c>
      <c r="B1419" s="341" t="s">
        <v>114</v>
      </c>
      <c r="C1419" s="341" t="s">
        <v>964</v>
      </c>
      <c r="D1419" s="341" t="s">
        <v>1270</v>
      </c>
      <c r="E1419" s="342" t="s">
        <v>1264</v>
      </c>
      <c r="F1419" s="342" t="s">
        <v>2101</v>
      </c>
      <c r="G1419" s="342">
        <v>50</v>
      </c>
      <c r="H1419" s="341" t="s">
        <v>962</v>
      </c>
      <c r="I1419" s="341"/>
      <c r="J1419" s="342" t="s">
        <v>357</v>
      </c>
      <c r="K1419" s="342" t="s">
        <v>348</v>
      </c>
    </row>
    <row r="1420" spans="1:11">
      <c r="A1420" s="340">
        <v>45528</v>
      </c>
      <c r="B1420" s="341" t="s">
        <v>114</v>
      </c>
      <c r="C1420" s="341" t="s">
        <v>964</v>
      </c>
      <c r="D1420" s="341" t="s">
        <v>1270</v>
      </c>
      <c r="E1420" s="342" t="s">
        <v>1264</v>
      </c>
      <c r="F1420" s="342" t="s">
        <v>2102</v>
      </c>
      <c r="G1420" s="342">
        <v>30</v>
      </c>
      <c r="H1420" s="341" t="s">
        <v>962</v>
      </c>
      <c r="I1420" s="341"/>
      <c r="J1420" s="342" t="s">
        <v>357</v>
      </c>
      <c r="K1420" s="342" t="s">
        <v>348</v>
      </c>
    </row>
    <row r="1421" spans="1:11">
      <c r="A1421" s="340">
        <v>45528</v>
      </c>
      <c r="B1421" s="341" t="s">
        <v>114</v>
      </c>
      <c r="C1421" s="341" t="s">
        <v>964</v>
      </c>
      <c r="D1421" s="341" t="s">
        <v>1270</v>
      </c>
      <c r="E1421" s="342" t="s">
        <v>1264</v>
      </c>
      <c r="F1421" s="342" t="s">
        <v>1265</v>
      </c>
      <c r="G1421" s="342">
        <v>150</v>
      </c>
      <c r="H1421" s="341" t="s">
        <v>965</v>
      </c>
      <c r="I1421" s="341" t="s">
        <v>2103</v>
      </c>
      <c r="J1421" s="342" t="s">
        <v>357</v>
      </c>
      <c r="K1421" s="342" t="s">
        <v>348</v>
      </c>
    </row>
    <row r="1422" spans="1:11">
      <c r="A1422" s="340">
        <v>45528</v>
      </c>
      <c r="B1422" s="341" t="s">
        <v>114</v>
      </c>
      <c r="C1422" s="341" t="s">
        <v>964</v>
      </c>
      <c r="D1422" s="341" t="s">
        <v>1270</v>
      </c>
      <c r="E1422" s="342" t="s">
        <v>1264</v>
      </c>
      <c r="F1422" s="342" t="s">
        <v>2104</v>
      </c>
      <c r="G1422" s="342">
        <v>30</v>
      </c>
      <c r="H1422" s="341" t="s">
        <v>962</v>
      </c>
      <c r="I1422" s="341"/>
      <c r="J1422" s="342" t="s">
        <v>357</v>
      </c>
      <c r="K1422" s="342" t="s">
        <v>348</v>
      </c>
    </row>
    <row r="1423" spans="1:11">
      <c r="A1423" s="340">
        <v>45528</v>
      </c>
      <c r="B1423" s="341" t="s">
        <v>114</v>
      </c>
      <c r="C1423" s="341" t="s">
        <v>964</v>
      </c>
      <c r="D1423" s="341" t="s">
        <v>1270</v>
      </c>
      <c r="E1423" s="342" t="s">
        <v>1264</v>
      </c>
      <c r="F1423" s="342" t="s">
        <v>1267</v>
      </c>
      <c r="G1423" s="342">
        <v>200</v>
      </c>
      <c r="H1423" s="341" t="s">
        <v>965</v>
      </c>
      <c r="I1423" s="341" t="s">
        <v>2105</v>
      </c>
      <c r="J1423" s="342" t="s">
        <v>357</v>
      </c>
      <c r="K1423" s="342" t="s">
        <v>348</v>
      </c>
    </row>
    <row r="1424" spans="1:11">
      <c r="A1424" s="340">
        <v>45528</v>
      </c>
      <c r="B1424" s="341" t="s">
        <v>114</v>
      </c>
      <c r="C1424" s="341" t="s">
        <v>964</v>
      </c>
      <c r="D1424" s="341" t="s">
        <v>1270</v>
      </c>
      <c r="E1424" s="342" t="s">
        <v>1264</v>
      </c>
      <c r="F1424" s="342" t="s">
        <v>1268</v>
      </c>
      <c r="G1424" s="342">
        <v>300</v>
      </c>
      <c r="H1424" s="341" t="s">
        <v>965</v>
      </c>
      <c r="I1424" s="341" t="s">
        <v>1193</v>
      </c>
      <c r="J1424" s="342" t="s">
        <v>357</v>
      </c>
      <c r="K1424" s="342" t="s">
        <v>348</v>
      </c>
    </row>
    <row r="1425" spans="1:11">
      <c r="A1425" s="340">
        <v>45528</v>
      </c>
      <c r="B1425" s="341" t="s">
        <v>114</v>
      </c>
      <c r="C1425" s="341" t="s">
        <v>964</v>
      </c>
      <c r="D1425" s="341" t="s">
        <v>1270</v>
      </c>
      <c r="E1425" s="342" t="s">
        <v>1264</v>
      </c>
      <c r="F1425" s="342" t="s">
        <v>1266</v>
      </c>
      <c r="G1425" s="342">
        <v>200</v>
      </c>
      <c r="H1425" s="341" t="s">
        <v>962</v>
      </c>
      <c r="I1425" s="341"/>
      <c r="J1425" s="342" t="s">
        <v>357</v>
      </c>
      <c r="K1425" s="342" t="s">
        <v>348</v>
      </c>
    </row>
    <row r="1426" spans="1:11">
      <c r="A1426" s="340">
        <v>45528</v>
      </c>
      <c r="B1426" s="341" t="s">
        <v>114</v>
      </c>
      <c r="C1426" s="341" t="s">
        <v>964</v>
      </c>
      <c r="D1426" s="341" t="s">
        <v>1270</v>
      </c>
      <c r="E1426" s="342" t="s">
        <v>1264</v>
      </c>
      <c r="F1426" s="342" t="s">
        <v>1269</v>
      </c>
      <c r="G1426" s="342">
        <v>50</v>
      </c>
      <c r="H1426" s="341" t="s">
        <v>962</v>
      </c>
      <c r="I1426" s="341"/>
      <c r="J1426" s="342" t="s">
        <v>357</v>
      </c>
      <c r="K1426" s="342" t="s">
        <v>348</v>
      </c>
    </row>
    <row r="1427" spans="1:11">
      <c r="A1427" s="340">
        <v>45336</v>
      </c>
      <c r="B1427" s="341" t="s">
        <v>114</v>
      </c>
      <c r="C1427" s="341" t="s">
        <v>964</v>
      </c>
      <c r="D1427" s="341" t="s">
        <v>1270</v>
      </c>
      <c r="E1427" s="342" t="s">
        <v>1264</v>
      </c>
      <c r="F1427" s="342" t="s">
        <v>1267</v>
      </c>
      <c r="G1427" s="342">
        <v>200</v>
      </c>
      <c r="H1427" s="341" t="s">
        <v>962</v>
      </c>
      <c r="I1427" s="341"/>
      <c r="J1427" s="342" t="s">
        <v>357</v>
      </c>
      <c r="K1427" s="342" t="s">
        <v>348</v>
      </c>
    </row>
    <row r="1428" spans="1:11">
      <c r="A1428" s="340">
        <v>45336</v>
      </c>
      <c r="B1428" s="341" t="s">
        <v>114</v>
      </c>
      <c r="C1428" s="341" t="s">
        <v>964</v>
      </c>
      <c r="D1428" s="341" t="s">
        <v>1270</v>
      </c>
      <c r="E1428" s="342" t="s">
        <v>1264</v>
      </c>
      <c r="F1428" s="342" t="s">
        <v>1269</v>
      </c>
      <c r="G1428" s="342">
        <v>50</v>
      </c>
      <c r="H1428" s="341" t="s">
        <v>965</v>
      </c>
      <c r="I1428" s="341" t="s">
        <v>1141</v>
      </c>
      <c r="J1428" s="342" t="s">
        <v>357</v>
      </c>
      <c r="K1428" s="342" t="s">
        <v>348</v>
      </c>
    </row>
    <row r="1429" spans="1:11">
      <c r="A1429" s="340">
        <v>45336</v>
      </c>
      <c r="B1429" s="341" t="s">
        <v>114</v>
      </c>
      <c r="C1429" s="341" t="s">
        <v>964</v>
      </c>
      <c r="D1429" s="341" t="s">
        <v>1270</v>
      </c>
      <c r="E1429" s="342" t="s">
        <v>1264</v>
      </c>
      <c r="F1429" s="342" t="s">
        <v>1266</v>
      </c>
      <c r="G1429" s="342">
        <v>200</v>
      </c>
      <c r="H1429" s="341" t="s">
        <v>962</v>
      </c>
      <c r="I1429" s="341"/>
      <c r="J1429" s="342" t="s">
        <v>357</v>
      </c>
      <c r="K1429" s="342" t="s">
        <v>348</v>
      </c>
    </row>
    <row r="1430" spans="1:11">
      <c r="A1430" s="340">
        <v>45336</v>
      </c>
      <c r="B1430" s="341" t="s">
        <v>114</v>
      </c>
      <c r="C1430" s="341" t="s">
        <v>964</v>
      </c>
      <c r="D1430" s="341" t="s">
        <v>1270</v>
      </c>
      <c r="E1430" s="342" t="s">
        <v>1264</v>
      </c>
      <c r="F1430" s="342" t="s">
        <v>1268</v>
      </c>
      <c r="G1430" s="342">
        <v>300</v>
      </c>
      <c r="H1430" s="341" t="s">
        <v>962</v>
      </c>
      <c r="I1430" s="341"/>
      <c r="J1430" s="342" t="s">
        <v>357</v>
      </c>
      <c r="K1430" s="342" t="s">
        <v>348</v>
      </c>
    </row>
    <row r="1431" spans="1:11">
      <c r="A1431" s="340">
        <v>45336</v>
      </c>
      <c r="B1431" s="341" t="s">
        <v>114</v>
      </c>
      <c r="C1431" s="341" t="s">
        <v>964</v>
      </c>
      <c r="D1431" s="341" t="s">
        <v>1270</v>
      </c>
      <c r="E1431" s="342" t="s">
        <v>1264</v>
      </c>
      <c r="F1431" s="342" t="s">
        <v>1265</v>
      </c>
      <c r="G1431" s="342">
        <v>150</v>
      </c>
      <c r="H1431" s="341" t="s">
        <v>965</v>
      </c>
      <c r="I1431" s="341" t="s">
        <v>2106</v>
      </c>
      <c r="J1431" s="342" t="s">
        <v>357</v>
      </c>
      <c r="K1431" s="342" t="s">
        <v>348</v>
      </c>
    </row>
    <row r="1432" spans="1:11">
      <c r="A1432" s="340">
        <v>45420</v>
      </c>
      <c r="B1432" s="341" t="s">
        <v>114</v>
      </c>
      <c r="C1432" s="341" t="s">
        <v>964</v>
      </c>
      <c r="D1432" s="341" t="s">
        <v>1270</v>
      </c>
      <c r="E1432" s="342" t="s">
        <v>1264</v>
      </c>
      <c r="F1432" s="342" t="s">
        <v>1267</v>
      </c>
      <c r="G1432" s="342">
        <v>200</v>
      </c>
      <c r="H1432" s="341" t="s">
        <v>962</v>
      </c>
      <c r="I1432" s="341"/>
      <c r="J1432" s="342" t="s">
        <v>357</v>
      </c>
      <c r="K1432" s="342" t="s">
        <v>348</v>
      </c>
    </row>
    <row r="1433" spans="1:11">
      <c r="A1433" s="340">
        <v>45420</v>
      </c>
      <c r="B1433" s="341" t="s">
        <v>114</v>
      </c>
      <c r="C1433" s="341" t="s">
        <v>964</v>
      </c>
      <c r="D1433" s="341" t="s">
        <v>1270</v>
      </c>
      <c r="E1433" s="342" t="s">
        <v>1264</v>
      </c>
      <c r="F1433" s="342" t="s">
        <v>1269</v>
      </c>
      <c r="G1433" s="342">
        <v>50</v>
      </c>
      <c r="H1433" s="341" t="s">
        <v>962</v>
      </c>
      <c r="I1433" s="341"/>
      <c r="J1433" s="342" t="s">
        <v>357</v>
      </c>
      <c r="K1433" s="342" t="s">
        <v>348</v>
      </c>
    </row>
    <row r="1434" spans="1:11">
      <c r="A1434" s="340">
        <v>45420</v>
      </c>
      <c r="B1434" s="341" t="s">
        <v>114</v>
      </c>
      <c r="C1434" s="341" t="s">
        <v>964</v>
      </c>
      <c r="D1434" s="341" t="s">
        <v>1270</v>
      </c>
      <c r="E1434" s="342" t="s">
        <v>1264</v>
      </c>
      <c r="F1434" s="342" t="s">
        <v>1265</v>
      </c>
      <c r="G1434" s="342">
        <v>150</v>
      </c>
      <c r="H1434" s="341" t="s">
        <v>965</v>
      </c>
      <c r="I1434" s="341" t="s">
        <v>2107</v>
      </c>
      <c r="J1434" s="342" t="s">
        <v>357</v>
      </c>
      <c r="K1434" s="342" t="s">
        <v>348</v>
      </c>
    </row>
    <row r="1435" spans="1:11">
      <c r="A1435" s="340">
        <v>45420</v>
      </c>
      <c r="B1435" s="341" t="s">
        <v>114</v>
      </c>
      <c r="C1435" s="341" t="s">
        <v>964</v>
      </c>
      <c r="D1435" s="341" t="s">
        <v>1270</v>
      </c>
      <c r="E1435" s="342" t="s">
        <v>1264</v>
      </c>
      <c r="F1435" s="342" t="s">
        <v>1266</v>
      </c>
      <c r="G1435" s="342">
        <v>200</v>
      </c>
      <c r="H1435" s="341" t="s">
        <v>962</v>
      </c>
      <c r="I1435" s="341"/>
      <c r="J1435" s="342" t="s">
        <v>357</v>
      </c>
      <c r="K1435" s="342" t="s">
        <v>348</v>
      </c>
    </row>
    <row r="1436" spans="1:11">
      <c r="A1436" s="340">
        <v>45420</v>
      </c>
      <c r="B1436" s="341" t="s">
        <v>114</v>
      </c>
      <c r="C1436" s="341" t="s">
        <v>964</v>
      </c>
      <c r="D1436" s="341" t="s">
        <v>1270</v>
      </c>
      <c r="E1436" s="342" t="s">
        <v>1264</v>
      </c>
      <c r="F1436" s="342" t="s">
        <v>1268</v>
      </c>
      <c r="G1436" s="342">
        <v>300</v>
      </c>
      <c r="H1436" s="341" t="s">
        <v>965</v>
      </c>
      <c r="I1436" s="341" t="s">
        <v>1141</v>
      </c>
      <c r="J1436" s="342" t="s">
        <v>357</v>
      </c>
      <c r="K1436" s="342" t="s">
        <v>348</v>
      </c>
    </row>
    <row r="1437" spans="1:11">
      <c r="A1437" s="340">
        <v>45470</v>
      </c>
      <c r="B1437" s="341" t="s">
        <v>114</v>
      </c>
      <c r="C1437" s="341" t="s">
        <v>964</v>
      </c>
      <c r="D1437" s="341" t="s">
        <v>1270</v>
      </c>
      <c r="E1437" s="342" t="s">
        <v>1264</v>
      </c>
      <c r="F1437" s="342" t="s">
        <v>1265</v>
      </c>
      <c r="G1437" s="342">
        <v>150</v>
      </c>
      <c r="H1437" s="341" t="s">
        <v>962</v>
      </c>
      <c r="I1437" s="341"/>
      <c r="J1437" s="342" t="s">
        <v>357</v>
      </c>
      <c r="K1437" s="342" t="s">
        <v>348</v>
      </c>
    </row>
    <row r="1438" spans="1:11">
      <c r="A1438" s="340">
        <v>45470</v>
      </c>
      <c r="B1438" s="341" t="s">
        <v>114</v>
      </c>
      <c r="C1438" s="341" t="s">
        <v>964</v>
      </c>
      <c r="D1438" s="341" t="s">
        <v>1270</v>
      </c>
      <c r="E1438" s="342" t="s">
        <v>1264</v>
      </c>
      <c r="F1438" s="342" t="s">
        <v>1269</v>
      </c>
      <c r="G1438" s="342">
        <v>50</v>
      </c>
      <c r="H1438" s="341" t="s">
        <v>962</v>
      </c>
      <c r="I1438" s="341"/>
      <c r="J1438" s="342" t="s">
        <v>357</v>
      </c>
      <c r="K1438" s="342" t="s">
        <v>348</v>
      </c>
    </row>
    <row r="1439" spans="1:11">
      <c r="A1439" s="340">
        <v>45470</v>
      </c>
      <c r="B1439" s="341" t="s">
        <v>114</v>
      </c>
      <c r="C1439" s="341" t="s">
        <v>964</v>
      </c>
      <c r="D1439" s="341" t="s">
        <v>1270</v>
      </c>
      <c r="E1439" s="342" t="s">
        <v>1264</v>
      </c>
      <c r="F1439" s="342" t="s">
        <v>1267</v>
      </c>
      <c r="G1439" s="342">
        <v>200</v>
      </c>
      <c r="H1439" s="341" t="s">
        <v>962</v>
      </c>
      <c r="I1439" s="341"/>
      <c r="J1439" s="342" t="s">
        <v>357</v>
      </c>
      <c r="K1439" s="342" t="s">
        <v>348</v>
      </c>
    </row>
    <row r="1440" spans="1:11">
      <c r="A1440" s="340">
        <v>45470</v>
      </c>
      <c r="B1440" s="341" t="s">
        <v>114</v>
      </c>
      <c r="C1440" s="341" t="s">
        <v>964</v>
      </c>
      <c r="D1440" s="341" t="s">
        <v>1270</v>
      </c>
      <c r="E1440" s="342" t="s">
        <v>1264</v>
      </c>
      <c r="F1440" s="342" t="s">
        <v>1266</v>
      </c>
      <c r="G1440" s="342">
        <v>200</v>
      </c>
      <c r="H1440" s="341" t="s">
        <v>962</v>
      </c>
      <c r="I1440" s="341"/>
      <c r="J1440" s="342" t="s">
        <v>357</v>
      </c>
      <c r="K1440" s="342" t="s">
        <v>348</v>
      </c>
    </row>
    <row r="1441" spans="1:11">
      <c r="A1441" s="340">
        <v>45470</v>
      </c>
      <c r="B1441" s="341" t="s">
        <v>114</v>
      </c>
      <c r="C1441" s="341" t="s">
        <v>964</v>
      </c>
      <c r="D1441" s="341" t="s">
        <v>1270</v>
      </c>
      <c r="E1441" s="342" t="s">
        <v>1264</v>
      </c>
      <c r="F1441" s="342" t="s">
        <v>1268</v>
      </c>
      <c r="G1441" s="342">
        <v>300</v>
      </c>
      <c r="H1441" s="341" t="s">
        <v>962</v>
      </c>
      <c r="I1441" s="341"/>
      <c r="J1441" s="342" t="s">
        <v>357</v>
      </c>
      <c r="K1441" s="342" t="s">
        <v>348</v>
      </c>
    </row>
    <row r="1442" spans="1:11">
      <c r="A1442" s="340">
        <v>45491</v>
      </c>
      <c r="B1442" s="341" t="s">
        <v>114</v>
      </c>
      <c r="C1442" s="341" t="s">
        <v>964</v>
      </c>
      <c r="D1442" s="341" t="s">
        <v>1270</v>
      </c>
      <c r="E1442" s="342"/>
      <c r="F1442" s="342" t="s">
        <v>1267</v>
      </c>
      <c r="G1442" s="342">
        <v>200</v>
      </c>
      <c r="H1442" s="341" t="s">
        <v>965</v>
      </c>
      <c r="I1442" s="341" t="s">
        <v>2105</v>
      </c>
      <c r="J1442" s="342" t="s">
        <v>357</v>
      </c>
      <c r="K1442" s="342" t="s">
        <v>348</v>
      </c>
    </row>
    <row r="1443" spans="1:11">
      <c r="A1443" s="340">
        <v>45491</v>
      </c>
      <c r="B1443" s="341" t="s">
        <v>114</v>
      </c>
      <c r="C1443" s="341" t="s">
        <v>964</v>
      </c>
      <c r="D1443" s="341" t="s">
        <v>1270</v>
      </c>
      <c r="E1443" s="342"/>
      <c r="F1443" s="342" t="s">
        <v>2102</v>
      </c>
      <c r="G1443" s="342">
        <v>30</v>
      </c>
      <c r="H1443" s="341" t="s">
        <v>962</v>
      </c>
      <c r="I1443" s="341"/>
      <c r="J1443" s="342" t="s">
        <v>357</v>
      </c>
      <c r="K1443" s="342" t="s">
        <v>348</v>
      </c>
    </row>
    <row r="1444" spans="1:11">
      <c r="A1444" s="340">
        <v>45491</v>
      </c>
      <c r="B1444" s="341" t="s">
        <v>114</v>
      </c>
      <c r="C1444" s="341" t="s">
        <v>964</v>
      </c>
      <c r="D1444" s="341" t="s">
        <v>1270</v>
      </c>
      <c r="E1444" s="342"/>
      <c r="F1444" s="342" t="s">
        <v>2104</v>
      </c>
      <c r="G1444" s="342">
        <v>30</v>
      </c>
      <c r="H1444" s="341" t="s">
        <v>962</v>
      </c>
      <c r="I1444" s="341"/>
      <c r="J1444" s="342" t="s">
        <v>357</v>
      </c>
      <c r="K1444" s="342" t="s">
        <v>348</v>
      </c>
    </row>
    <row r="1445" spans="1:11">
      <c r="A1445" s="340">
        <v>45491</v>
      </c>
      <c r="B1445" s="341" t="s">
        <v>114</v>
      </c>
      <c r="C1445" s="341" t="s">
        <v>964</v>
      </c>
      <c r="D1445" s="341" t="s">
        <v>1270</v>
      </c>
      <c r="E1445" s="342"/>
      <c r="F1445" s="342" t="s">
        <v>1266</v>
      </c>
      <c r="G1445" s="342">
        <v>200</v>
      </c>
      <c r="H1445" s="341" t="s">
        <v>965</v>
      </c>
      <c r="I1445" s="341" t="s">
        <v>1139</v>
      </c>
      <c r="J1445" s="342" t="s">
        <v>357</v>
      </c>
      <c r="K1445" s="342" t="s">
        <v>348</v>
      </c>
    </row>
    <row r="1446" spans="1:11">
      <c r="A1446" s="340">
        <v>45491</v>
      </c>
      <c r="B1446" s="341" t="s">
        <v>114</v>
      </c>
      <c r="C1446" s="341" t="s">
        <v>964</v>
      </c>
      <c r="D1446" s="341" t="s">
        <v>1270</v>
      </c>
      <c r="E1446" s="342"/>
      <c r="F1446" s="342" t="s">
        <v>1268</v>
      </c>
      <c r="G1446" s="342">
        <v>300</v>
      </c>
      <c r="H1446" s="341" t="s">
        <v>965</v>
      </c>
      <c r="I1446" s="341" t="s">
        <v>2108</v>
      </c>
      <c r="J1446" s="342" t="s">
        <v>357</v>
      </c>
      <c r="K1446" s="342" t="s">
        <v>348</v>
      </c>
    </row>
    <row r="1447" spans="1:11">
      <c r="A1447" s="340">
        <v>45491</v>
      </c>
      <c r="B1447" s="341" t="s">
        <v>114</v>
      </c>
      <c r="C1447" s="341" t="s">
        <v>964</v>
      </c>
      <c r="D1447" s="341" t="s">
        <v>1270</v>
      </c>
      <c r="E1447" s="342"/>
      <c r="F1447" s="342" t="s">
        <v>1265</v>
      </c>
      <c r="G1447" s="342">
        <v>150</v>
      </c>
      <c r="H1447" s="341" t="s">
        <v>965</v>
      </c>
      <c r="I1447" s="341" t="s">
        <v>2109</v>
      </c>
      <c r="J1447" s="342" t="s">
        <v>357</v>
      </c>
      <c r="K1447" s="342" t="s">
        <v>348</v>
      </c>
    </row>
    <row r="1448" spans="1:11">
      <c r="A1448" s="340">
        <v>45491</v>
      </c>
      <c r="B1448" s="341" t="s">
        <v>114</v>
      </c>
      <c r="C1448" s="341" t="s">
        <v>964</v>
      </c>
      <c r="D1448" s="341" t="s">
        <v>1270</v>
      </c>
      <c r="E1448" s="342"/>
      <c r="F1448" s="342" t="s">
        <v>1269</v>
      </c>
      <c r="G1448" s="342">
        <v>50</v>
      </c>
      <c r="H1448" s="341" t="s">
        <v>965</v>
      </c>
      <c r="I1448" s="341" t="s">
        <v>1897</v>
      </c>
      <c r="J1448" s="342" t="s">
        <v>357</v>
      </c>
      <c r="K1448" s="342" t="s">
        <v>348</v>
      </c>
    </row>
    <row r="1449" spans="1:11">
      <c r="A1449" s="340">
        <v>45491</v>
      </c>
      <c r="B1449" s="341" t="s">
        <v>114</v>
      </c>
      <c r="C1449" s="341" t="s">
        <v>964</v>
      </c>
      <c r="D1449" s="341" t="s">
        <v>1270</v>
      </c>
      <c r="E1449" s="342"/>
      <c r="F1449" s="342" t="s">
        <v>2101</v>
      </c>
      <c r="G1449" s="342">
        <v>50</v>
      </c>
      <c r="H1449" s="341" t="s">
        <v>962</v>
      </c>
      <c r="I1449" s="341"/>
      <c r="J1449" s="342" t="s">
        <v>357</v>
      </c>
      <c r="K1449" s="342" t="s">
        <v>348</v>
      </c>
    </row>
    <row r="1450" spans="1:11">
      <c r="A1450" s="340">
        <v>45554</v>
      </c>
      <c r="B1450" s="341" t="s">
        <v>114</v>
      </c>
      <c r="C1450" s="341" t="s">
        <v>964</v>
      </c>
      <c r="D1450" s="341" t="s">
        <v>2110</v>
      </c>
      <c r="E1450" s="342" t="s">
        <v>1264</v>
      </c>
      <c r="F1450" s="342" t="s">
        <v>2101</v>
      </c>
      <c r="G1450" s="342">
        <v>50</v>
      </c>
      <c r="H1450" s="341" t="s">
        <v>962</v>
      </c>
      <c r="I1450" s="341"/>
      <c r="J1450" s="342" t="s">
        <v>357</v>
      </c>
      <c r="K1450" s="342" t="s">
        <v>348</v>
      </c>
    </row>
    <row r="1451" spans="1:11">
      <c r="A1451" s="340">
        <v>45554</v>
      </c>
      <c r="B1451" s="341" t="s">
        <v>114</v>
      </c>
      <c r="C1451" s="341" t="s">
        <v>964</v>
      </c>
      <c r="D1451" s="341" t="s">
        <v>2110</v>
      </c>
      <c r="E1451" s="342" t="s">
        <v>1264</v>
      </c>
      <c r="F1451" s="342" t="s">
        <v>2104</v>
      </c>
      <c r="G1451" s="342">
        <v>30</v>
      </c>
      <c r="H1451" s="341" t="s">
        <v>962</v>
      </c>
      <c r="I1451" s="341"/>
      <c r="J1451" s="342" t="s">
        <v>357</v>
      </c>
      <c r="K1451" s="342" t="s">
        <v>348</v>
      </c>
    </row>
    <row r="1452" spans="1:11">
      <c r="A1452" s="340">
        <v>45554</v>
      </c>
      <c r="B1452" s="341" t="s">
        <v>114</v>
      </c>
      <c r="C1452" s="341" t="s">
        <v>964</v>
      </c>
      <c r="D1452" s="341" t="s">
        <v>2110</v>
      </c>
      <c r="E1452" s="342" t="s">
        <v>1264</v>
      </c>
      <c r="F1452" s="342" t="s">
        <v>1267</v>
      </c>
      <c r="G1452" s="342">
        <v>200</v>
      </c>
      <c r="H1452" s="341" t="s">
        <v>965</v>
      </c>
      <c r="I1452" s="341" t="s">
        <v>1102</v>
      </c>
      <c r="J1452" s="342" t="s">
        <v>357</v>
      </c>
      <c r="K1452" s="342" t="s">
        <v>348</v>
      </c>
    </row>
    <row r="1453" spans="1:11">
      <c r="A1453" s="340">
        <v>45554</v>
      </c>
      <c r="B1453" s="341" t="s">
        <v>114</v>
      </c>
      <c r="C1453" s="341" t="s">
        <v>964</v>
      </c>
      <c r="D1453" s="341" t="s">
        <v>2110</v>
      </c>
      <c r="E1453" s="342" t="s">
        <v>1264</v>
      </c>
      <c r="F1453" s="342" t="s">
        <v>1269</v>
      </c>
      <c r="G1453" s="342">
        <v>50</v>
      </c>
      <c r="H1453" s="341" t="s">
        <v>965</v>
      </c>
      <c r="I1453" s="341" t="s">
        <v>2111</v>
      </c>
      <c r="J1453" s="342" t="s">
        <v>357</v>
      </c>
      <c r="K1453" s="342" t="s">
        <v>348</v>
      </c>
    </row>
    <row r="1454" spans="1:11">
      <c r="A1454" s="340">
        <v>45554</v>
      </c>
      <c r="B1454" s="341" t="s">
        <v>114</v>
      </c>
      <c r="C1454" s="341" t="s">
        <v>964</v>
      </c>
      <c r="D1454" s="341" t="s">
        <v>2110</v>
      </c>
      <c r="E1454" s="342" t="s">
        <v>1264</v>
      </c>
      <c r="F1454" s="342" t="s">
        <v>1268</v>
      </c>
      <c r="G1454" s="342">
        <v>300</v>
      </c>
      <c r="H1454" s="341" t="s">
        <v>965</v>
      </c>
      <c r="I1454" s="341" t="s">
        <v>1238</v>
      </c>
      <c r="J1454" s="342" t="s">
        <v>357</v>
      </c>
      <c r="K1454" s="342" t="s">
        <v>348</v>
      </c>
    </row>
    <row r="1455" spans="1:11">
      <c r="A1455" s="340">
        <v>45554</v>
      </c>
      <c r="B1455" s="341" t="s">
        <v>114</v>
      </c>
      <c r="C1455" s="341" t="s">
        <v>964</v>
      </c>
      <c r="D1455" s="341" t="s">
        <v>2110</v>
      </c>
      <c r="E1455" s="342" t="s">
        <v>1264</v>
      </c>
      <c r="F1455" s="342" t="s">
        <v>1266</v>
      </c>
      <c r="G1455" s="342">
        <v>200</v>
      </c>
      <c r="H1455" s="341" t="s">
        <v>965</v>
      </c>
      <c r="I1455" s="341" t="s">
        <v>2111</v>
      </c>
      <c r="J1455" s="342" t="s">
        <v>357</v>
      </c>
      <c r="K1455" s="342" t="s">
        <v>348</v>
      </c>
    </row>
    <row r="1456" spans="1:11">
      <c r="A1456" s="340">
        <v>45554</v>
      </c>
      <c r="B1456" s="341" t="s">
        <v>114</v>
      </c>
      <c r="C1456" s="341" t="s">
        <v>964</v>
      </c>
      <c r="D1456" s="341" t="s">
        <v>2110</v>
      </c>
      <c r="E1456" s="342" t="s">
        <v>1264</v>
      </c>
      <c r="F1456" s="342" t="s">
        <v>1265</v>
      </c>
      <c r="G1456" s="342">
        <v>150</v>
      </c>
      <c r="H1456" s="341" t="s">
        <v>965</v>
      </c>
      <c r="I1456" s="341" t="s">
        <v>2112</v>
      </c>
      <c r="J1456" s="342" t="s">
        <v>357</v>
      </c>
      <c r="K1456" s="342" t="s">
        <v>348</v>
      </c>
    </row>
    <row r="1457" spans="1:11">
      <c r="A1457" s="340">
        <v>45554</v>
      </c>
      <c r="B1457" s="341" t="s">
        <v>114</v>
      </c>
      <c r="C1457" s="341" t="s">
        <v>964</v>
      </c>
      <c r="D1457" s="341" t="s">
        <v>2110</v>
      </c>
      <c r="E1457" s="342" t="s">
        <v>1264</v>
      </c>
      <c r="F1457" s="342" t="s">
        <v>2102</v>
      </c>
      <c r="G1457" s="342">
        <v>30</v>
      </c>
      <c r="H1457" s="341" t="s">
        <v>962</v>
      </c>
      <c r="I1457" s="341"/>
      <c r="J1457" s="342" t="s">
        <v>357</v>
      </c>
      <c r="K1457" s="342" t="s">
        <v>348</v>
      </c>
    </row>
    <row r="1458" spans="1:11">
      <c r="A1458" s="340">
        <v>45607</v>
      </c>
      <c r="B1458" s="341" t="s">
        <v>114</v>
      </c>
      <c r="C1458" s="341" t="s">
        <v>964</v>
      </c>
      <c r="D1458" s="341" t="s">
        <v>2113</v>
      </c>
      <c r="E1458" s="342" t="s">
        <v>2114</v>
      </c>
      <c r="F1458" s="342" t="s">
        <v>2104</v>
      </c>
      <c r="G1458" s="342">
        <v>30</v>
      </c>
      <c r="H1458" s="341" t="s">
        <v>962</v>
      </c>
      <c r="I1458" s="341"/>
      <c r="J1458" s="342" t="s">
        <v>357</v>
      </c>
      <c r="K1458" s="342" t="s">
        <v>348</v>
      </c>
    </row>
    <row r="1459" spans="1:11">
      <c r="A1459" s="340">
        <v>45607</v>
      </c>
      <c r="B1459" s="341" t="s">
        <v>114</v>
      </c>
      <c r="C1459" s="341" t="s">
        <v>964</v>
      </c>
      <c r="D1459" s="341" t="s">
        <v>2113</v>
      </c>
      <c r="E1459" s="342" t="s">
        <v>2114</v>
      </c>
      <c r="F1459" s="342" t="s">
        <v>2102</v>
      </c>
      <c r="G1459" s="342">
        <v>30</v>
      </c>
      <c r="H1459" s="341" t="s">
        <v>962</v>
      </c>
      <c r="I1459" s="341"/>
      <c r="J1459" s="342" t="s">
        <v>357</v>
      </c>
      <c r="K1459" s="342" t="s">
        <v>348</v>
      </c>
    </row>
    <row r="1460" spans="1:11">
      <c r="A1460" s="340">
        <v>45607</v>
      </c>
      <c r="B1460" s="341" t="s">
        <v>114</v>
      </c>
      <c r="C1460" s="341" t="s">
        <v>964</v>
      </c>
      <c r="D1460" s="341" t="s">
        <v>2113</v>
      </c>
      <c r="E1460" s="342" t="s">
        <v>2114</v>
      </c>
      <c r="F1460" s="342" t="s">
        <v>2101</v>
      </c>
      <c r="G1460" s="342">
        <v>50</v>
      </c>
      <c r="H1460" s="341" t="s">
        <v>962</v>
      </c>
      <c r="I1460" s="341"/>
      <c r="J1460" s="342" t="s">
        <v>357</v>
      </c>
      <c r="K1460" s="342" t="s">
        <v>348</v>
      </c>
    </row>
    <row r="1461" spans="1:11">
      <c r="A1461" s="340">
        <v>45607</v>
      </c>
      <c r="B1461" s="341" t="s">
        <v>114</v>
      </c>
      <c r="C1461" s="341" t="s">
        <v>964</v>
      </c>
      <c r="D1461" s="341" t="s">
        <v>2113</v>
      </c>
      <c r="E1461" s="342" t="s">
        <v>2114</v>
      </c>
      <c r="F1461" s="342" t="s">
        <v>1269</v>
      </c>
      <c r="G1461" s="342">
        <v>50</v>
      </c>
      <c r="H1461" s="341" t="s">
        <v>965</v>
      </c>
      <c r="I1461" s="341" t="s">
        <v>971</v>
      </c>
      <c r="J1461" s="342" t="s">
        <v>357</v>
      </c>
      <c r="K1461" s="342" t="s">
        <v>348</v>
      </c>
    </row>
    <row r="1462" spans="1:11">
      <c r="A1462" s="340">
        <v>45607</v>
      </c>
      <c r="B1462" s="341" t="s">
        <v>114</v>
      </c>
      <c r="C1462" s="341" t="s">
        <v>964</v>
      </c>
      <c r="D1462" s="341" t="s">
        <v>2113</v>
      </c>
      <c r="E1462" s="342" t="s">
        <v>2114</v>
      </c>
      <c r="F1462" s="342" t="s">
        <v>1267</v>
      </c>
      <c r="G1462" s="342">
        <v>200</v>
      </c>
      <c r="H1462" s="341" t="s">
        <v>965</v>
      </c>
      <c r="I1462" s="341" t="s">
        <v>2115</v>
      </c>
      <c r="J1462" s="342" t="s">
        <v>357</v>
      </c>
      <c r="K1462" s="342" t="s">
        <v>348</v>
      </c>
    </row>
    <row r="1463" spans="1:11">
      <c r="A1463" s="340">
        <v>45607</v>
      </c>
      <c r="B1463" s="341" t="s">
        <v>114</v>
      </c>
      <c r="C1463" s="341" t="s">
        <v>964</v>
      </c>
      <c r="D1463" s="341" t="s">
        <v>2113</v>
      </c>
      <c r="E1463" s="342" t="s">
        <v>2114</v>
      </c>
      <c r="F1463" s="342" t="s">
        <v>1268</v>
      </c>
      <c r="G1463" s="342">
        <v>300</v>
      </c>
      <c r="H1463" s="341" t="s">
        <v>965</v>
      </c>
      <c r="I1463" s="341" t="s">
        <v>2116</v>
      </c>
      <c r="J1463" s="342" t="s">
        <v>357</v>
      </c>
      <c r="K1463" s="342" t="s">
        <v>348</v>
      </c>
    </row>
    <row r="1464" spans="1:11">
      <c r="A1464" s="340">
        <v>45607</v>
      </c>
      <c r="B1464" s="341" t="s">
        <v>114</v>
      </c>
      <c r="C1464" s="341" t="s">
        <v>964</v>
      </c>
      <c r="D1464" s="341" t="s">
        <v>2113</v>
      </c>
      <c r="E1464" s="342" t="s">
        <v>2114</v>
      </c>
      <c r="F1464" s="342" t="s">
        <v>1266</v>
      </c>
      <c r="G1464" s="342">
        <v>200</v>
      </c>
      <c r="H1464" s="341" t="s">
        <v>965</v>
      </c>
      <c r="I1464" s="341" t="s">
        <v>966</v>
      </c>
      <c r="J1464" s="342" t="s">
        <v>357</v>
      </c>
      <c r="K1464" s="342" t="s">
        <v>348</v>
      </c>
    </row>
    <row r="1465" spans="1:11">
      <c r="A1465" s="340">
        <v>45607</v>
      </c>
      <c r="B1465" s="341" t="s">
        <v>114</v>
      </c>
      <c r="C1465" s="341" t="s">
        <v>964</v>
      </c>
      <c r="D1465" s="341" t="s">
        <v>2113</v>
      </c>
      <c r="E1465" s="342" t="s">
        <v>2114</v>
      </c>
      <c r="F1465" s="342" t="s">
        <v>1265</v>
      </c>
      <c r="G1465" s="342">
        <v>150</v>
      </c>
      <c r="H1465" s="341" t="s">
        <v>965</v>
      </c>
      <c r="I1465" s="341" t="s">
        <v>2117</v>
      </c>
      <c r="J1465" s="342" t="s">
        <v>357</v>
      </c>
      <c r="K1465" s="342" t="s">
        <v>348</v>
      </c>
    </row>
    <row r="1466" spans="1:11">
      <c r="A1466" s="340">
        <v>45397</v>
      </c>
      <c r="B1466" s="341" t="s">
        <v>114</v>
      </c>
      <c r="C1466" s="341" t="s">
        <v>964</v>
      </c>
      <c r="D1466" s="341" t="s">
        <v>2118</v>
      </c>
      <c r="E1466" s="342" t="s">
        <v>1264</v>
      </c>
      <c r="F1466" s="342" t="s">
        <v>1267</v>
      </c>
      <c r="G1466" s="342">
        <v>200</v>
      </c>
      <c r="H1466" s="341" t="s">
        <v>965</v>
      </c>
      <c r="I1466" s="341" t="s">
        <v>966</v>
      </c>
      <c r="J1466" s="342" t="s">
        <v>357</v>
      </c>
      <c r="K1466" s="342" t="s">
        <v>348</v>
      </c>
    </row>
    <row r="1467" spans="1:11">
      <c r="A1467" s="340">
        <v>45397</v>
      </c>
      <c r="B1467" s="341" t="s">
        <v>114</v>
      </c>
      <c r="C1467" s="341" t="s">
        <v>964</v>
      </c>
      <c r="D1467" s="341" t="s">
        <v>2118</v>
      </c>
      <c r="E1467" s="342" t="s">
        <v>1264</v>
      </c>
      <c r="F1467" s="342" t="s">
        <v>1265</v>
      </c>
      <c r="G1467" s="342">
        <v>150</v>
      </c>
      <c r="H1467" s="341" t="s">
        <v>965</v>
      </c>
      <c r="I1467" s="341" t="s">
        <v>2119</v>
      </c>
      <c r="J1467" s="342" t="s">
        <v>357</v>
      </c>
      <c r="K1467" s="342" t="s">
        <v>348</v>
      </c>
    </row>
    <row r="1468" spans="1:11">
      <c r="A1468" s="340">
        <v>45397</v>
      </c>
      <c r="B1468" s="341" t="s">
        <v>114</v>
      </c>
      <c r="C1468" s="341" t="s">
        <v>964</v>
      </c>
      <c r="D1468" s="341" t="s">
        <v>2118</v>
      </c>
      <c r="E1468" s="342" t="s">
        <v>1264</v>
      </c>
      <c r="F1468" s="342" t="s">
        <v>1269</v>
      </c>
      <c r="G1468" s="342">
        <v>50</v>
      </c>
      <c r="H1468" s="341" t="s">
        <v>965</v>
      </c>
      <c r="I1468" s="341" t="s">
        <v>2120</v>
      </c>
      <c r="J1468" s="342" t="s">
        <v>357</v>
      </c>
      <c r="K1468" s="342" t="s">
        <v>348</v>
      </c>
    </row>
    <row r="1469" spans="1:11">
      <c r="A1469" s="340">
        <v>45397</v>
      </c>
      <c r="B1469" s="341" t="s">
        <v>114</v>
      </c>
      <c r="C1469" s="341" t="s">
        <v>964</v>
      </c>
      <c r="D1469" s="341" t="s">
        <v>2118</v>
      </c>
      <c r="E1469" s="342" t="s">
        <v>1264</v>
      </c>
      <c r="F1469" s="342" t="s">
        <v>1268</v>
      </c>
      <c r="G1469" s="342">
        <v>300</v>
      </c>
      <c r="H1469" s="341" t="s">
        <v>965</v>
      </c>
      <c r="I1469" s="341" t="s">
        <v>971</v>
      </c>
      <c r="J1469" s="342" t="s">
        <v>357</v>
      </c>
      <c r="K1469" s="342" t="s">
        <v>348</v>
      </c>
    </row>
    <row r="1470" spans="1:11">
      <c r="A1470" s="340">
        <v>45397</v>
      </c>
      <c r="B1470" s="341" t="s">
        <v>114</v>
      </c>
      <c r="C1470" s="341" t="s">
        <v>964</v>
      </c>
      <c r="D1470" s="341" t="s">
        <v>2118</v>
      </c>
      <c r="E1470" s="342" t="s">
        <v>1264</v>
      </c>
      <c r="F1470" s="342" t="s">
        <v>1266</v>
      </c>
      <c r="G1470" s="342">
        <v>200</v>
      </c>
      <c r="H1470" s="341" t="s">
        <v>962</v>
      </c>
      <c r="I1470" s="341"/>
      <c r="J1470" s="342" t="s">
        <v>357</v>
      </c>
      <c r="K1470" s="342" t="s">
        <v>348</v>
      </c>
    </row>
    <row r="1471" spans="1:11">
      <c r="A1471" s="340">
        <v>45295</v>
      </c>
      <c r="B1471" s="341" t="s">
        <v>114</v>
      </c>
      <c r="C1471" s="341" t="s">
        <v>964</v>
      </c>
      <c r="D1471" s="341" t="s">
        <v>2121</v>
      </c>
      <c r="E1471" s="342" t="s">
        <v>2122</v>
      </c>
      <c r="F1471" s="342" t="s">
        <v>1266</v>
      </c>
      <c r="G1471" s="342">
        <v>200</v>
      </c>
      <c r="H1471" s="341" t="s">
        <v>962</v>
      </c>
      <c r="I1471" s="341"/>
      <c r="J1471" s="342" t="s">
        <v>357</v>
      </c>
      <c r="K1471" s="342" t="s">
        <v>348</v>
      </c>
    </row>
    <row r="1472" spans="1:11">
      <c r="A1472" s="340">
        <v>45295</v>
      </c>
      <c r="B1472" s="341" t="s">
        <v>114</v>
      </c>
      <c r="C1472" s="341" t="s">
        <v>964</v>
      </c>
      <c r="D1472" s="341" t="s">
        <v>2121</v>
      </c>
      <c r="E1472" s="342" t="s">
        <v>2122</v>
      </c>
      <c r="F1472" s="342" t="s">
        <v>1269</v>
      </c>
      <c r="G1472" s="342">
        <v>50</v>
      </c>
      <c r="H1472" s="341" t="s">
        <v>965</v>
      </c>
      <c r="I1472" s="341" t="s">
        <v>1141</v>
      </c>
      <c r="J1472" s="342" t="s">
        <v>357</v>
      </c>
      <c r="K1472" s="342" t="s">
        <v>348</v>
      </c>
    </row>
    <row r="1473" spans="1:11">
      <c r="A1473" s="340">
        <v>45295</v>
      </c>
      <c r="B1473" s="341" t="s">
        <v>114</v>
      </c>
      <c r="C1473" s="341" t="s">
        <v>964</v>
      </c>
      <c r="D1473" s="341" t="s">
        <v>2121</v>
      </c>
      <c r="E1473" s="342" t="s">
        <v>2122</v>
      </c>
      <c r="F1473" s="342" t="s">
        <v>1265</v>
      </c>
      <c r="G1473" s="342">
        <v>150</v>
      </c>
      <c r="H1473" s="341" t="s">
        <v>965</v>
      </c>
      <c r="I1473" s="341" t="s">
        <v>1141</v>
      </c>
      <c r="J1473" s="342" t="s">
        <v>357</v>
      </c>
      <c r="K1473" s="342" t="s">
        <v>348</v>
      </c>
    </row>
    <row r="1474" spans="1:11">
      <c r="A1474" s="340">
        <v>45295</v>
      </c>
      <c r="B1474" s="341" t="s">
        <v>114</v>
      </c>
      <c r="C1474" s="341" t="s">
        <v>964</v>
      </c>
      <c r="D1474" s="341" t="s">
        <v>2121</v>
      </c>
      <c r="E1474" s="342" t="s">
        <v>2122</v>
      </c>
      <c r="F1474" s="342" t="s">
        <v>1267</v>
      </c>
      <c r="G1474" s="342">
        <v>200</v>
      </c>
      <c r="H1474" s="341" t="s">
        <v>962</v>
      </c>
      <c r="I1474" s="341"/>
      <c r="J1474" s="342" t="s">
        <v>357</v>
      </c>
      <c r="K1474" s="342" t="s">
        <v>348</v>
      </c>
    </row>
    <row r="1475" spans="1:11">
      <c r="A1475" s="340">
        <v>45295</v>
      </c>
      <c r="B1475" s="341" t="s">
        <v>114</v>
      </c>
      <c r="C1475" s="341" t="s">
        <v>964</v>
      </c>
      <c r="D1475" s="341" t="s">
        <v>2121</v>
      </c>
      <c r="E1475" s="342" t="s">
        <v>2122</v>
      </c>
      <c r="F1475" s="342" t="s">
        <v>1268</v>
      </c>
      <c r="G1475" s="342">
        <v>300</v>
      </c>
      <c r="H1475" s="341" t="s">
        <v>962</v>
      </c>
      <c r="I1475" s="341"/>
      <c r="J1475" s="342" t="s">
        <v>357</v>
      </c>
      <c r="K1475" s="342" t="s">
        <v>348</v>
      </c>
    </row>
    <row r="1476" spans="1:11">
      <c r="A1476" s="340">
        <v>45439</v>
      </c>
      <c r="B1476" s="341" t="s">
        <v>114</v>
      </c>
      <c r="C1476" s="341" t="s">
        <v>964</v>
      </c>
      <c r="D1476" s="341" t="s">
        <v>2123</v>
      </c>
      <c r="E1476" s="342" t="s">
        <v>1264</v>
      </c>
      <c r="F1476" s="342" t="s">
        <v>1265</v>
      </c>
      <c r="G1476" s="342">
        <v>150</v>
      </c>
      <c r="H1476" s="341" t="s">
        <v>962</v>
      </c>
      <c r="I1476" s="341"/>
      <c r="J1476" s="342" t="s">
        <v>357</v>
      </c>
      <c r="K1476" s="342" t="s">
        <v>348</v>
      </c>
    </row>
    <row r="1477" spans="1:11">
      <c r="A1477" s="340">
        <v>45439</v>
      </c>
      <c r="B1477" s="341" t="s">
        <v>114</v>
      </c>
      <c r="C1477" s="341" t="s">
        <v>964</v>
      </c>
      <c r="D1477" s="341" t="s">
        <v>2123</v>
      </c>
      <c r="E1477" s="342" t="s">
        <v>1264</v>
      </c>
      <c r="F1477" s="342" t="s">
        <v>1267</v>
      </c>
      <c r="G1477" s="342">
        <v>200</v>
      </c>
      <c r="H1477" s="341" t="s">
        <v>962</v>
      </c>
      <c r="I1477" s="341"/>
      <c r="J1477" s="342" t="s">
        <v>357</v>
      </c>
      <c r="K1477" s="342" t="s">
        <v>348</v>
      </c>
    </row>
    <row r="1478" spans="1:11">
      <c r="A1478" s="340">
        <v>45439</v>
      </c>
      <c r="B1478" s="341" t="s">
        <v>114</v>
      </c>
      <c r="C1478" s="341" t="s">
        <v>964</v>
      </c>
      <c r="D1478" s="341" t="s">
        <v>2123</v>
      </c>
      <c r="E1478" s="342" t="s">
        <v>1264</v>
      </c>
      <c r="F1478" s="342" t="s">
        <v>1268</v>
      </c>
      <c r="G1478" s="342">
        <v>300</v>
      </c>
      <c r="H1478" s="341" t="s">
        <v>962</v>
      </c>
      <c r="I1478" s="341"/>
      <c r="J1478" s="342" t="s">
        <v>357</v>
      </c>
      <c r="K1478" s="342" t="s">
        <v>348</v>
      </c>
    </row>
    <row r="1479" spans="1:11">
      <c r="A1479" s="340">
        <v>45439</v>
      </c>
      <c r="B1479" s="341" t="s">
        <v>114</v>
      </c>
      <c r="C1479" s="341" t="s">
        <v>964</v>
      </c>
      <c r="D1479" s="341" t="s">
        <v>2123</v>
      </c>
      <c r="E1479" s="342" t="s">
        <v>1264</v>
      </c>
      <c r="F1479" s="342" t="s">
        <v>1269</v>
      </c>
      <c r="G1479" s="342">
        <v>50</v>
      </c>
      <c r="H1479" s="341" t="s">
        <v>962</v>
      </c>
      <c r="I1479" s="341"/>
      <c r="J1479" s="342" t="s">
        <v>357</v>
      </c>
      <c r="K1479" s="342" t="s">
        <v>348</v>
      </c>
    </row>
    <row r="1480" spans="1:11">
      <c r="A1480" s="340">
        <v>45439</v>
      </c>
      <c r="B1480" s="341" t="s">
        <v>114</v>
      </c>
      <c r="C1480" s="341" t="s">
        <v>964</v>
      </c>
      <c r="D1480" s="341" t="s">
        <v>2123</v>
      </c>
      <c r="E1480" s="342" t="s">
        <v>1264</v>
      </c>
      <c r="F1480" s="342" t="s">
        <v>1266</v>
      </c>
      <c r="G1480" s="342">
        <v>200</v>
      </c>
      <c r="H1480" s="341" t="s">
        <v>962</v>
      </c>
      <c r="I1480" s="341"/>
      <c r="J1480" s="342" t="s">
        <v>357</v>
      </c>
      <c r="K1480" s="342" t="s">
        <v>348</v>
      </c>
    </row>
    <row r="1481" spans="1:11">
      <c r="A1481" s="340">
        <v>45356</v>
      </c>
      <c r="B1481" s="341" t="s">
        <v>115</v>
      </c>
      <c r="C1481" s="341" t="s">
        <v>964</v>
      </c>
      <c r="D1481" s="341" t="s">
        <v>2124</v>
      </c>
      <c r="E1481" s="342" t="s">
        <v>1271</v>
      </c>
      <c r="F1481" s="342" t="s">
        <v>1272</v>
      </c>
      <c r="G1481" s="342">
        <v>200</v>
      </c>
      <c r="H1481" s="341" t="s">
        <v>962</v>
      </c>
      <c r="I1481" s="341"/>
      <c r="J1481" s="342" t="s">
        <v>357</v>
      </c>
      <c r="K1481" s="342" t="s">
        <v>348</v>
      </c>
    </row>
    <row r="1482" spans="1:11">
      <c r="A1482" s="340">
        <v>45356</v>
      </c>
      <c r="B1482" s="341" t="s">
        <v>115</v>
      </c>
      <c r="C1482" s="341" t="s">
        <v>964</v>
      </c>
      <c r="D1482" s="341" t="s">
        <v>2124</v>
      </c>
      <c r="E1482" s="342" t="s">
        <v>1271</v>
      </c>
      <c r="F1482" s="342" t="s">
        <v>1273</v>
      </c>
      <c r="G1482" s="342">
        <v>30</v>
      </c>
      <c r="H1482" s="341" t="s">
        <v>962</v>
      </c>
      <c r="I1482" s="341"/>
      <c r="J1482" s="342" t="s">
        <v>357</v>
      </c>
      <c r="K1482" s="342" t="s">
        <v>348</v>
      </c>
    </row>
    <row r="1483" spans="1:11">
      <c r="A1483" s="340">
        <v>45356</v>
      </c>
      <c r="B1483" s="341" t="s">
        <v>115</v>
      </c>
      <c r="C1483" s="341" t="s">
        <v>964</v>
      </c>
      <c r="D1483" s="341" t="s">
        <v>2124</v>
      </c>
      <c r="E1483" s="342" t="s">
        <v>1271</v>
      </c>
      <c r="F1483" s="342" t="s">
        <v>1274</v>
      </c>
      <c r="G1483" s="342">
        <v>50</v>
      </c>
      <c r="H1483" s="341" t="s">
        <v>962</v>
      </c>
      <c r="I1483" s="341"/>
      <c r="J1483" s="342" t="s">
        <v>357</v>
      </c>
      <c r="K1483" s="342" t="s">
        <v>348</v>
      </c>
    </row>
    <row r="1484" spans="1:11">
      <c r="A1484" s="340">
        <v>45509</v>
      </c>
      <c r="B1484" s="341" t="s">
        <v>115</v>
      </c>
      <c r="C1484" s="341" t="s">
        <v>964</v>
      </c>
      <c r="D1484" s="341" t="s">
        <v>2124</v>
      </c>
      <c r="E1484" s="342" t="s">
        <v>1271</v>
      </c>
      <c r="F1484" s="342" t="s">
        <v>1273</v>
      </c>
      <c r="G1484" s="342">
        <v>30</v>
      </c>
      <c r="H1484" s="341" t="s">
        <v>962</v>
      </c>
      <c r="I1484" s="341"/>
      <c r="J1484" s="342" t="s">
        <v>357</v>
      </c>
      <c r="K1484" s="342" t="s">
        <v>348</v>
      </c>
    </row>
    <row r="1485" spans="1:11">
      <c r="A1485" s="340">
        <v>45509</v>
      </c>
      <c r="B1485" s="341" t="s">
        <v>115</v>
      </c>
      <c r="C1485" s="341" t="s">
        <v>964</v>
      </c>
      <c r="D1485" s="341" t="s">
        <v>2124</v>
      </c>
      <c r="E1485" s="342" t="s">
        <v>1271</v>
      </c>
      <c r="F1485" s="342" t="s">
        <v>1272</v>
      </c>
      <c r="G1485" s="342">
        <v>200</v>
      </c>
      <c r="H1485" s="341" t="s">
        <v>965</v>
      </c>
      <c r="I1485" s="341" t="s">
        <v>966</v>
      </c>
      <c r="J1485" s="342" t="s">
        <v>357</v>
      </c>
      <c r="K1485" s="342" t="s">
        <v>348</v>
      </c>
    </row>
    <row r="1486" spans="1:11">
      <c r="A1486" s="340">
        <v>45509</v>
      </c>
      <c r="B1486" s="341" t="s">
        <v>115</v>
      </c>
      <c r="C1486" s="341" t="s">
        <v>964</v>
      </c>
      <c r="D1486" s="341" t="s">
        <v>2124</v>
      </c>
      <c r="E1486" s="342" t="s">
        <v>1271</v>
      </c>
      <c r="F1486" s="342" t="s">
        <v>1274</v>
      </c>
      <c r="G1486" s="342">
        <v>50</v>
      </c>
      <c r="H1486" s="341" t="s">
        <v>965</v>
      </c>
      <c r="I1486" s="341" t="s">
        <v>971</v>
      </c>
      <c r="J1486" s="342" t="s">
        <v>357</v>
      </c>
      <c r="K1486" s="342" t="s">
        <v>348</v>
      </c>
    </row>
    <row r="1487" spans="1:11">
      <c r="A1487" s="340">
        <v>45546</v>
      </c>
      <c r="B1487" s="341" t="s">
        <v>115</v>
      </c>
      <c r="C1487" s="341" t="s">
        <v>964</v>
      </c>
      <c r="D1487" s="341" t="s">
        <v>2124</v>
      </c>
      <c r="E1487" s="342" t="s">
        <v>1271</v>
      </c>
      <c r="F1487" s="342" t="s">
        <v>1273</v>
      </c>
      <c r="G1487" s="342">
        <v>30</v>
      </c>
      <c r="H1487" s="341" t="s">
        <v>962</v>
      </c>
      <c r="I1487" s="341"/>
      <c r="J1487" s="342" t="s">
        <v>357</v>
      </c>
      <c r="K1487" s="342" t="s">
        <v>348</v>
      </c>
    </row>
    <row r="1488" spans="1:11">
      <c r="A1488" s="340">
        <v>45546</v>
      </c>
      <c r="B1488" s="341" t="s">
        <v>115</v>
      </c>
      <c r="C1488" s="341" t="s">
        <v>964</v>
      </c>
      <c r="D1488" s="341" t="s">
        <v>2124</v>
      </c>
      <c r="E1488" s="342" t="s">
        <v>1271</v>
      </c>
      <c r="F1488" s="342" t="s">
        <v>1274</v>
      </c>
      <c r="G1488" s="342">
        <v>50</v>
      </c>
      <c r="H1488" s="341" t="s">
        <v>962</v>
      </c>
      <c r="I1488" s="341"/>
      <c r="J1488" s="342" t="s">
        <v>357</v>
      </c>
      <c r="K1488" s="342" t="s">
        <v>348</v>
      </c>
    </row>
    <row r="1489" spans="1:11">
      <c r="A1489" s="340">
        <v>45546</v>
      </c>
      <c r="B1489" s="341" t="s">
        <v>115</v>
      </c>
      <c r="C1489" s="341" t="s">
        <v>964</v>
      </c>
      <c r="D1489" s="341" t="s">
        <v>2124</v>
      </c>
      <c r="E1489" s="342" t="s">
        <v>1271</v>
      </c>
      <c r="F1489" s="342" t="s">
        <v>1272</v>
      </c>
      <c r="G1489" s="342">
        <v>200</v>
      </c>
      <c r="H1489" s="341" t="s">
        <v>962</v>
      </c>
      <c r="I1489" s="341"/>
      <c r="J1489" s="342" t="s">
        <v>357</v>
      </c>
      <c r="K1489" s="342" t="s">
        <v>348</v>
      </c>
    </row>
    <row r="1490" spans="1:11">
      <c r="A1490" s="340">
        <v>45478</v>
      </c>
      <c r="B1490" s="341" t="s">
        <v>115</v>
      </c>
      <c r="C1490" s="341" t="s">
        <v>964</v>
      </c>
      <c r="D1490" s="341" t="s">
        <v>2124</v>
      </c>
      <c r="E1490" s="342" t="s">
        <v>1271</v>
      </c>
      <c r="F1490" s="342" t="s">
        <v>1274</v>
      </c>
      <c r="G1490" s="342">
        <v>50</v>
      </c>
      <c r="H1490" s="341" t="s">
        <v>965</v>
      </c>
      <c r="I1490" s="341" t="s">
        <v>966</v>
      </c>
      <c r="J1490" s="342" t="s">
        <v>357</v>
      </c>
      <c r="K1490" s="342" t="s">
        <v>348</v>
      </c>
    </row>
    <row r="1491" spans="1:11">
      <c r="A1491" s="340">
        <v>45478</v>
      </c>
      <c r="B1491" s="341" t="s">
        <v>115</v>
      </c>
      <c r="C1491" s="341" t="s">
        <v>964</v>
      </c>
      <c r="D1491" s="341" t="s">
        <v>2124</v>
      </c>
      <c r="E1491" s="342" t="s">
        <v>1271</v>
      </c>
      <c r="F1491" s="342" t="s">
        <v>1272</v>
      </c>
      <c r="G1491" s="342">
        <v>200</v>
      </c>
      <c r="H1491" s="341" t="s">
        <v>962</v>
      </c>
      <c r="I1491" s="341"/>
      <c r="J1491" s="342" t="s">
        <v>357</v>
      </c>
      <c r="K1491" s="342" t="s">
        <v>348</v>
      </c>
    </row>
    <row r="1492" spans="1:11">
      <c r="A1492" s="340">
        <v>45478</v>
      </c>
      <c r="B1492" s="341" t="s">
        <v>115</v>
      </c>
      <c r="C1492" s="341" t="s">
        <v>964</v>
      </c>
      <c r="D1492" s="341" t="s">
        <v>2124</v>
      </c>
      <c r="E1492" s="342" t="s">
        <v>1271</v>
      </c>
      <c r="F1492" s="342" t="s">
        <v>1273</v>
      </c>
      <c r="G1492" s="342">
        <v>30</v>
      </c>
      <c r="H1492" s="341" t="s">
        <v>965</v>
      </c>
      <c r="I1492" s="341" t="s">
        <v>971</v>
      </c>
      <c r="J1492" s="342" t="s">
        <v>357</v>
      </c>
      <c r="K1492" s="342" t="s">
        <v>348</v>
      </c>
    </row>
    <row r="1493" spans="1:11">
      <c r="A1493" s="340">
        <v>45385</v>
      </c>
      <c r="B1493" s="341" t="s">
        <v>115</v>
      </c>
      <c r="C1493" s="341" t="s">
        <v>964</v>
      </c>
      <c r="D1493" s="341" t="s">
        <v>2124</v>
      </c>
      <c r="E1493" s="342" t="s">
        <v>1271</v>
      </c>
      <c r="F1493" s="342" t="s">
        <v>1274</v>
      </c>
      <c r="G1493" s="342">
        <v>50</v>
      </c>
      <c r="H1493" s="341" t="s">
        <v>962</v>
      </c>
      <c r="I1493" s="341"/>
      <c r="J1493" s="342" t="s">
        <v>357</v>
      </c>
      <c r="K1493" s="342" t="s">
        <v>348</v>
      </c>
    </row>
    <row r="1494" spans="1:11">
      <c r="A1494" s="340">
        <v>45385</v>
      </c>
      <c r="B1494" s="341" t="s">
        <v>115</v>
      </c>
      <c r="C1494" s="341" t="s">
        <v>964</v>
      </c>
      <c r="D1494" s="341" t="s">
        <v>2124</v>
      </c>
      <c r="E1494" s="342" t="s">
        <v>1271</v>
      </c>
      <c r="F1494" s="342" t="s">
        <v>1272</v>
      </c>
      <c r="G1494" s="342">
        <v>200</v>
      </c>
      <c r="H1494" s="341" t="s">
        <v>962</v>
      </c>
      <c r="I1494" s="341"/>
      <c r="J1494" s="342" t="s">
        <v>357</v>
      </c>
      <c r="K1494" s="342" t="s">
        <v>348</v>
      </c>
    </row>
    <row r="1495" spans="1:11">
      <c r="A1495" s="340">
        <v>45385</v>
      </c>
      <c r="B1495" s="341" t="s">
        <v>115</v>
      </c>
      <c r="C1495" s="341" t="s">
        <v>964</v>
      </c>
      <c r="D1495" s="341" t="s">
        <v>2124</v>
      </c>
      <c r="E1495" s="342" t="s">
        <v>1271</v>
      </c>
      <c r="F1495" s="342" t="s">
        <v>1273</v>
      </c>
      <c r="G1495" s="342">
        <v>30</v>
      </c>
      <c r="H1495" s="341" t="s">
        <v>962</v>
      </c>
      <c r="I1495" s="341"/>
      <c r="J1495" s="342" t="s">
        <v>357</v>
      </c>
      <c r="K1495" s="342" t="s">
        <v>348</v>
      </c>
    </row>
    <row r="1496" spans="1:11">
      <c r="A1496" s="340">
        <v>45588</v>
      </c>
      <c r="B1496" s="341" t="s">
        <v>115</v>
      </c>
      <c r="C1496" s="341" t="s">
        <v>964</v>
      </c>
      <c r="D1496" s="341" t="s">
        <v>2125</v>
      </c>
      <c r="E1496" s="342" t="s">
        <v>1271</v>
      </c>
      <c r="F1496" s="342" t="s">
        <v>1272</v>
      </c>
      <c r="G1496" s="342">
        <v>200</v>
      </c>
      <c r="H1496" s="341" t="s">
        <v>962</v>
      </c>
      <c r="I1496" s="341"/>
      <c r="J1496" s="342" t="s">
        <v>357</v>
      </c>
      <c r="K1496" s="342" t="s">
        <v>348</v>
      </c>
    </row>
    <row r="1497" spans="1:11">
      <c r="A1497" s="340">
        <v>45588</v>
      </c>
      <c r="B1497" s="341" t="s">
        <v>115</v>
      </c>
      <c r="C1497" s="341" t="s">
        <v>964</v>
      </c>
      <c r="D1497" s="341" t="s">
        <v>2125</v>
      </c>
      <c r="E1497" s="342" t="s">
        <v>1271</v>
      </c>
      <c r="F1497" s="342" t="s">
        <v>1273</v>
      </c>
      <c r="G1497" s="342">
        <v>30</v>
      </c>
      <c r="H1497" s="341" t="s">
        <v>962</v>
      </c>
      <c r="I1497" s="341"/>
      <c r="J1497" s="342" t="s">
        <v>357</v>
      </c>
      <c r="K1497" s="342" t="s">
        <v>348</v>
      </c>
    </row>
    <row r="1498" spans="1:11">
      <c r="A1498" s="340">
        <v>45588</v>
      </c>
      <c r="B1498" s="341" t="s">
        <v>115</v>
      </c>
      <c r="C1498" s="341" t="s">
        <v>964</v>
      </c>
      <c r="D1498" s="341" t="s">
        <v>2125</v>
      </c>
      <c r="E1498" s="342" t="s">
        <v>1271</v>
      </c>
      <c r="F1498" s="342" t="s">
        <v>1274</v>
      </c>
      <c r="G1498" s="342">
        <v>50</v>
      </c>
      <c r="H1498" s="341" t="s">
        <v>962</v>
      </c>
      <c r="I1498" s="341"/>
      <c r="J1498" s="342" t="s">
        <v>357</v>
      </c>
      <c r="K1498" s="342" t="s">
        <v>348</v>
      </c>
    </row>
    <row r="1499" spans="1:11">
      <c r="A1499" s="340">
        <v>45468</v>
      </c>
      <c r="B1499" s="341" t="s">
        <v>115</v>
      </c>
      <c r="C1499" s="341" t="s">
        <v>964</v>
      </c>
      <c r="D1499" s="341" t="s">
        <v>2124</v>
      </c>
      <c r="E1499" s="342" t="s">
        <v>1271</v>
      </c>
      <c r="F1499" s="342" t="s">
        <v>1274</v>
      </c>
      <c r="G1499" s="342">
        <v>50</v>
      </c>
      <c r="H1499" s="341" t="s">
        <v>965</v>
      </c>
      <c r="I1499" s="341" t="s">
        <v>971</v>
      </c>
      <c r="J1499" s="342" t="s">
        <v>357</v>
      </c>
      <c r="K1499" s="342" t="s">
        <v>348</v>
      </c>
    </row>
    <row r="1500" spans="1:11">
      <c r="A1500" s="340">
        <v>45468</v>
      </c>
      <c r="B1500" s="341" t="s">
        <v>115</v>
      </c>
      <c r="C1500" s="341" t="s">
        <v>964</v>
      </c>
      <c r="D1500" s="341" t="s">
        <v>2124</v>
      </c>
      <c r="E1500" s="342" t="s">
        <v>1271</v>
      </c>
      <c r="F1500" s="342" t="s">
        <v>1273</v>
      </c>
      <c r="G1500" s="342">
        <v>30</v>
      </c>
      <c r="H1500" s="341" t="s">
        <v>965</v>
      </c>
      <c r="I1500" s="341" t="s">
        <v>971</v>
      </c>
      <c r="J1500" s="342" t="s">
        <v>357</v>
      </c>
      <c r="K1500" s="342" t="s">
        <v>348</v>
      </c>
    </row>
    <row r="1501" spans="1:11">
      <c r="A1501" s="340">
        <v>45468</v>
      </c>
      <c r="B1501" s="341" t="s">
        <v>115</v>
      </c>
      <c r="C1501" s="341" t="s">
        <v>964</v>
      </c>
      <c r="D1501" s="341" t="s">
        <v>2124</v>
      </c>
      <c r="E1501" s="342" t="s">
        <v>1271</v>
      </c>
      <c r="F1501" s="342" t="s">
        <v>1272</v>
      </c>
      <c r="G1501" s="342">
        <v>200</v>
      </c>
      <c r="H1501" s="341" t="s">
        <v>965</v>
      </c>
      <c r="I1501" s="341" t="s">
        <v>998</v>
      </c>
      <c r="J1501" s="342" t="s">
        <v>357</v>
      </c>
      <c r="K1501" s="342" t="s">
        <v>348</v>
      </c>
    </row>
    <row r="1502" spans="1:11">
      <c r="A1502" s="340">
        <v>45448</v>
      </c>
      <c r="B1502" s="341" t="s">
        <v>1583</v>
      </c>
      <c r="C1502" s="341" t="s">
        <v>964</v>
      </c>
      <c r="D1502" s="341" t="s">
        <v>2126</v>
      </c>
      <c r="E1502" s="342" t="s">
        <v>2127</v>
      </c>
      <c r="F1502" s="342" t="s">
        <v>2128</v>
      </c>
      <c r="G1502" s="342">
        <v>300</v>
      </c>
      <c r="H1502" s="341" t="s">
        <v>962</v>
      </c>
      <c r="I1502" s="341"/>
      <c r="J1502" s="342" t="s">
        <v>357</v>
      </c>
      <c r="K1502" s="342" t="s">
        <v>348</v>
      </c>
    </row>
    <row r="1503" spans="1:11">
      <c r="A1503" s="340">
        <v>45448</v>
      </c>
      <c r="B1503" s="341" t="s">
        <v>1583</v>
      </c>
      <c r="C1503" s="341" t="s">
        <v>964</v>
      </c>
      <c r="D1503" s="341" t="s">
        <v>2126</v>
      </c>
      <c r="E1503" s="342" t="s">
        <v>2127</v>
      </c>
      <c r="F1503" s="342" t="s">
        <v>2129</v>
      </c>
      <c r="G1503" s="342">
        <v>50</v>
      </c>
      <c r="H1503" s="341" t="s">
        <v>962</v>
      </c>
      <c r="I1503" s="341"/>
      <c r="J1503" s="342" t="s">
        <v>357</v>
      </c>
      <c r="K1503" s="342" t="s">
        <v>348</v>
      </c>
    </row>
    <row r="1504" spans="1:11">
      <c r="A1504" s="340">
        <v>45448</v>
      </c>
      <c r="B1504" s="341" t="s">
        <v>1583</v>
      </c>
      <c r="C1504" s="341" t="s">
        <v>964</v>
      </c>
      <c r="D1504" s="341" t="s">
        <v>2126</v>
      </c>
      <c r="E1504" s="342" t="s">
        <v>2127</v>
      </c>
      <c r="F1504" s="342" t="s">
        <v>2130</v>
      </c>
      <c r="G1504" s="342">
        <v>50</v>
      </c>
      <c r="H1504" s="341" t="s">
        <v>962</v>
      </c>
      <c r="I1504" s="341"/>
      <c r="J1504" s="342" t="s">
        <v>357</v>
      </c>
      <c r="K1504" s="342" t="s">
        <v>348</v>
      </c>
    </row>
    <row r="1505" spans="1:11">
      <c r="A1505" s="340">
        <v>45448</v>
      </c>
      <c r="B1505" s="341" t="s">
        <v>1583</v>
      </c>
      <c r="C1505" s="341" t="s">
        <v>964</v>
      </c>
      <c r="D1505" s="341" t="s">
        <v>2126</v>
      </c>
      <c r="E1505" s="342" t="s">
        <v>2127</v>
      </c>
      <c r="F1505" s="342" t="s">
        <v>2131</v>
      </c>
      <c r="G1505" s="342">
        <v>200</v>
      </c>
      <c r="H1505" s="341" t="s">
        <v>962</v>
      </c>
      <c r="I1505" s="341"/>
      <c r="J1505" s="342" t="s">
        <v>357</v>
      </c>
      <c r="K1505" s="342" t="s">
        <v>348</v>
      </c>
    </row>
    <row r="1506" spans="1:11">
      <c r="A1506" s="340">
        <v>45448</v>
      </c>
      <c r="B1506" s="341" t="s">
        <v>1583</v>
      </c>
      <c r="C1506" s="341" t="s">
        <v>964</v>
      </c>
      <c r="D1506" s="341" t="s">
        <v>2126</v>
      </c>
      <c r="E1506" s="342" t="s">
        <v>2127</v>
      </c>
      <c r="F1506" s="342" t="s">
        <v>2132</v>
      </c>
      <c r="G1506" s="342">
        <v>250</v>
      </c>
      <c r="H1506" s="341" t="s">
        <v>962</v>
      </c>
      <c r="I1506" s="341"/>
      <c r="J1506" s="342" t="s">
        <v>357</v>
      </c>
      <c r="K1506" s="342" t="s">
        <v>348</v>
      </c>
    </row>
    <row r="1507" spans="1:11">
      <c r="A1507" s="340">
        <v>45448</v>
      </c>
      <c r="B1507" s="341" t="s">
        <v>1583</v>
      </c>
      <c r="C1507" s="341" t="s">
        <v>964</v>
      </c>
      <c r="D1507" s="341" t="s">
        <v>2126</v>
      </c>
      <c r="E1507" s="342" t="s">
        <v>2127</v>
      </c>
      <c r="F1507" s="342" t="s">
        <v>2133</v>
      </c>
      <c r="G1507" s="342">
        <v>300</v>
      </c>
      <c r="H1507" s="341" t="s">
        <v>962</v>
      </c>
      <c r="I1507" s="341"/>
      <c r="J1507" s="342" t="s">
        <v>357</v>
      </c>
      <c r="K1507" s="342" t="s">
        <v>348</v>
      </c>
    </row>
    <row r="1508" spans="1:11">
      <c r="A1508" s="340">
        <v>45448</v>
      </c>
      <c r="B1508" s="341" t="s">
        <v>1583</v>
      </c>
      <c r="C1508" s="341" t="s">
        <v>964</v>
      </c>
      <c r="D1508" s="341" t="s">
        <v>2126</v>
      </c>
      <c r="E1508" s="342" t="s">
        <v>2127</v>
      </c>
      <c r="F1508" s="342" t="s">
        <v>2134</v>
      </c>
      <c r="G1508" s="342">
        <v>350</v>
      </c>
      <c r="H1508" s="341" t="s">
        <v>962</v>
      </c>
      <c r="I1508" s="341"/>
      <c r="J1508" s="342" t="s">
        <v>357</v>
      </c>
      <c r="K1508" s="342" t="s">
        <v>348</v>
      </c>
    </row>
    <row r="1509" spans="1:11">
      <c r="A1509" s="340">
        <v>45448</v>
      </c>
      <c r="B1509" s="341" t="s">
        <v>1583</v>
      </c>
      <c r="C1509" s="341" t="s">
        <v>964</v>
      </c>
      <c r="D1509" s="341" t="s">
        <v>2126</v>
      </c>
      <c r="E1509" s="342" t="s">
        <v>2127</v>
      </c>
      <c r="F1509" s="342" t="s">
        <v>2135</v>
      </c>
      <c r="G1509" s="342">
        <v>50</v>
      </c>
      <c r="H1509" s="341" t="s">
        <v>962</v>
      </c>
      <c r="I1509" s="341"/>
      <c r="J1509" s="342" t="s">
        <v>357</v>
      </c>
      <c r="K1509" s="342" t="s">
        <v>348</v>
      </c>
    </row>
    <row r="1510" spans="1:11">
      <c r="A1510" s="340">
        <v>45448</v>
      </c>
      <c r="B1510" s="341" t="s">
        <v>1583</v>
      </c>
      <c r="C1510" s="341" t="s">
        <v>964</v>
      </c>
      <c r="D1510" s="341" t="s">
        <v>2126</v>
      </c>
      <c r="E1510" s="342" t="s">
        <v>2127</v>
      </c>
      <c r="F1510" s="342" t="s">
        <v>2136</v>
      </c>
      <c r="G1510" s="342">
        <v>150</v>
      </c>
      <c r="H1510" s="341" t="s">
        <v>962</v>
      </c>
      <c r="I1510" s="341"/>
      <c r="J1510" s="342" t="s">
        <v>357</v>
      </c>
      <c r="K1510" s="342" t="s">
        <v>348</v>
      </c>
    </row>
    <row r="1511" spans="1:11">
      <c r="A1511" s="340">
        <v>45448</v>
      </c>
      <c r="B1511" s="341" t="s">
        <v>1583</v>
      </c>
      <c r="C1511" s="341" t="s">
        <v>964</v>
      </c>
      <c r="D1511" s="341" t="s">
        <v>2126</v>
      </c>
      <c r="E1511" s="342" t="s">
        <v>2127</v>
      </c>
      <c r="F1511" s="342" t="s">
        <v>2137</v>
      </c>
      <c r="G1511" s="342">
        <v>50</v>
      </c>
      <c r="H1511" s="341" t="s">
        <v>962</v>
      </c>
      <c r="I1511" s="341"/>
      <c r="J1511" s="342" t="s">
        <v>357</v>
      </c>
      <c r="K1511" s="342" t="s">
        <v>348</v>
      </c>
    </row>
    <row r="1512" spans="1:11">
      <c r="A1512" s="340">
        <v>45628</v>
      </c>
      <c r="B1512" s="341" t="s">
        <v>1583</v>
      </c>
      <c r="C1512" s="341" t="s">
        <v>964</v>
      </c>
      <c r="D1512" s="341" t="s">
        <v>2126</v>
      </c>
      <c r="E1512" s="342" t="s">
        <v>2127</v>
      </c>
      <c r="F1512" s="342" t="s">
        <v>2134</v>
      </c>
      <c r="G1512" s="342">
        <v>350</v>
      </c>
      <c r="H1512" s="341" t="s">
        <v>962</v>
      </c>
      <c r="I1512" s="341"/>
      <c r="J1512" s="342" t="s">
        <v>357</v>
      </c>
      <c r="K1512" s="342" t="s">
        <v>348</v>
      </c>
    </row>
    <row r="1513" spans="1:11">
      <c r="A1513" s="340">
        <v>45628</v>
      </c>
      <c r="B1513" s="341" t="s">
        <v>1583</v>
      </c>
      <c r="C1513" s="341" t="s">
        <v>964</v>
      </c>
      <c r="D1513" s="341" t="s">
        <v>2126</v>
      </c>
      <c r="E1513" s="342" t="s">
        <v>2127</v>
      </c>
      <c r="F1513" s="342" t="s">
        <v>2133</v>
      </c>
      <c r="G1513" s="342">
        <v>300</v>
      </c>
      <c r="H1513" s="341" t="s">
        <v>962</v>
      </c>
      <c r="I1513" s="341"/>
      <c r="J1513" s="342" t="s">
        <v>357</v>
      </c>
      <c r="K1513" s="342" t="s">
        <v>348</v>
      </c>
    </row>
    <row r="1514" spans="1:11">
      <c r="A1514" s="340">
        <v>45628</v>
      </c>
      <c r="B1514" s="341" t="s">
        <v>1583</v>
      </c>
      <c r="C1514" s="341" t="s">
        <v>964</v>
      </c>
      <c r="D1514" s="341" t="s">
        <v>2126</v>
      </c>
      <c r="E1514" s="342" t="s">
        <v>2127</v>
      </c>
      <c r="F1514" s="342" t="s">
        <v>2137</v>
      </c>
      <c r="G1514" s="342">
        <v>50</v>
      </c>
      <c r="H1514" s="341" t="s">
        <v>962</v>
      </c>
      <c r="I1514" s="341"/>
      <c r="J1514" s="342" t="s">
        <v>357</v>
      </c>
      <c r="K1514" s="342" t="s">
        <v>348</v>
      </c>
    </row>
    <row r="1515" spans="1:11">
      <c r="A1515" s="340">
        <v>45628</v>
      </c>
      <c r="B1515" s="341" t="s">
        <v>1583</v>
      </c>
      <c r="C1515" s="341" t="s">
        <v>964</v>
      </c>
      <c r="D1515" s="341" t="s">
        <v>2126</v>
      </c>
      <c r="E1515" s="342" t="s">
        <v>2127</v>
      </c>
      <c r="F1515" s="342" t="s">
        <v>2131</v>
      </c>
      <c r="G1515" s="342">
        <v>200</v>
      </c>
      <c r="H1515" s="341" t="s">
        <v>962</v>
      </c>
      <c r="I1515" s="341"/>
      <c r="J1515" s="342" t="s">
        <v>357</v>
      </c>
      <c r="K1515" s="342" t="s">
        <v>348</v>
      </c>
    </row>
    <row r="1516" spans="1:11">
      <c r="A1516" s="340">
        <v>45628</v>
      </c>
      <c r="B1516" s="341" t="s">
        <v>1583</v>
      </c>
      <c r="C1516" s="341" t="s">
        <v>964</v>
      </c>
      <c r="D1516" s="341" t="s">
        <v>2126</v>
      </c>
      <c r="E1516" s="342" t="s">
        <v>2127</v>
      </c>
      <c r="F1516" s="342" t="s">
        <v>2135</v>
      </c>
      <c r="G1516" s="342">
        <v>50</v>
      </c>
      <c r="H1516" s="341" t="s">
        <v>962</v>
      </c>
      <c r="I1516" s="341"/>
      <c r="J1516" s="342" t="s">
        <v>357</v>
      </c>
      <c r="K1516" s="342" t="s">
        <v>348</v>
      </c>
    </row>
    <row r="1517" spans="1:11">
      <c r="A1517" s="340">
        <v>45628</v>
      </c>
      <c r="B1517" s="341" t="s">
        <v>1583</v>
      </c>
      <c r="C1517" s="341" t="s">
        <v>964</v>
      </c>
      <c r="D1517" s="341" t="s">
        <v>2126</v>
      </c>
      <c r="E1517" s="342" t="s">
        <v>2127</v>
      </c>
      <c r="F1517" s="342" t="s">
        <v>2130</v>
      </c>
      <c r="G1517" s="342">
        <v>50</v>
      </c>
      <c r="H1517" s="341" t="s">
        <v>962</v>
      </c>
      <c r="I1517" s="341"/>
      <c r="J1517" s="342" t="s">
        <v>357</v>
      </c>
      <c r="K1517" s="342" t="s">
        <v>348</v>
      </c>
    </row>
    <row r="1518" spans="1:11">
      <c r="A1518" s="340">
        <v>45628</v>
      </c>
      <c r="B1518" s="341" t="s">
        <v>1583</v>
      </c>
      <c r="C1518" s="341" t="s">
        <v>964</v>
      </c>
      <c r="D1518" s="341" t="s">
        <v>2126</v>
      </c>
      <c r="E1518" s="342" t="s">
        <v>2127</v>
      </c>
      <c r="F1518" s="342" t="s">
        <v>2132</v>
      </c>
      <c r="G1518" s="342">
        <v>250</v>
      </c>
      <c r="H1518" s="341" t="s">
        <v>962</v>
      </c>
      <c r="I1518" s="341"/>
      <c r="J1518" s="342" t="s">
        <v>357</v>
      </c>
      <c r="K1518" s="342" t="s">
        <v>348</v>
      </c>
    </row>
    <row r="1519" spans="1:11">
      <c r="A1519" s="340">
        <v>45628</v>
      </c>
      <c r="B1519" s="341" t="s">
        <v>1583</v>
      </c>
      <c r="C1519" s="341" t="s">
        <v>964</v>
      </c>
      <c r="D1519" s="341" t="s">
        <v>2126</v>
      </c>
      <c r="E1519" s="342" t="s">
        <v>2127</v>
      </c>
      <c r="F1519" s="342" t="s">
        <v>2128</v>
      </c>
      <c r="G1519" s="342">
        <v>300</v>
      </c>
      <c r="H1519" s="341" t="s">
        <v>962</v>
      </c>
      <c r="I1519" s="341"/>
      <c r="J1519" s="342" t="s">
        <v>357</v>
      </c>
      <c r="K1519" s="342" t="s">
        <v>348</v>
      </c>
    </row>
    <row r="1520" spans="1:11">
      <c r="A1520" s="340">
        <v>45628</v>
      </c>
      <c r="B1520" s="341" t="s">
        <v>1583</v>
      </c>
      <c r="C1520" s="341" t="s">
        <v>964</v>
      </c>
      <c r="D1520" s="341" t="s">
        <v>2126</v>
      </c>
      <c r="E1520" s="342" t="s">
        <v>2127</v>
      </c>
      <c r="F1520" s="342" t="s">
        <v>2136</v>
      </c>
      <c r="G1520" s="342">
        <v>150</v>
      </c>
      <c r="H1520" s="341" t="s">
        <v>965</v>
      </c>
      <c r="I1520" s="341" t="s">
        <v>2138</v>
      </c>
      <c r="J1520" s="342" t="s">
        <v>357</v>
      </c>
      <c r="K1520" s="342" t="s">
        <v>348</v>
      </c>
    </row>
    <row r="1521" spans="1:11">
      <c r="A1521" s="340">
        <v>45628</v>
      </c>
      <c r="B1521" s="341" t="s">
        <v>1583</v>
      </c>
      <c r="C1521" s="341" t="s">
        <v>964</v>
      </c>
      <c r="D1521" s="341" t="s">
        <v>2126</v>
      </c>
      <c r="E1521" s="342" t="s">
        <v>2127</v>
      </c>
      <c r="F1521" s="342" t="s">
        <v>2129</v>
      </c>
      <c r="G1521" s="342">
        <v>50</v>
      </c>
      <c r="H1521" s="341" t="s">
        <v>962</v>
      </c>
      <c r="I1521" s="341"/>
      <c r="J1521" s="342" t="s">
        <v>357</v>
      </c>
      <c r="K1521" s="342" t="s">
        <v>348</v>
      </c>
    </row>
    <row r="1522" spans="1:11">
      <c r="A1522" s="340">
        <v>45551</v>
      </c>
      <c r="B1522" s="341" t="s">
        <v>1583</v>
      </c>
      <c r="C1522" s="341" t="s">
        <v>964</v>
      </c>
      <c r="D1522" s="341" t="s">
        <v>2139</v>
      </c>
      <c r="E1522" s="342" t="s">
        <v>2127</v>
      </c>
      <c r="F1522" s="342" t="s">
        <v>2133</v>
      </c>
      <c r="G1522" s="342">
        <v>300</v>
      </c>
      <c r="H1522" s="341" t="s">
        <v>962</v>
      </c>
      <c r="I1522" s="341"/>
      <c r="J1522" s="342" t="s">
        <v>357</v>
      </c>
      <c r="K1522" s="342" t="s">
        <v>348</v>
      </c>
    </row>
    <row r="1523" spans="1:11">
      <c r="A1523" s="340">
        <v>45551</v>
      </c>
      <c r="B1523" s="341" t="s">
        <v>1583</v>
      </c>
      <c r="C1523" s="341" t="s">
        <v>964</v>
      </c>
      <c r="D1523" s="341" t="s">
        <v>2139</v>
      </c>
      <c r="E1523" s="342" t="s">
        <v>2127</v>
      </c>
      <c r="F1523" s="342" t="s">
        <v>2128</v>
      </c>
      <c r="G1523" s="342">
        <v>300</v>
      </c>
      <c r="H1523" s="341" t="s">
        <v>962</v>
      </c>
      <c r="I1523" s="341"/>
      <c r="J1523" s="342" t="s">
        <v>357</v>
      </c>
      <c r="K1523" s="342" t="s">
        <v>348</v>
      </c>
    </row>
    <row r="1524" spans="1:11">
      <c r="A1524" s="340">
        <v>45551</v>
      </c>
      <c r="B1524" s="341" t="s">
        <v>1583</v>
      </c>
      <c r="C1524" s="341" t="s">
        <v>964</v>
      </c>
      <c r="D1524" s="341" t="s">
        <v>2139</v>
      </c>
      <c r="E1524" s="342" t="s">
        <v>2127</v>
      </c>
      <c r="F1524" s="342" t="s">
        <v>2129</v>
      </c>
      <c r="G1524" s="342">
        <v>50</v>
      </c>
      <c r="H1524" s="341" t="s">
        <v>962</v>
      </c>
      <c r="I1524" s="341"/>
      <c r="J1524" s="342" t="s">
        <v>357</v>
      </c>
      <c r="K1524" s="342" t="s">
        <v>348</v>
      </c>
    </row>
    <row r="1525" spans="1:11">
      <c r="A1525" s="340">
        <v>45551</v>
      </c>
      <c r="B1525" s="341" t="s">
        <v>1583</v>
      </c>
      <c r="C1525" s="341" t="s">
        <v>964</v>
      </c>
      <c r="D1525" s="341" t="s">
        <v>2139</v>
      </c>
      <c r="E1525" s="342" t="s">
        <v>2127</v>
      </c>
      <c r="F1525" s="342" t="s">
        <v>2131</v>
      </c>
      <c r="G1525" s="342">
        <v>200</v>
      </c>
      <c r="H1525" s="341" t="s">
        <v>962</v>
      </c>
      <c r="I1525" s="341"/>
      <c r="J1525" s="342" t="s">
        <v>357</v>
      </c>
      <c r="K1525" s="342" t="s">
        <v>348</v>
      </c>
    </row>
    <row r="1526" spans="1:11">
      <c r="A1526" s="340">
        <v>45551</v>
      </c>
      <c r="B1526" s="341" t="s">
        <v>1583</v>
      </c>
      <c r="C1526" s="341" t="s">
        <v>964</v>
      </c>
      <c r="D1526" s="341" t="s">
        <v>2139</v>
      </c>
      <c r="E1526" s="342" t="s">
        <v>2127</v>
      </c>
      <c r="F1526" s="342" t="s">
        <v>2134</v>
      </c>
      <c r="G1526" s="342">
        <v>350</v>
      </c>
      <c r="H1526" s="341" t="s">
        <v>962</v>
      </c>
      <c r="I1526" s="341"/>
      <c r="J1526" s="342" t="s">
        <v>357</v>
      </c>
      <c r="K1526" s="342" t="s">
        <v>348</v>
      </c>
    </row>
    <row r="1527" spans="1:11">
      <c r="A1527" s="340">
        <v>45551</v>
      </c>
      <c r="B1527" s="341" t="s">
        <v>1583</v>
      </c>
      <c r="C1527" s="341" t="s">
        <v>964</v>
      </c>
      <c r="D1527" s="341" t="s">
        <v>2139</v>
      </c>
      <c r="E1527" s="342" t="s">
        <v>2127</v>
      </c>
      <c r="F1527" s="342" t="s">
        <v>2136</v>
      </c>
      <c r="G1527" s="342">
        <v>150</v>
      </c>
      <c r="H1527" s="341" t="s">
        <v>962</v>
      </c>
      <c r="I1527" s="341"/>
      <c r="J1527" s="342" t="s">
        <v>357</v>
      </c>
      <c r="K1527" s="342" t="s">
        <v>348</v>
      </c>
    </row>
    <row r="1528" spans="1:11">
      <c r="A1528" s="340">
        <v>45551</v>
      </c>
      <c r="B1528" s="341" t="s">
        <v>1583</v>
      </c>
      <c r="C1528" s="341" t="s">
        <v>964</v>
      </c>
      <c r="D1528" s="341" t="s">
        <v>2139</v>
      </c>
      <c r="E1528" s="342" t="s">
        <v>2127</v>
      </c>
      <c r="F1528" s="342" t="s">
        <v>2135</v>
      </c>
      <c r="G1528" s="342">
        <v>50</v>
      </c>
      <c r="H1528" s="341" t="s">
        <v>962</v>
      </c>
      <c r="I1528" s="341"/>
      <c r="J1528" s="342" t="s">
        <v>357</v>
      </c>
      <c r="K1528" s="342" t="s">
        <v>348</v>
      </c>
    </row>
    <row r="1529" spans="1:11">
      <c r="A1529" s="340">
        <v>45551</v>
      </c>
      <c r="B1529" s="341" t="s">
        <v>1583</v>
      </c>
      <c r="C1529" s="341" t="s">
        <v>964</v>
      </c>
      <c r="D1529" s="341" t="s">
        <v>2139</v>
      </c>
      <c r="E1529" s="342" t="s">
        <v>2127</v>
      </c>
      <c r="F1529" s="342" t="s">
        <v>2132</v>
      </c>
      <c r="G1529" s="342">
        <v>250</v>
      </c>
      <c r="H1529" s="341" t="s">
        <v>962</v>
      </c>
      <c r="I1529" s="341"/>
      <c r="J1529" s="342" t="s">
        <v>357</v>
      </c>
      <c r="K1529" s="342" t="s">
        <v>348</v>
      </c>
    </row>
    <row r="1530" spans="1:11">
      <c r="A1530" s="340">
        <v>45551</v>
      </c>
      <c r="B1530" s="341" t="s">
        <v>1583</v>
      </c>
      <c r="C1530" s="341" t="s">
        <v>964</v>
      </c>
      <c r="D1530" s="341" t="s">
        <v>2139</v>
      </c>
      <c r="E1530" s="342" t="s">
        <v>2127</v>
      </c>
      <c r="F1530" s="342" t="s">
        <v>2137</v>
      </c>
      <c r="G1530" s="342">
        <v>50</v>
      </c>
      <c r="H1530" s="341" t="s">
        <v>962</v>
      </c>
      <c r="I1530" s="341"/>
      <c r="J1530" s="342" t="s">
        <v>357</v>
      </c>
      <c r="K1530" s="342" t="s">
        <v>348</v>
      </c>
    </row>
    <row r="1531" spans="1:11">
      <c r="A1531" s="340">
        <v>45551</v>
      </c>
      <c r="B1531" s="341" t="s">
        <v>1583</v>
      </c>
      <c r="C1531" s="341" t="s">
        <v>964</v>
      </c>
      <c r="D1531" s="341" t="s">
        <v>2139</v>
      </c>
      <c r="E1531" s="342" t="s">
        <v>2127</v>
      </c>
      <c r="F1531" s="342" t="s">
        <v>2130</v>
      </c>
      <c r="G1531" s="342">
        <v>50</v>
      </c>
      <c r="H1531" s="341" t="s">
        <v>962</v>
      </c>
      <c r="I1531" s="341"/>
      <c r="J1531" s="342" t="s">
        <v>357</v>
      </c>
      <c r="K1531" s="342" t="s">
        <v>348</v>
      </c>
    </row>
    <row r="1532" spans="1:11">
      <c r="A1532" s="340">
        <v>45441</v>
      </c>
      <c r="B1532" s="341" t="s">
        <v>1583</v>
      </c>
      <c r="C1532" s="341" t="s">
        <v>964</v>
      </c>
      <c r="D1532" s="341" t="s">
        <v>2126</v>
      </c>
      <c r="E1532" s="342" t="s">
        <v>2127</v>
      </c>
      <c r="F1532" s="342" t="s">
        <v>2128</v>
      </c>
      <c r="G1532" s="342">
        <v>300</v>
      </c>
      <c r="H1532" s="341" t="s">
        <v>962</v>
      </c>
      <c r="I1532" s="341"/>
      <c r="J1532" s="342" t="s">
        <v>357</v>
      </c>
      <c r="K1532" s="342" t="s">
        <v>348</v>
      </c>
    </row>
    <row r="1533" spans="1:11">
      <c r="A1533" s="340">
        <v>45441</v>
      </c>
      <c r="B1533" s="341" t="s">
        <v>1583</v>
      </c>
      <c r="C1533" s="341" t="s">
        <v>964</v>
      </c>
      <c r="D1533" s="341" t="s">
        <v>2126</v>
      </c>
      <c r="E1533" s="342" t="s">
        <v>2127</v>
      </c>
      <c r="F1533" s="342" t="s">
        <v>2130</v>
      </c>
      <c r="G1533" s="342">
        <v>50</v>
      </c>
      <c r="H1533" s="341" t="s">
        <v>962</v>
      </c>
      <c r="I1533" s="341"/>
      <c r="J1533" s="342" t="s">
        <v>357</v>
      </c>
      <c r="K1533" s="342" t="s">
        <v>348</v>
      </c>
    </row>
    <row r="1534" spans="1:11">
      <c r="A1534" s="340">
        <v>45441</v>
      </c>
      <c r="B1534" s="341" t="s">
        <v>1583</v>
      </c>
      <c r="C1534" s="341" t="s">
        <v>964</v>
      </c>
      <c r="D1534" s="341" t="s">
        <v>2126</v>
      </c>
      <c r="E1534" s="342" t="s">
        <v>2127</v>
      </c>
      <c r="F1534" s="342" t="s">
        <v>2133</v>
      </c>
      <c r="G1534" s="342">
        <v>300</v>
      </c>
      <c r="H1534" s="341" t="s">
        <v>962</v>
      </c>
      <c r="I1534" s="341"/>
      <c r="J1534" s="342" t="s">
        <v>357</v>
      </c>
      <c r="K1534" s="342" t="s">
        <v>348</v>
      </c>
    </row>
    <row r="1535" spans="1:11">
      <c r="A1535" s="340">
        <v>45441</v>
      </c>
      <c r="B1535" s="341" t="s">
        <v>1583</v>
      </c>
      <c r="C1535" s="341" t="s">
        <v>964</v>
      </c>
      <c r="D1535" s="341" t="s">
        <v>2126</v>
      </c>
      <c r="E1535" s="342" t="s">
        <v>2127</v>
      </c>
      <c r="F1535" s="342" t="s">
        <v>2132</v>
      </c>
      <c r="G1535" s="342">
        <v>250</v>
      </c>
      <c r="H1535" s="341" t="s">
        <v>962</v>
      </c>
      <c r="I1535" s="341"/>
      <c r="J1535" s="342" t="s">
        <v>357</v>
      </c>
      <c r="K1535" s="342" t="s">
        <v>348</v>
      </c>
    </row>
    <row r="1536" spans="1:11">
      <c r="A1536" s="340">
        <v>45441</v>
      </c>
      <c r="B1536" s="341" t="s">
        <v>1583</v>
      </c>
      <c r="C1536" s="341" t="s">
        <v>964</v>
      </c>
      <c r="D1536" s="341" t="s">
        <v>2126</v>
      </c>
      <c r="E1536" s="342" t="s">
        <v>2127</v>
      </c>
      <c r="F1536" s="342" t="s">
        <v>2135</v>
      </c>
      <c r="G1536" s="342">
        <v>50</v>
      </c>
      <c r="H1536" s="341" t="s">
        <v>962</v>
      </c>
      <c r="I1536" s="341"/>
      <c r="J1536" s="342" t="s">
        <v>357</v>
      </c>
      <c r="K1536" s="342" t="s">
        <v>348</v>
      </c>
    </row>
    <row r="1537" spans="1:11">
      <c r="A1537" s="340">
        <v>45441</v>
      </c>
      <c r="B1537" s="341" t="s">
        <v>1583</v>
      </c>
      <c r="C1537" s="341" t="s">
        <v>964</v>
      </c>
      <c r="D1537" s="341" t="s">
        <v>2126</v>
      </c>
      <c r="E1537" s="342" t="s">
        <v>2127</v>
      </c>
      <c r="F1537" s="342" t="s">
        <v>2134</v>
      </c>
      <c r="G1537" s="342">
        <v>350</v>
      </c>
      <c r="H1537" s="341" t="s">
        <v>962</v>
      </c>
      <c r="I1537" s="341"/>
      <c r="J1537" s="342" t="s">
        <v>357</v>
      </c>
      <c r="K1537" s="342" t="s">
        <v>348</v>
      </c>
    </row>
    <row r="1538" spans="1:11">
      <c r="A1538" s="340">
        <v>45441</v>
      </c>
      <c r="B1538" s="341" t="s">
        <v>1583</v>
      </c>
      <c r="C1538" s="341" t="s">
        <v>964</v>
      </c>
      <c r="D1538" s="341" t="s">
        <v>2126</v>
      </c>
      <c r="E1538" s="342" t="s">
        <v>2127</v>
      </c>
      <c r="F1538" s="342" t="s">
        <v>2137</v>
      </c>
      <c r="G1538" s="342">
        <v>50</v>
      </c>
      <c r="H1538" s="341" t="s">
        <v>962</v>
      </c>
      <c r="I1538" s="341"/>
      <c r="J1538" s="342" t="s">
        <v>357</v>
      </c>
      <c r="K1538" s="342" t="s">
        <v>348</v>
      </c>
    </row>
    <row r="1539" spans="1:11">
      <c r="A1539" s="340">
        <v>45441</v>
      </c>
      <c r="B1539" s="341" t="s">
        <v>1583</v>
      </c>
      <c r="C1539" s="341" t="s">
        <v>964</v>
      </c>
      <c r="D1539" s="341" t="s">
        <v>2126</v>
      </c>
      <c r="E1539" s="342" t="s">
        <v>2127</v>
      </c>
      <c r="F1539" s="342" t="s">
        <v>2129</v>
      </c>
      <c r="G1539" s="342">
        <v>50</v>
      </c>
      <c r="H1539" s="341" t="s">
        <v>962</v>
      </c>
      <c r="I1539" s="341"/>
      <c r="J1539" s="342" t="s">
        <v>357</v>
      </c>
      <c r="K1539" s="342" t="s">
        <v>348</v>
      </c>
    </row>
    <row r="1540" spans="1:11">
      <c r="A1540" s="340">
        <v>45441</v>
      </c>
      <c r="B1540" s="341" t="s">
        <v>1583</v>
      </c>
      <c r="C1540" s="341" t="s">
        <v>964</v>
      </c>
      <c r="D1540" s="341" t="s">
        <v>2126</v>
      </c>
      <c r="E1540" s="342" t="s">
        <v>2127</v>
      </c>
      <c r="F1540" s="342" t="s">
        <v>2136</v>
      </c>
      <c r="G1540" s="342">
        <v>150</v>
      </c>
      <c r="H1540" s="341" t="s">
        <v>962</v>
      </c>
      <c r="I1540" s="341"/>
      <c r="J1540" s="342" t="s">
        <v>357</v>
      </c>
      <c r="K1540" s="342" t="s">
        <v>348</v>
      </c>
    </row>
    <row r="1541" spans="1:11">
      <c r="A1541" s="340">
        <v>45441</v>
      </c>
      <c r="B1541" s="341" t="s">
        <v>1583</v>
      </c>
      <c r="C1541" s="341" t="s">
        <v>964</v>
      </c>
      <c r="D1541" s="341" t="s">
        <v>2126</v>
      </c>
      <c r="E1541" s="342" t="s">
        <v>2127</v>
      </c>
      <c r="F1541" s="342" t="s">
        <v>2131</v>
      </c>
      <c r="G1541" s="342">
        <v>200</v>
      </c>
      <c r="H1541" s="341" t="s">
        <v>962</v>
      </c>
      <c r="I1541" s="341"/>
      <c r="J1541" s="342" t="s">
        <v>357</v>
      </c>
      <c r="K1541" s="342" t="s">
        <v>348</v>
      </c>
    </row>
    <row r="1542" spans="1:11">
      <c r="A1542" s="340">
        <v>45610</v>
      </c>
      <c r="B1542" s="341" t="s">
        <v>1583</v>
      </c>
      <c r="C1542" s="341" t="s">
        <v>964</v>
      </c>
      <c r="D1542" s="341" t="s">
        <v>2140</v>
      </c>
      <c r="E1542" s="342" t="s">
        <v>2141</v>
      </c>
      <c r="F1542" s="342" t="s">
        <v>2134</v>
      </c>
      <c r="G1542" s="342">
        <v>350</v>
      </c>
      <c r="H1542" s="341" t="s">
        <v>965</v>
      </c>
      <c r="I1542" s="341" t="s">
        <v>966</v>
      </c>
      <c r="J1542" s="342" t="s">
        <v>357</v>
      </c>
      <c r="K1542" s="342" t="s">
        <v>348</v>
      </c>
    </row>
    <row r="1543" spans="1:11">
      <c r="A1543" s="340">
        <v>45610</v>
      </c>
      <c r="B1543" s="341" t="s">
        <v>1583</v>
      </c>
      <c r="C1543" s="341" t="s">
        <v>964</v>
      </c>
      <c r="D1543" s="341" t="s">
        <v>2140</v>
      </c>
      <c r="E1543" s="342" t="s">
        <v>2141</v>
      </c>
      <c r="F1543" s="342" t="s">
        <v>2131</v>
      </c>
      <c r="G1543" s="342">
        <v>200</v>
      </c>
      <c r="H1543" s="341" t="s">
        <v>962</v>
      </c>
      <c r="I1543" s="341"/>
      <c r="J1543" s="342" t="s">
        <v>357</v>
      </c>
      <c r="K1543" s="342" t="s">
        <v>348</v>
      </c>
    </row>
    <row r="1544" spans="1:11">
      <c r="A1544" s="340">
        <v>45610</v>
      </c>
      <c r="B1544" s="341" t="s">
        <v>1583</v>
      </c>
      <c r="C1544" s="341" t="s">
        <v>964</v>
      </c>
      <c r="D1544" s="341" t="s">
        <v>2140</v>
      </c>
      <c r="E1544" s="342" t="s">
        <v>2141</v>
      </c>
      <c r="F1544" s="342" t="s">
        <v>2133</v>
      </c>
      <c r="G1544" s="342">
        <v>300</v>
      </c>
      <c r="H1544" s="341" t="s">
        <v>965</v>
      </c>
      <c r="I1544" s="341" t="s">
        <v>966</v>
      </c>
      <c r="J1544" s="342" t="s">
        <v>357</v>
      </c>
      <c r="K1544" s="342" t="s">
        <v>348</v>
      </c>
    </row>
    <row r="1545" spans="1:11">
      <c r="A1545" s="340">
        <v>45610</v>
      </c>
      <c r="B1545" s="341" t="s">
        <v>1583</v>
      </c>
      <c r="C1545" s="341" t="s">
        <v>964</v>
      </c>
      <c r="D1545" s="341" t="s">
        <v>2140</v>
      </c>
      <c r="E1545" s="342" t="s">
        <v>2141</v>
      </c>
      <c r="F1545" s="342" t="s">
        <v>2137</v>
      </c>
      <c r="G1545" s="342">
        <v>50</v>
      </c>
      <c r="H1545" s="341" t="s">
        <v>962</v>
      </c>
      <c r="I1545" s="341"/>
      <c r="J1545" s="342" t="s">
        <v>357</v>
      </c>
      <c r="K1545" s="342" t="s">
        <v>348</v>
      </c>
    </row>
    <row r="1546" spans="1:11">
      <c r="A1546" s="340">
        <v>45610</v>
      </c>
      <c r="B1546" s="341" t="s">
        <v>1583</v>
      </c>
      <c r="C1546" s="341" t="s">
        <v>964</v>
      </c>
      <c r="D1546" s="341" t="s">
        <v>2140</v>
      </c>
      <c r="E1546" s="342" t="s">
        <v>2141</v>
      </c>
      <c r="F1546" s="342" t="s">
        <v>2129</v>
      </c>
      <c r="G1546" s="342">
        <v>50</v>
      </c>
      <c r="H1546" s="341" t="s">
        <v>962</v>
      </c>
      <c r="I1546" s="341"/>
      <c r="J1546" s="342" t="s">
        <v>357</v>
      </c>
      <c r="K1546" s="342" t="s">
        <v>348</v>
      </c>
    </row>
    <row r="1547" spans="1:11">
      <c r="A1547" s="340">
        <v>45610</v>
      </c>
      <c r="B1547" s="341" t="s">
        <v>1583</v>
      </c>
      <c r="C1547" s="341" t="s">
        <v>964</v>
      </c>
      <c r="D1547" s="341" t="s">
        <v>2140</v>
      </c>
      <c r="E1547" s="342" t="s">
        <v>2141</v>
      </c>
      <c r="F1547" s="342" t="s">
        <v>2132</v>
      </c>
      <c r="G1547" s="342">
        <v>250</v>
      </c>
      <c r="H1547" s="341" t="s">
        <v>965</v>
      </c>
      <c r="I1547" s="341" t="s">
        <v>966</v>
      </c>
      <c r="J1547" s="342" t="s">
        <v>357</v>
      </c>
      <c r="K1547" s="342" t="s">
        <v>348</v>
      </c>
    </row>
    <row r="1548" spans="1:11">
      <c r="A1548" s="340">
        <v>45610</v>
      </c>
      <c r="B1548" s="341" t="s">
        <v>1583</v>
      </c>
      <c r="C1548" s="341" t="s">
        <v>964</v>
      </c>
      <c r="D1548" s="341" t="s">
        <v>2140</v>
      </c>
      <c r="E1548" s="342" t="s">
        <v>2141</v>
      </c>
      <c r="F1548" s="342" t="s">
        <v>2128</v>
      </c>
      <c r="G1548" s="342">
        <v>300</v>
      </c>
      <c r="H1548" s="341" t="s">
        <v>965</v>
      </c>
      <c r="I1548" s="341" t="s">
        <v>966</v>
      </c>
      <c r="J1548" s="342" t="s">
        <v>357</v>
      </c>
      <c r="K1548" s="342" t="s">
        <v>348</v>
      </c>
    </row>
    <row r="1549" spans="1:11">
      <c r="A1549" s="340">
        <v>45610</v>
      </c>
      <c r="B1549" s="341" t="s">
        <v>1583</v>
      </c>
      <c r="C1549" s="341" t="s">
        <v>964</v>
      </c>
      <c r="D1549" s="341" t="s">
        <v>2140</v>
      </c>
      <c r="E1549" s="342" t="s">
        <v>2141</v>
      </c>
      <c r="F1549" s="342" t="s">
        <v>2135</v>
      </c>
      <c r="G1549" s="342">
        <v>50</v>
      </c>
      <c r="H1549" s="341" t="s">
        <v>962</v>
      </c>
      <c r="I1549" s="341"/>
      <c r="J1549" s="342" t="s">
        <v>357</v>
      </c>
      <c r="K1549" s="342" t="s">
        <v>348</v>
      </c>
    </row>
    <row r="1550" spans="1:11">
      <c r="A1550" s="340">
        <v>45610</v>
      </c>
      <c r="B1550" s="341" t="s">
        <v>1583</v>
      </c>
      <c r="C1550" s="341" t="s">
        <v>964</v>
      </c>
      <c r="D1550" s="341" t="s">
        <v>2140</v>
      </c>
      <c r="E1550" s="342" t="s">
        <v>2141</v>
      </c>
      <c r="F1550" s="342" t="s">
        <v>2136</v>
      </c>
      <c r="G1550" s="342">
        <v>150</v>
      </c>
      <c r="H1550" s="341" t="s">
        <v>965</v>
      </c>
      <c r="I1550" s="341" t="s">
        <v>971</v>
      </c>
      <c r="J1550" s="342" t="s">
        <v>357</v>
      </c>
      <c r="K1550" s="342" t="s">
        <v>348</v>
      </c>
    </row>
    <row r="1551" spans="1:11">
      <c r="A1551" s="340">
        <v>45610</v>
      </c>
      <c r="B1551" s="341" t="s">
        <v>1583</v>
      </c>
      <c r="C1551" s="341" t="s">
        <v>964</v>
      </c>
      <c r="D1551" s="341" t="s">
        <v>2140</v>
      </c>
      <c r="E1551" s="342" t="s">
        <v>2141</v>
      </c>
      <c r="F1551" s="342" t="s">
        <v>2130</v>
      </c>
      <c r="G1551" s="342">
        <v>50</v>
      </c>
      <c r="H1551" s="341" t="s">
        <v>962</v>
      </c>
      <c r="I1551" s="341"/>
      <c r="J1551" s="342" t="s">
        <v>357</v>
      </c>
      <c r="K1551" s="342" t="s">
        <v>348</v>
      </c>
    </row>
    <row r="1552" spans="1:11">
      <c r="A1552" s="340">
        <v>45454</v>
      </c>
      <c r="B1552" s="341" t="s">
        <v>1583</v>
      </c>
      <c r="C1552" s="341" t="s">
        <v>964</v>
      </c>
      <c r="D1552" s="341" t="s">
        <v>2126</v>
      </c>
      <c r="E1552" s="342" t="s">
        <v>2127</v>
      </c>
      <c r="F1552" s="342" t="s">
        <v>2130</v>
      </c>
      <c r="G1552" s="342">
        <v>50</v>
      </c>
      <c r="H1552" s="341" t="s">
        <v>962</v>
      </c>
      <c r="I1552" s="341"/>
      <c r="J1552" s="342" t="s">
        <v>357</v>
      </c>
      <c r="K1552" s="342" t="s">
        <v>348</v>
      </c>
    </row>
    <row r="1553" spans="1:11">
      <c r="A1553" s="340">
        <v>45454</v>
      </c>
      <c r="B1553" s="341" t="s">
        <v>1583</v>
      </c>
      <c r="C1553" s="341" t="s">
        <v>964</v>
      </c>
      <c r="D1553" s="341" t="s">
        <v>2126</v>
      </c>
      <c r="E1553" s="342" t="s">
        <v>2127</v>
      </c>
      <c r="F1553" s="342" t="s">
        <v>2128</v>
      </c>
      <c r="G1553" s="342">
        <v>300</v>
      </c>
      <c r="H1553" s="341" t="s">
        <v>962</v>
      </c>
      <c r="I1553" s="341"/>
      <c r="J1553" s="342" t="s">
        <v>357</v>
      </c>
      <c r="K1553" s="342" t="s">
        <v>348</v>
      </c>
    </row>
    <row r="1554" spans="1:11">
      <c r="A1554" s="340">
        <v>45454</v>
      </c>
      <c r="B1554" s="341" t="s">
        <v>1583</v>
      </c>
      <c r="C1554" s="341" t="s">
        <v>964</v>
      </c>
      <c r="D1554" s="341" t="s">
        <v>2126</v>
      </c>
      <c r="E1554" s="342" t="s">
        <v>2127</v>
      </c>
      <c r="F1554" s="342" t="s">
        <v>2136</v>
      </c>
      <c r="G1554" s="342">
        <v>150</v>
      </c>
      <c r="H1554" s="341" t="s">
        <v>962</v>
      </c>
      <c r="I1554" s="341"/>
      <c r="J1554" s="342" t="s">
        <v>357</v>
      </c>
      <c r="K1554" s="342" t="s">
        <v>348</v>
      </c>
    </row>
    <row r="1555" spans="1:11">
      <c r="A1555" s="340">
        <v>45454</v>
      </c>
      <c r="B1555" s="341" t="s">
        <v>1583</v>
      </c>
      <c r="C1555" s="341" t="s">
        <v>964</v>
      </c>
      <c r="D1555" s="341" t="s">
        <v>2126</v>
      </c>
      <c r="E1555" s="342" t="s">
        <v>2127</v>
      </c>
      <c r="F1555" s="342" t="s">
        <v>2137</v>
      </c>
      <c r="G1555" s="342">
        <v>50</v>
      </c>
      <c r="H1555" s="341" t="s">
        <v>962</v>
      </c>
      <c r="I1555" s="341"/>
      <c r="J1555" s="342" t="s">
        <v>357</v>
      </c>
      <c r="K1555" s="342" t="s">
        <v>348</v>
      </c>
    </row>
    <row r="1556" spans="1:11">
      <c r="A1556" s="340">
        <v>45454</v>
      </c>
      <c r="B1556" s="341" t="s">
        <v>1583</v>
      </c>
      <c r="C1556" s="341" t="s">
        <v>964</v>
      </c>
      <c r="D1556" s="341" t="s">
        <v>2126</v>
      </c>
      <c r="E1556" s="342" t="s">
        <v>2127</v>
      </c>
      <c r="F1556" s="342" t="s">
        <v>2135</v>
      </c>
      <c r="G1556" s="342">
        <v>50</v>
      </c>
      <c r="H1556" s="341" t="s">
        <v>962</v>
      </c>
      <c r="I1556" s="341"/>
      <c r="J1556" s="342" t="s">
        <v>357</v>
      </c>
      <c r="K1556" s="342" t="s">
        <v>348</v>
      </c>
    </row>
    <row r="1557" spans="1:11">
      <c r="A1557" s="340">
        <v>45454</v>
      </c>
      <c r="B1557" s="341" t="s">
        <v>1583</v>
      </c>
      <c r="C1557" s="341" t="s">
        <v>964</v>
      </c>
      <c r="D1557" s="341" t="s">
        <v>2126</v>
      </c>
      <c r="E1557" s="342" t="s">
        <v>2127</v>
      </c>
      <c r="F1557" s="342" t="s">
        <v>2134</v>
      </c>
      <c r="G1557" s="342">
        <v>350</v>
      </c>
      <c r="H1557" s="341" t="s">
        <v>962</v>
      </c>
      <c r="I1557" s="341"/>
      <c r="J1557" s="342" t="s">
        <v>357</v>
      </c>
      <c r="K1557" s="342" t="s">
        <v>348</v>
      </c>
    </row>
    <row r="1558" spans="1:11">
      <c r="A1558" s="340">
        <v>45454</v>
      </c>
      <c r="B1558" s="341" t="s">
        <v>1583</v>
      </c>
      <c r="C1558" s="341" t="s">
        <v>964</v>
      </c>
      <c r="D1558" s="341" t="s">
        <v>2126</v>
      </c>
      <c r="E1558" s="342" t="s">
        <v>2127</v>
      </c>
      <c r="F1558" s="342" t="s">
        <v>2131</v>
      </c>
      <c r="G1558" s="342">
        <v>200</v>
      </c>
      <c r="H1558" s="341" t="s">
        <v>962</v>
      </c>
      <c r="I1558" s="341"/>
      <c r="J1558" s="342" t="s">
        <v>357</v>
      </c>
      <c r="K1558" s="342" t="s">
        <v>348</v>
      </c>
    </row>
    <row r="1559" spans="1:11">
      <c r="A1559" s="340">
        <v>45454</v>
      </c>
      <c r="B1559" s="341" t="s">
        <v>1583</v>
      </c>
      <c r="C1559" s="341" t="s">
        <v>964</v>
      </c>
      <c r="D1559" s="341" t="s">
        <v>2126</v>
      </c>
      <c r="E1559" s="342" t="s">
        <v>2127</v>
      </c>
      <c r="F1559" s="342" t="s">
        <v>2129</v>
      </c>
      <c r="G1559" s="342">
        <v>50</v>
      </c>
      <c r="H1559" s="341" t="s">
        <v>962</v>
      </c>
      <c r="I1559" s="341"/>
      <c r="J1559" s="342" t="s">
        <v>357</v>
      </c>
      <c r="K1559" s="342" t="s">
        <v>348</v>
      </c>
    </row>
    <row r="1560" spans="1:11">
      <c r="A1560" s="340">
        <v>45454</v>
      </c>
      <c r="B1560" s="341" t="s">
        <v>1583</v>
      </c>
      <c r="C1560" s="341" t="s">
        <v>964</v>
      </c>
      <c r="D1560" s="341" t="s">
        <v>2126</v>
      </c>
      <c r="E1560" s="342" t="s">
        <v>2127</v>
      </c>
      <c r="F1560" s="342" t="s">
        <v>2133</v>
      </c>
      <c r="G1560" s="342">
        <v>300</v>
      </c>
      <c r="H1560" s="341" t="s">
        <v>962</v>
      </c>
      <c r="I1560" s="341"/>
      <c r="J1560" s="342" t="s">
        <v>357</v>
      </c>
      <c r="K1560" s="342" t="s">
        <v>348</v>
      </c>
    </row>
    <row r="1561" spans="1:11">
      <c r="A1561" s="340">
        <v>45454</v>
      </c>
      <c r="B1561" s="341" t="s">
        <v>1583</v>
      </c>
      <c r="C1561" s="341" t="s">
        <v>964</v>
      </c>
      <c r="D1561" s="341" t="s">
        <v>2126</v>
      </c>
      <c r="E1561" s="342" t="s">
        <v>2127</v>
      </c>
      <c r="F1561" s="342" t="s">
        <v>2132</v>
      </c>
      <c r="G1561" s="342">
        <v>250</v>
      </c>
      <c r="H1561" s="341" t="s">
        <v>962</v>
      </c>
      <c r="I1561" s="341"/>
      <c r="J1561" s="342" t="s">
        <v>357</v>
      </c>
      <c r="K1561" s="342" t="s">
        <v>348</v>
      </c>
    </row>
    <row r="1562" spans="1:11">
      <c r="A1562" s="340">
        <v>45439</v>
      </c>
      <c r="B1562" s="341" t="s">
        <v>1583</v>
      </c>
      <c r="C1562" s="341" t="s">
        <v>964</v>
      </c>
      <c r="D1562" s="341" t="s">
        <v>2126</v>
      </c>
      <c r="E1562" s="342" t="s">
        <v>2127</v>
      </c>
      <c r="F1562" s="342" t="s">
        <v>2130</v>
      </c>
      <c r="G1562" s="342">
        <v>50</v>
      </c>
      <c r="H1562" s="341" t="s">
        <v>962</v>
      </c>
      <c r="I1562" s="341"/>
      <c r="J1562" s="342" t="s">
        <v>357</v>
      </c>
      <c r="K1562" s="342" t="s">
        <v>348</v>
      </c>
    </row>
    <row r="1563" spans="1:11">
      <c r="A1563" s="340">
        <v>45439</v>
      </c>
      <c r="B1563" s="341" t="s">
        <v>1583</v>
      </c>
      <c r="C1563" s="341" t="s">
        <v>964</v>
      </c>
      <c r="D1563" s="341" t="s">
        <v>2126</v>
      </c>
      <c r="E1563" s="342" t="s">
        <v>2127</v>
      </c>
      <c r="F1563" s="342" t="s">
        <v>2129</v>
      </c>
      <c r="G1563" s="342">
        <v>50</v>
      </c>
      <c r="H1563" s="341" t="s">
        <v>962</v>
      </c>
      <c r="I1563" s="341"/>
      <c r="J1563" s="342" t="s">
        <v>357</v>
      </c>
      <c r="K1563" s="342" t="s">
        <v>348</v>
      </c>
    </row>
    <row r="1564" spans="1:11">
      <c r="A1564" s="340">
        <v>45439</v>
      </c>
      <c r="B1564" s="341" t="s">
        <v>1583</v>
      </c>
      <c r="C1564" s="341" t="s">
        <v>964</v>
      </c>
      <c r="D1564" s="341" t="s">
        <v>2126</v>
      </c>
      <c r="E1564" s="342" t="s">
        <v>2127</v>
      </c>
      <c r="F1564" s="342" t="s">
        <v>2128</v>
      </c>
      <c r="G1564" s="342">
        <v>300</v>
      </c>
      <c r="H1564" s="341" t="s">
        <v>962</v>
      </c>
      <c r="I1564" s="341"/>
      <c r="J1564" s="342" t="s">
        <v>357</v>
      </c>
      <c r="K1564" s="342" t="s">
        <v>348</v>
      </c>
    </row>
    <row r="1565" spans="1:11">
      <c r="A1565" s="340">
        <v>45439</v>
      </c>
      <c r="B1565" s="341" t="s">
        <v>1583</v>
      </c>
      <c r="C1565" s="341" t="s">
        <v>964</v>
      </c>
      <c r="D1565" s="341" t="s">
        <v>2126</v>
      </c>
      <c r="E1565" s="342" t="s">
        <v>2127</v>
      </c>
      <c r="F1565" s="342" t="s">
        <v>2136</v>
      </c>
      <c r="G1565" s="342">
        <v>150</v>
      </c>
      <c r="H1565" s="341" t="s">
        <v>962</v>
      </c>
      <c r="I1565" s="341"/>
      <c r="J1565" s="342" t="s">
        <v>357</v>
      </c>
      <c r="K1565" s="342" t="s">
        <v>348</v>
      </c>
    </row>
    <row r="1566" spans="1:11">
      <c r="A1566" s="340">
        <v>45439</v>
      </c>
      <c r="B1566" s="341" t="s">
        <v>1583</v>
      </c>
      <c r="C1566" s="341" t="s">
        <v>964</v>
      </c>
      <c r="D1566" s="341" t="s">
        <v>2126</v>
      </c>
      <c r="E1566" s="342" t="s">
        <v>2127</v>
      </c>
      <c r="F1566" s="342" t="s">
        <v>2137</v>
      </c>
      <c r="G1566" s="342">
        <v>50</v>
      </c>
      <c r="H1566" s="341" t="s">
        <v>962</v>
      </c>
      <c r="I1566" s="341"/>
      <c r="J1566" s="342" t="s">
        <v>357</v>
      </c>
      <c r="K1566" s="342" t="s">
        <v>348</v>
      </c>
    </row>
    <row r="1567" spans="1:11">
      <c r="A1567" s="340">
        <v>45439</v>
      </c>
      <c r="B1567" s="341" t="s">
        <v>1583</v>
      </c>
      <c r="C1567" s="341" t="s">
        <v>964</v>
      </c>
      <c r="D1567" s="341" t="s">
        <v>2126</v>
      </c>
      <c r="E1567" s="342" t="s">
        <v>2127</v>
      </c>
      <c r="F1567" s="342" t="s">
        <v>2135</v>
      </c>
      <c r="G1567" s="342">
        <v>50</v>
      </c>
      <c r="H1567" s="341" t="s">
        <v>962</v>
      </c>
      <c r="I1567" s="341"/>
      <c r="J1567" s="342" t="s">
        <v>357</v>
      </c>
      <c r="K1567" s="342" t="s">
        <v>348</v>
      </c>
    </row>
    <row r="1568" spans="1:11">
      <c r="A1568" s="340">
        <v>45439</v>
      </c>
      <c r="B1568" s="341" t="s">
        <v>1583</v>
      </c>
      <c r="C1568" s="341" t="s">
        <v>964</v>
      </c>
      <c r="D1568" s="341" t="s">
        <v>2126</v>
      </c>
      <c r="E1568" s="342" t="s">
        <v>2127</v>
      </c>
      <c r="F1568" s="342" t="s">
        <v>2132</v>
      </c>
      <c r="G1568" s="342">
        <v>250</v>
      </c>
      <c r="H1568" s="341" t="s">
        <v>962</v>
      </c>
      <c r="I1568" s="341"/>
      <c r="J1568" s="342" t="s">
        <v>357</v>
      </c>
      <c r="K1568" s="342" t="s">
        <v>348</v>
      </c>
    </row>
    <row r="1569" spans="1:11">
      <c r="A1569" s="340">
        <v>45439</v>
      </c>
      <c r="B1569" s="341" t="s">
        <v>1583</v>
      </c>
      <c r="C1569" s="341" t="s">
        <v>964</v>
      </c>
      <c r="D1569" s="341" t="s">
        <v>2126</v>
      </c>
      <c r="E1569" s="342" t="s">
        <v>2127</v>
      </c>
      <c r="F1569" s="342" t="s">
        <v>2133</v>
      </c>
      <c r="G1569" s="342">
        <v>300</v>
      </c>
      <c r="H1569" s="341" t="s">
        <v>962</v>
      </c>
      <c r="I1569" s="341"/>
      <c r="J1569" s="342" t="s">
        <v>357</v>
      </c>
      <c r="K1569" s="342" t="s">
        <v>348</v>
      </c>
    </row>
    <row r="1570" spans="1:11">
      <c r="A1570" s="340">
        <v>45439</v>
      </c>
      <c r="B1570" s="341" t="s">
        <v>1583</v>
      </c>
      <c r="C1570" s="341" t="s">
        <v>964</v>
      </c>
      <c r="D1570" s="341" t="s">
        <v>2126</v>
      </c>
      <c r="E1570" s="342" t="s">
        <v>2127</v>
      </c>
      <c r="F1570" s="342" t="s">
        <v>2134</v>
      </c>
      <c r="G1570" s="342">
        <v>350</v>
      </c>
      <c r="H1570" s="341" t="s">
        <v>962</v>
      </c>
      <c r="I1570" s="341"/>
      <c r="J1570" s="342" t="s">
        <v>357</v>
      </c>
      <c r="K1570" s="342" t="s">
        <v>348</v>
      </c>
    </row>
    <row r="1571" spans="1:11">
      <c r="A1571" s="340">
        <v>45439</v>
      </c>
      <c r="B1571" s="341" t="s">
        <v>1583</v>
      </c>
      <c r="C1571" s="341" t="s">
        <v>964</v>
      </c>
      <c r="D1571" s="341" t="s">
        <v>2126</v>
      </c>
      <c r="E1571" s="342" t="s">
        <v>2127</v>
      </c>
      <c r="F1571" s="342" t="s">
        <v>2131</v>
      </c>
      <c r="G1571" s="342">
        <v>200</v>
      </c>
      <c r="H1571" s="341" t="s">
        <v>962</v>
      </c>
      <c r="I1571" s="341"/>
      <c r="J1571" s="342" t="s">
        <v>357</v>
      </c>
      <c r="K1571" s="342" t="s">
        <v>348</v>
      </c>
    </row>
    <row r="1572" spans="1:11">
      <c r="A1572" s="340">
        <v>45516</v>
      </c>
      <c r="B1572" s="341" t="s">
        <v>1583</v>
      </c>
      <c r="C1572" s="341" t="s">
        <v>964</v>
      </c>
      <c r="D1572" s="341" t="s">
        <v>2126</v>
      </c>
      <c r="E1572" s="342" t="s">
        <v>2127</v>
      </c>
      <c r="F1572" s="342" t="s">
        <v>2136</v>
      </c>
      <c r="G1572" s="342">
        <v>150</v>
      </c>
      <c r="H1572" s="341" t="s">
        <v>962</v>
      </c>
      <c r="I1572" s="341"/>
      <c r="J1572" s="342" t="s">
        <v>357</v>
      </c>
      <c r="K1572" s="342" t="s">
        <v>348</v>
      </c>
    </row>
    <row r="1573" spans="1:11">
      <c r="A1573" s="340">
        <v>45516</v>
      </c>
      <c r="B1573" s="341" t="s">
        <v>1583</v>
      </c>
      <c r="C1573" s="341" t="s">
        <v>964</v>
      </c>
      <c r="D1573" s="341" t="s">
        <v>2126</v>
      </c>
      <c r="E1573" s="342" t="s">
        <v>2127</v>
      </c>
      <c r="F1573" s="342" t="s">
        <v>2130</v>
      </c>
      <c r="G1573" s="342">
        <v>50</v>
      </c>
      <c r="H1573" s="341" t="s">
        <v>962</v>
      </c>
      <c r="I1573" s="341"/>
      <c r="J1573" s="342" t="s">
        <v>357</v>
      </c>
      <c r="K1573" s="342" t="s">
        <v>348</v>
      </c>
    </row>
    <row r="1574" spans="1:11">
      <c r="A1574" s="340">
        <v>45516</v>
      </c>
      <c r="B1574" s="341" t="s">
        <v>1583</v>
      </c>
      <c r="C1574" s="341" t="s">
        <v>964</v>
      </c>
      <c r="D1574" s="341" t="s">
        <v>2126</v>
      </c>
      <c r="E1574" s="342" t="s">
        <v>2127</v>
      </c>
      <c r="F1574" s="342" t="s">
        <v>2129</v>
      </c>
      <c r="G1574" s="342">
        <v>50</v>
      </c>
      <c r="H1574" s="341" t="s">
        <v>962</v>
      </c>
      <c r="I1574" s="341"/>
      <c r="J1574" s="342" t="s">
        <v>357</v>
      </c>
      <c r="K1574" s="342" t="s">
        <v>348</v>
      </c>
    </row>
    <row r="1575" spans="1:11">
      <c r="A1575" s="340">
        <v>45516</v>
      </c>
      <c r="B1575" s="341" t="s">
        <v>1583</v>
      </c>
      <c r="C1575" s="341" t="s">
        <v>964</v>
      </c>
      <c r="D1575" s="341" t="s">
        <v>2126</v>
      </c>
      <c r="E1575" s="342" t="s">
        <v>2127</v>
      </c>
      <c r="F1575" s="342" t="s">
        <v>2131</v>
      </c>
      <c r="G1575" s="342">
        <v>200</v>
      </c>
      <c r="H1575" s="341" t="s">
        <v>962</v>
      </c>
      <c r="I1575" s="341"/>
      <c r="J1575" s="342" t="s">
        <v>357</v>
      </c>
      <c r="K1575" s="342" t="s">
        <v>348</v>
      </c>
    </row>
    <row r="1576" spans="1:11">
      <c r="A1576" s="340">
        <v>45516</v>
      </c>
      <c r="B1576" s="341" t="s">
        <v>1583</v>
      </c>
      <c r="C1576" s="341" t="s">
        <v>964</v>
      </c>
      <c r="D1576" s="341" t="s">
        <v>2126</v>
      </c>
      <c r="E1576" s="342" t="s">
        <v>2127</v>
      </c>
      <c r="F1576" s="342" t="s">
        <v>2134</v>
      </c>
      <c r="G1576" s="342">
        <v>350</v>
      </c>
      <c r="H1576" s="341" t="s">
        <v>962</v>
      </c>
      <c r="I1576" s="341"/>
      <c r="J1576" s="342" t="s">
        <v>357</v>
      </c>
      <c r="K1576" s="342" t="s">
        <v>348</v>
      </c>
    </row>
    <row r="1577" spans="1:11">
      <c r="A1577" s="340">
        <v>45516</v>
      </c>
      <c r="B1577" s="341" t="s">
        <v>1583</v>
      </c>
      <c r="C1577" s="341" t="s">
        <v>964</v>
      </c>
      <c r="D1577" s="341" t="s">
        <v>2126</v>
      </c>
      <c r="E1577" s="342" t="s">
        <v>2127</v>
      </c>
      <c r="F1577" s="342" t="s">
        <v>2137</v>
      </c>
      <c r="G1577" s="342">
        <v>50</v>
      </c>
      <c r="H1577" s="341" t="s">
        <v>962</v>
      </c>
      <c r="I1577" s="341"/>
      <c r="J1577" s="342" t="s">
        <v>357</v>
      </c>
      <c r="K1577" s="342" t="s">
        <v>348</v>
      </c>
    </row>
    <row r="1578" spans="1:11">
      <c r="A1578" s="340">
        <v>45516</v>
      </c>
      <c r="B1578" s="341" t="s">
        <v>1583</v>
      </c>
      <c r="C1578" s="341" t="s">
        <v>964</v>
      </c>
      <c r="D1578" s="341" t="s">
        <v>2126</v>
      </c>
      <c r="E1578" s="342" t="s">
        <v>2127</v>
      </c>
      <c r="F1578" s="342" t="s">
        <v>2135</v>
      </c>
      <c r="G1578" s="342">
        <v>50</v>
      </c>
      <c r="H1578" s="341" t="s">
        <v>962</v>
      </c>
      <c r="I1578" s="341"/>
      <c r="J1578" s="342" t="s">
        <v>357</v>
      </c>
      <c r="K1578" s="342" t="s">
        <v>348</v>
      </c>
    </row>
    <row r="1579" spans="1:11">
      <c r="A1579" s="340">
        <v>45516</v>
      </c>
      <c r="B1579" s="341" t="s">
        <v>1583</v>
      </c>
      <c r="C1579" s="341" t="s">
        <v>964</v>
      </c>
      <c r="D1579" s="341" t="s">
        <v>2126</v>
      </c>
      <c r="E1579" s="342" t="s">
        <v>2127</v>
      </c>
      <c r="F1579" s="342" t="s">
        <v>2132</v>
      </c>
      <c r="G1579" s="342">
        <v>250</v>
      </c>
      <c r="H1579" s="341" t="s">
        <v>962</v>
      </c>
      <c r="I1579" s="341"/>
      <c r="J1579" s="342" t="s">
        <v>357</v>
      </c>
      <c r="K1579" s="342" t="s">
        <v>348</v>
      </c>
    </row>
    <row r="1580" spans="1:11">
      <c r="A1580" s="340">
        <v>45516</v>
      </c>
      <c r="B1580" s="341" t="s">
        <v>1583</v>
      </c>
      <c r="C1580" s="341" t="s">
        <v>964</v>
      </c>
      <c r="D1580" s="341" t="s">
        <v>2126</v>
      </c>
      <c r="E1580" s="342" t="s">
        <v>2127</v>
      </c>
      <c r="F1580" s="342" t="s">
        <v>2133</v>
      </c>
      <c r="G1580" s="342">
        <v>300</v>
      </c>
      <c r="H1580" s="341" t="s">
        <v>962</v>
      </c>
      <c r="I1580" s="341"/>
      <c r="J1580" s="342" t="s">
        <v>357</v>
      </c>
      <c r="K1580" s="342" t="s">
        <v>348</v>
      </c>
    </row>
    <row r="1581" spans="1:11">
      <c r="A1581" s="340">
        <v>45516</v>
      </c>
      <c r="B1581" s="341" t="s">
        <v>1583</v>
      </c>
      <c r="C1581" s="341" t="s">
        <v>964</v>
      </c>
      <c r="D1581" s="341" t="s">
        <v>2126</v>
      </c>
      <c r="E1581" s="342" t="s">
        <v>2127</v>
      </c>
      <c r="F1581" s="342" t="s">
        <v>2128</v>
      </c>
      <c r="G1581" s="342">
        <v>300</v>
      </c>
      <c r="H1581" s="341" t="s">
        <v>962</v>
      </c>
      <c r="I1581" s="341"/>
      <c r="J1581" s="342" t="s">
        <v>357</v>
      </c>
      <c r="K1581" s="342" t="s">
        <v>348</v>
      </c>
    </row>
    <row r="1582" spans="1:11">
      <c r="A1582" s="340">
        <v>45561</v>
      </c>
      <c r="B1582" s="341" t="s">
        <v>1583</v>
      </c>
      <c r="C1582" s="341" t="s">
        <v>964</v>
      </c>
      <c r="D1582" s="341" t="s">
        <v>2126</v>
      </c>
      <c r="E1582" s="342" t="s">
        <v>2127</v>
      </c>
      <c r="F1582" s="342" t="s">
        <v>2135</v>
      </c>
      <c r="G1582" s="342">
        <v>50</v>
      </c>
      <c r="H1582" s="341" t="s">
        <v>962</v>
      </c>
      <c r="I1582" s="341"/>
      <c r="J1582" s="342" t="s">
        <v>357</v>
      </c>
      <c r="K1582" s="342" t="s">
        <v>348</v>
      </c>
    </row>
    <row r="1583" spans="1:11">
      <c r="A1583" s="340">
        <v>45561</v>
      </c>
      <c r="B1583" s="341" t="s">
        <v>1583</v>
      </c>
      <c r="C1583" s="341" t="s">
        <v>964</v>
      </c>
      <c r="D1583" s="341" t="s">
        <v>2126</v>
      </c>
      <c r="E1583" s="342" t="s">
        <v>2127</v>
      </c>
      <c r="F1583" s="342" t="s">
        <v>2129</v>
      </c>
      <c r="G1583" s="342">
        <v>50</v>
      </c>
      <c r="H1583" s="341" t="s">
        <v>962</v>
      </c>
      <c r="I1583" s="341"/>
      <c r="J1583" s="342" t="s">
        <v>357</v>
      </c>
      <c r="K1583" s="342" t="s">
        <v>348</v>
      </c>
    </row>
    <row r="1584" spans="1:11">
      <c r="A1584" s="340">
        <v>45561</v>
      </c>
      <c r="B1584" s="341" t="s">
        <v>1583</v>
      </c>
      <c r="C1584" s="341" t="s">
        <v>964</v>
      </c>
      <c r="D1584" s="341" t="s">
        <v>2126</v>
      </c>
      <c r="E1584" s="342" t="s">
        <v>2127</v>
      </c>
      <c r="F1584" s="342" t="s">
        <v>2137</v>
      </c>
      <c r="G1584" s="342">
        <v>50</v>
      </c>
      <c r="H1584" s="341" t="s">
        <v>962</v>
      </c>
      <c r="I1584" s="341"/>
      <c r="J1584" s="342" t="s">
        <v>357</v>
      </c>
      <c r="K1584" s="342" t="s">
        <v>348</v>
      </c>
    </row>
    <row r="1585" spans="1:11">
      <c r="A1585" s="340">
        <v>45561</v>
      </c>
      <c r="B1585" s="341" t="s">
        <v>1583</v>
      </c>
      <c r="C1585" s="341" t="s">
        <v>964</v>
      </c>
      <c r="D1585" s="341" t="s">
        <v>2126</v>
      </c>
      <c r="E1585" s="342" t="s">
        <v>2127</v>
      </c>
      <c r="F1585" s="342" t="s">
        <v>2136</v>
      </c>
      <c r="G1585" s="342">
        <v>150</v>
      </c>
      <c r="H1585" s="341" t="s">
        <v>962</v>
      </c>
      <c r="I1585" s="341"/>
      <c r="J1585" s="342" t="s">
        <v>357</v>
      </c>
      <c r="K1585" s="342" t="s">
        <v>348</v>
      </c>
    </row>
    <row r="1586" spans="1:11">
      <c r="A1586" s="340">
        <v>45561</v>
      </c>
      <c r="B1586" s="341" t="s">
        <v>1583</v>
      </c>
      <c r="C1586" s="341" t="s">
        <v>964</v>
      </c>
      <c r="D1586" s="341" t="s">
        <v>2126</v>
      </c>
      <c r="E1586" s="342" t="s">
        <v>2127</v>
      </c>
      <c r="F1586" s="342" t="s">
        <v>2130</v>
      </c>
      <c r="G1586" s="342">
        <v>50</v>
      </c>
      <c r="H1586" s="341" t="s">
        <v>962</v>
      </c>
      <c r="I1586" s="341"/>
      <c r="J1586" s="342" t="s">
        <v>357</v>
      </c>
      <c r="K1586" s="342" t="s">
        <v>348</v>
      </c>
    </row>
    <row r="1587" spans="1:11">
      <c r="A1587" s="340">
        <v>45561</v>
      </c>
      <c r="B1587" s="341" t="s">
        <v>1583</v>
      </c>
      <c r="C1587" s="341" t="s">
        <v>964</v>
      </c>
      <c r="D1587" s="341" t="s">
        <v>2126</v>
      </c>
      <c r="E1587" s="342" t="s">
        <v>2127</v>
      </c>
      <c r="F1587" s="342" t="s">
        <v>2133</v>
      </c>
      <c r="G1587" s="342">
        <v>300</v>
      </c>
      <c r="H1587" s="341" t="s">
        <v>962</v>
      </c>
      <c r="I1587" s="341"/>
      <c r="J1587" s="342" t="s">
        <v>357</v>
      </c>
      <c r="K1587" s="342" t="s">
        <v>348</v>
      </c>
    </row>
    <row r="1588" spans="1:11">
      <c r="A1588" s="340">
        <v>45561</v>
      </c>
      <c r="B1588" s="341" t="s">
        <v>1583</v>
      </c>
      <c r="C1588" s="341" t="s">
        <v>964</v>
      </c>
      <c r="D1588" s="341" t="s">
        <v>2126</v>
      </c>
      <c r="E1588" s="342" t="s">
        <v>2127</v>
      </c>
      <c r="F1588" s="342" t="s">
        <v>2128</v>
      </c>
      <c r="G1588" s="342">
        <v>300</v>
      </c>
      <c r="H1588" s="341" t="s">
        <v>962</v>
      </c>
      <c r="I1588" s="341"/>
      <c r="J1588" s="342" t="s">
        <v>357</v>
      </c>
      <c r="K1588" s="342" t="s">
        <v>348</v>
      </c>
    </row>
    <row r="1589" spans="1:11">
      <c r="A1589" s="340">
        <v>45561</v>
      </c>
      <c r="B1589" s="341" t="s">
        <v>1583</v>
      </c>
      <c r="C1589" s="341" t="s">
        <v>964</v>
      </c>
      <c r="D1589" s="341" t="s">
        <v>2126</v>
      </c>
      <c r="E1589" s="342" t="s">
        <v>2127</v>
      </c>
      <c r="F1589" s="342" t="s">
        <v>2134</v>
      </c>
      <c r="G1589" s="342">
        <v>350</v>
      </c>
      <c r="H1589" s="341" t="s">
        <v>962</v>
      </c>
      <c r="I1589" s="341"/>
      <c r="J1589" s="342" t="s">
        <v>357</v>
      </c>
      <c r="K1589" s="342" t="s">
        <v>348</v>
      </c>
    </row>
    <row r="1590" spans="1:11">
      <c r="A1590" s="340">
        <v>45561</v>
      </c>
      <c r="B1590" s="341" t="s">
        <v>1583</v>
      </c>
      <c r="C1590" s="341" t="s">
        <v>964</v>
      </c>
      <c r="D1590" s="341" t="s">
        <v>2126</v>
      </c>
      <c r="E1590" s="342" t="s">
        <v>2127</v>
      </c>
      <c r="F1590" s="342" t="s">
        <v>2132</v>
      </c>
      <c r="G1590" s="342">
        <v>250</v>
      </c>
      <c r="H1590" s="341" t="s">
        <v>962</v>
      </c>
      <c r="I1590" s="341"/>
      <c r="J1590" s="342" t="s">
        <v>357</v>
      </c>
      <c r="K1590" s="342" t="s">
        <v>348</v>
      </c>
    </row>
    <row r="1591" spans="1:11">
      <c r="A1591" s="340">
        <v>45561</v>
      </c>
      <c r="B1591" s="341" t="s">
        <v>1583</v>
      </c>
      <c r="C1591" s="341" t="s">
        <v>964</v>
      </c>
      <c r="D1591" s="341" t="s">
        <v>2126</v>
      </c>
      <c r="E1591" s="342" t="s">
        <v>2127</v>
      </c>
      <c r="F1591" s="342" t="s">
        <v>2131</v>
      </c>
      <c r="G1591" s="342">
        <v>200</v>
      </c>
      <c r="H1591" s="341" t="s">
        <v>962</v>
      </c>
      <c r="I1591" s="341"/>
      <c r="J1591" s="342" t="s">
        <v>357</v>
      </c>
      <c r="K1591" s="342" t="s">
        <v>348</v>
      </c>
    </row>
    <row r="1592" spans="1:11">
      <c r="A1592" s="340">
        <v>45454</v>
      </c>
      <c r="B1592" s="341" t="s">
        <v>1584</v>
      </c>
      <c r="C1592" s="341" t="s">
        <v>964</v>
      </c>
      <c r="D1592" s="341" t="s">
        <v>2142</v>
      </c>
      <c r="E1592" s="342" t="s">
        <v>2143</v>
      </c>
      <c r="F1592" s="342" t="s">
        <v>2144</v>
      </c>
      <c r="G1592" s="342">
        <v>200</v>
      </c>
      <c r="H1592" s="341" t="s">
        <v>962</v>
      </c>
      <c r="I1592" s="341"/>
      <c r="J1592" s="342" t="s">
        <v>357</v>
      </c>
      <c r="K1592" s="342" t="s">
        <v>348</v>
      </c>
    </row>
    <row r="1593" spans="1:11">
      <c r="A1593" s="340">
        <v>45454</v>
      </c>
      <c r="B1593" s="341" t="s">
        <v>1584</v>
      </c>
      <c r="C1593" s="341" t="s">
        <v>964</v>
      </c>
      <c r="D1593" s="341" t="s">
        <v>2142</v>
      </c>
      <c r="E1593" s="342" t="s">
        <v>2143</v>
      </c>
      <c r="F1593" s="342" t="s">
        <v>2145</v>
      </c>
      <c r="G1593" s="342">
        <v>200</v>
      </c>
      <c r="H1593" s="341" t="s">
        <v>962</v>
      </c>
      <c r="I1593" s="341"/>
      <c r="J1593" s="342" t="s">
        <v>357</v>
      </c>
      <c r="K1593" s="342" t="s">
        <v>348</v>
      </c>
    </row>
    <row r="1594" spans="1:11">
      <c r="A1594" s="340">
        <v>45454</v>
      </c>
      <c r="B1594" s="341" t="s">
        <v>1584</v>
      </c>
      <c r="C1594" s="341" t="s">
        <v>964</v>
      </c>
      <c r="D1594" s="341" t="s">
        <v>2142</v>
      </c>
      <c r="E1594" s="342" t="s">
        <v>2143</v>
      </c>
      <c r="F1594" s="342" t="s">
        <v>2146</v>
      </c>
      <c r="G1594" s="342">
        <v>30</v>
      </c>
      <c r="H1594" s="341" t="s">
        <v>962</v>
      </c>
      <c r="I1594" s="341"/>
      <c r="J1594" s="342" t="s">
        <v>357</v>
      </c>
      <c r="K1594" s="342" t="s">
        <v>348</v>
      </c>
    </row>
    <row r="1595" spans="1:11">
      <c r="A1595" s="340">
        <v>45454</v>
      </c>
      <c r="B1595" s="341" t="s">
        <v>1584</v>
      </c>
      <c r="C1595" s="341" t="s">
        <v>964</v>
      </c>
      <c r="D1595" s="341" t="s">
        <v>2142</v>
      </c>
      <c r="E1595" s="342" t="s">
        <v>2143</v>
      </c>
      <c r="F1595" s="342" t="s">
        <v>2147</v>
      </c>
      <c r="G1595" s="342">
        <v>250</v>
      </c>
      <c r="H1595" s="341" t="s">
        <v>962</v>
      </c>
      <c r="I1595" s="341"/>
      <c r="J1595" s="342" t="s">
        <v>357</v>
      </c>
      <c r="K1595" s="342" t="s">
        <v>348</v>
      </c>
    </row>
    <row r="1596" spans="1:11">
      <c r="A1596" s="340">
        <v>45454</v>
      </c>
      <c r="B1596" s="341" t="s">
        <v>1584</v>
      </c>
      <c r="C1596" s="341" t="s">
        <v>964</v>
      </c>
      <c r="D1596" s="341" t="s">
        <v>2142</v>
      </c>
      <c r="E1596" s="342" t="s">
        <v>2143</v>
      </c>
      <c r="F1596" s="342" t="s">
        <v>2148</v>
      </c>
      <c r="G1596" s="342">
        <v>200</v>
      </c>
      <c r="H1596" s="341" t="s">
        <v>962</v>
      </c>
      <c r="I1596" s="341"/>
      <c r="J1596" s="342" t="s">
        <v>357</v>
      </c>
      <c r="K1596" s="342" t="s">
        <v>348</v>
      </c>
    </row>
    <row r="1597" spans="1:11">
      <c r="A1597" s="340">
        <v>45454</v>
      </c>
      <c r="B1597" s="341" t="s">
        <v>1584</v>
      </c>
      <c r="C1597" s="341" t="s">
        <v>964</v>
      </c>
      <c r="D1597" s="341" t="s">
        <v>2142</v>
      </c>
      <c r="E1597" s="342" t="s">
        <v>2143</v>
      </c>
      <c r="F1597" s="342" t="s">
        <v>2149</v>
      </c>
      <c r="G1597" s="342">
        <v>50</v>
      </c>
      <c r="H1597" s="341" t="s">
        <v>962</v>
      </c>
      <c r="I1597" s="341"/>
      <c r="J1597" s="342" t="s">
        <v>357</v>
      </c>
      <c r="K1597" s="342" t="s">
        <v>348</v>
      </c>
    </row>
    <row r="1598" spans="1:11">
      <c r="A1598" s="340">
        <v>45454</v>
      </c>
      <c r="B1598" s="341" t="s">
        <v>1584</v>
      </c>
      <c r="C1598" s="341" t="s">
        <v>964</v>
      </c>
      <c r="D1598" s="341" t="s">
        <v>2142</v>
      </c>
      <c r="E1598" s="342" t="s">
        <v>2143</v>
      </c>
      <c r="F1598" s="342" t="s">
        <v>2149</v>
      </c>
      <c r="G1598" s="342">
        <v>50</v>
      </c>
      <c r="H1598" s="341" t="s">
        <v>962</v>
      </c>
      <c r="I1598" s="341"/>
      <c r="J1598" s="342" t="s">
        <v>357</v>
      </c>
      <c r="K1598" s="342" t="s">
        <v>348</v>
      </c>
    </row>
    <row r="1599" spans="1:11">
      <c r="A1599" s="340">
        <v>45561</v>
      </c>
      <c r="B1599" s="341" t="s">
        <v>1584</v>
      </c>
      <c r="C1599" s="341" t="s">
        <v>964</v>
      </c>
      <c r="D1599" s="341" t="s">
        <v>2150</v>
      </c>
      <c r="E1599" s="342" t="s">
        <v>2143</v>
      </c>
      <c r="F1599" s="342" t="s">
        <v>2149</v>
      </c>
      <c r="G1599" s="342">
        <v>50</v>
      </c>
      <c r="H1599" s="341" t="s">
        <v>962</v>
      </c>
      <c r="I1599" s="341"/>
      <c r="J1599" s="342" t="s">
        <v>357</v>
      </c>
      <c r="K1599" s="342" t="s">
        <v>348</v>
      </c>
    </row>
    <row r="1600" spans="1:11">
      <c r="A1600" s="340">
        <v>45561</v>
      </c>
      <c r="B1600" s="341" t="s">
        <v>1584</v>
      </c>
      <c r="C1600" s="341" t="s">
        <v>964</v>
      </c>
      <c r="D1600" s="341" t="s">
        <v>2150</v>
      </c>
      <c r="E1600" s="342" t="s">
        <v>2143</v>
      </c>
      <c r="F1600" s="342" t="s">
        <v>2148</v>
      </c>
      <c r="G1600" s="342">
        <v>200</v>
      </c>
      <c r="H1600" s="341" t="s">
        <v>962</v>
      </c>
      <c r="I1600" s="341"/>
      <c r="J1600" s="342" t="s">
        <v>357</v>
      </c>
      <c r="K1600" s="342" t="s">
        <v>348</v>
      </c>
    </row>
    <row r="1601" spans="1:11">
      <c r="A1601" s="340">
        <v>45561</v>
      </c>
      <c r="B1601" s="341" t="s">
        <v>1584</v>
      </c>
      <c r="C1601" s="341" t="s">
        <v>964</v>
      </c>
      <c r="D1601" s="341" t="s">
        <v>2150</v>
      </c>
      <c r="E1601" s="342" t="s">
        <v>2143</v>
      </c>
      <c r="F1601" s="342" t="s">
        <v>2144</v>
      </c>
      <c r="G1601" s="342">
        <v>200</v>
      </c>
      <c r="H1601" s="341" t="s">
        <v>962</v>
      </c>
      <c r="I1601" s="341"/>
      <c r="J1601" s="342" t="s">
        <v>357</v>
      </c>
      <c r="K1601" s="342" t="s">
        <v>348</v>
      </c>
    </row>
    <row r="1602" spans="1:11">
      <c r="A1602" s="340">
        <v>45561</v>
      </c>
      <c r="B1602" s="341" t="s">
        <v>1584</v>
      </c>
      <c r="C1602" s="341" t="s">
        <v>964</v>
      </c>
      <c r="D1602" s="341" t="s">
        <v>2150</v>
      </c>
      <c r="E1602" s="342" t="s">
        <v>2143</v>
      </c>
      <c r="F1602" s="342" t="s">
        <v>2146</v>
      </c>
      <c r="G1602" s="342">
        <v>30</v>
      </c>
      <c r="H1602" s="341" t="s">
        <v>962</v>
      </c>
      <c r="I1602" s="341"/>
      <c r="J1602" s="342" t="s">
        <v>357</v>
      </c>
      <c r="K1602" s="342" t="s">
        <v>348</v>
      </c>
    </row>
    <row r="1603" spans="1:11">
      <c r="A1603" s="340">
        <v>45561</v>
      </c>
      <c r="B1603" s="341" t="s">
        <v>1584</v>
      </c>
      <c r="C1603" s="341" t="s">
        <v>964</v>
      </c>
      <c r="D1603" s="341" t="s">
        <v>2150</v>
      </c>
      <c r="E1603" s="342" t="s">
        <v>2143</v>
      </c>
      <c r="F1603" s="342" t="s">
        <v>2147</v>
      </c>
      <c r="G1603" s="342">
        <v>250</v>
      </c>
      <c r="H1603" s="341" t="s">
        <v>962</v>
      </c>
      <c r="I1603" s="341"/>
      <c r="J1603" s="342" t="s">
        <v>357</v>
      </c>
      <c r="K1603" s="342" t="s">
        <v>348</v>
      </c>
    </row>
    <row r="1604" spans="1:11">
      <c r="A1604" s="340">
        <v>45561</v>
      </c>
      <c r="B1604" s="341" t="s">
        <v>1584</v>
      </c>
      <c r="C1604" s="341" t="s">
        <v>964</v>
      </c>
      <c r="D1604" s="341" t="s">
        <v>2150</v>
      </c>
      <c r="E1604" s="342" t="s">
        <v>2143</v>
      </c>
      <c r="F1604" s="342" t="s">
        <v>2145</v>
      </c>
      <c r="G1604" s="342">
        <v>200</v>
      </c>
      <c r="H1604" s="341" t="s">
        <v>962</v>
      </c>
      <c r="I1604" s="341"/>
      <c r="J1604" s="342" t="s">
        <v>357</v>
      </c>
      <c r="K1604" s="342" t="s">
        <v>348</v>
      </c>
    </row>
    <row r="1605" spans="1:11">
      <c r="A1605" s="340">
        <v>45441</v>
      </c>
      <c r="B1605" s="341" t="s">
        <v>1584</v>
      </c>
      <c r="C1605" s="341" t="s">
        <v>964</v>
      </c>
      <c r="D1605" s="341" t="s">
        <v>2142</v>
      </c>
      <c r="E1605" s="342" t="s">
        <v>2143</v>
      </c>
      <c r="F1605" s="342" t="s">
        <v>2147</v>
      </c>
      <c r="G1605" s="342">
        <v>250</v>
      </c>
      <c r="H1605" s="341" t="s">
        <v>962</v>
      </c>
      <c r="I1605" s="341"/>
      <c r="J1605" s="342" t="s">
        <v>357</v>
      </c>
      <c r="K1605" s="342" t="s">
        <v>348</v>
      </c>
    </row>
    <row r="1606" spans="1:11">
      <c r="A1606" s="340">
        <v>45441</v>
      </c>
      <c r="B1606" s="341" t="s">
        <v>1584</v>
      </c>
      <c r="C1606" s="341" t="s">
        <v>964</v>
      </c>
      <c r="D1606" s="341" t="s">
        <v>2142</v>
      </c>
      <c r="E1606" s="342" t="s">
        <v>2143</v>
      </c>
      <c r="F1606" s="342" t="s">
        <v>2149</v>
      </c>
      <c r="G1606" s="342">
        <v>50</v>
      </c>
      <c r="H1606" s="341" t="s">
        <v>962</v>
      </c>
      <c r="I1606" s="341"/>
      <c r="J1606" s="342" t="s">
        <v>357</v>
      </c>
      <c r="K1606" s="342" t="s">
        <v>348</v>
      </c>
    </row>
    <row r="1607" spans="1:11">
      <c r="A1607" s="340">
        <v>45441</v>
      </c>
      <c r="B1607" s="341" t="s">
        <v>1584</v>
      </c>
      <c r="C1607" s="341" t="s">
        <v>964</v>
      </c>
      <c r="D1607" s="341" t="s">
        <v>2142</v>
      </c>
      <c r="E1607" s="342" t="s">
        <v>2143</v>
      </c>
      <c r="F1607" s="342" t="s">
        <v>2148</v>
      </c>
      <c r="G1607" s="342">
        <v>200</v>
      </c>
      <c r="H1607" s="341" t="s">
        <v>962</v>
      </c>
      <c r="I1607" s="341"/>
      <c r="J1607" s="342" t="s">
        <v>357</v>
      </c>
      <c r="K1607" s="342" t="s">
        <v>348</v>
      </c>
    </row>
    <row r="1608" spans="1:11">
      <c r="A1608" s="340">
        <v>45441</v>
      </c>
      <c r="B1608" s="341" t="s">
        <v>1584</v>
      </c>
      <c r="C1608" s="341" t="s">
        <v>964</v>
      </c>
      <c r="D1608" s="341" t="s">
        <v>2142</v>
      </c>
      <c r="E1608" s="342" t="s">
        <v>2143</v>
      </c>
      <c r="F1608" s="342" t="s">
        <v>2146</v>
      </c>
      <c r="G1608" s="342">
        <v>30</v>
      </c>
      <c r="H1608" s="341" t="s">
        <v>962</v>
      </c>
      <c r="I1608" s="341"/>
      <c r="J1608" s="342" t="s">
        <v>357</v>
      </c>
      <c r="K1608" s="342" t="s">
        <v>348</v>
      </c>
    </row>
    <row r="1609" spans="1:11">
      <c r="A1609" s="340">
        <v>45441</v>
      </c>
      <c r="B1609" s="341" t="s">
        <v>1584</v>
      </c>
      <c r="C1609" s="341" t="s">
        <v>964</v>
      </c>
      <c r="D1609" s="341" t="s">
        <v>2142</v>
      </c>
      <c r="E1609" s="342" t="s">
        <v>2143</v>
      </c>
      <c r="F1609" s="342" t="s">
        <v>2144</v>
      </c>
      <c r="G1609" s="342">
        <v>200</v>
      </c>
      <c r="H1609" s="341" t="s">
        <v>962</v>
      </c>
      <c r="I1609" s="341"/>
      <c r="J1609" s="342" t="s">
        <v>357</v>
      </c>
      <c r="K1609" s="342" t="s">
        <v>348</v>
      </c>
    </row>
    <row r="1610" spans="1:11">
      <c r="A1610" s="340">
        <v>45441</v>
      </c>
      <c r="B1610" s="341" t="s">
        <v>1584</v>
      </c>
      <c r="C1610" s="341" t="s">
        <v>964</v>
      </c>
      <c r="D1610" s="341" t="s">
        <v>2142</v>
      </c>
      <c r="E1610" s="342" t="s">
        <v>2143</v>
      </c>
      <c r="F1610" s="342" t="s">
        <v>2145</v>
      </c>
      <c r="G1610" s="342">
        <v>200</v>
      </c>
      <c r="H1610" s="341" t="s">
        <v>962</v>
      </c>
      <c r="I1610" s="341"/>
      <c r="J1610" s="342" t="s">
        <v>357</v>
      </c>
      <c r="K1610" s="342" t="s">
        <v>348</v>
      </c>
    </row>
    <row r="1611" spans="1:11">
      <c r="A1611" s="340">
        <v>45441</v>
      </c>
      <c r="B1611" s="341" t="s">
        <v>1584</v>
      </c>
      <c r="C1611" s="341" t="s">
        <v>964</v>
      </c>
      <c r="D1611" s="341" t="s">
        <v>2142</v>
      </c>
      <c r="E1611" s="342" t="s">
        <v>2143</v>
      </c>
      <c r="F1611" s="342" t="s">
        <v>1978</v>
      </c>
      <c r="G1611" s="342">
        <v>50</v>
      </c>
      <c r="H1611" s="341" t="s">
        <v>962</v>
      </c>
      <c r="I1611" s="341"/>
      <c r="J1611" s="342" t="s">
        <v>357</v>
      </c>
      <c r="K1611" s="342" t="s">
        <v>348</v>
      </c>
    </row>
    <row r="1612" spans="1:11">
      <c r="A1612" s="340">
        <v>45628</v>
      </c>
      <c r="B1612" s="341" t="s">
        <v>1584</v>
      </c>
      <c r="C1612" s="341" t="s">
        <v>964</v>
      </c>
      <c r="D1612" s="341" t="s">
        <v>2151</v>
      </c>
      <c r="E1612" s="342" t="s">
        <v>2143</v>
      </c>
      <c r="F1612" s="342" t="s">
        <v>2146</v>
      </c>
      <c r="G1612" s="342">
        <v>30</v>
      </c>
      <c r="H1612" s="341" t="s">
        <v>962</v>
      </c>
      <c r="I1612" s="341"/>
      <c r="J1612" s="342" t="s">
        <v>357</v>
      </c>
      <c r="K1612" s="342" t="s">
        <v>348</v>
      </c>
    </row>
    <row r="1613" spans="1:11">
      <c r="A1613" s="340">
        <v>45628</v>
      </c>
      <c r="B1613" s="341" t="s">
        <v>1584</v>
      </c>
      <c r="C1613" s="341" t="s">
        <v>964</v>
      </c>
      <c r="D1613" s="341" t="s">
        <v>2151</v>
      </c>
      <c r="E1613" s="342" t="s">
        <v>2143</v>
      </c>
      <c r="F1613" s="342" t="s">
        <v>2152</v>
      </c>
      <c r="G1613" s="342">
        <v>50</v>
      </c>
      <c r="H1613" s="341" t="s">
        <v>962</v>
      </c>
      <c r="I1613" s="341"/>
      <c r="J1613" s="342" t="s">
        <v>357</v>
      </c>
      <c r="K1613" s="342" t="s">
        <v>348</v>
      </c>
    </row>
    <row r="1614" spans="1:11">
      <c r="A1614" s="340">
        <v>45628</v>
      </c>
      <c r="B1614" s="341" t="s">
        <v>1584</v>
      </c>
      <c r="C1614" s="341" t="s">
        <v>964</v>
      </c>
      <c r="D1614" s="341" t="s">
        <v>2151</v>
      </c>
      <c r="E1614" s="342" t="s">
        <v>2143</v>
      </c>
      <c r="F1614" s="342" t="s">
        <v>2145</v>
      </c>
      <c r="G1614" s="342">
        <v>200</v>
      </c>
      <c r="H1614" s="341" t="s">
        <v>962</v>
      </c>
      <c r="I1614" s="341"/>
      <c r="J1614" s="342" t="s">
        <v>357</v>
      </c>
      <c r="K1614" s="342" t="s">
        <v>348</v>
      </c>
    </row>
    <row r="1615" spans="1:11">
      <c r="A1615" s="340">
        <v>45628</v>
      </c>
      <c r="B1615" s="341" t="s">
        <v>1584</v>
      </c>
      <c r="C1615" s="341" t="s">
        <v>964</v>
      </c>
      <c r="D1615" s="341" t="s">
        <v>2151</v>
      </c>
      <c r="E1615" s="342" t="s">
        <v>2143</v>
      </c>
      <c r="F1615" s="342" t="s">
        <v>2147</v>
      </c>
      <c r="G1615" s="342">
        <v>250</v>
      </c>
      <c r="H1615" s="341" t="s">
        <v>962</v>
      </c>
      <c r="I1615" s="341"/>
      <c r="J1615" s="342" t="s">
        <v>357</v>
      </c>
      <c r="K1615" s="342" t="s">
        <v>348</v>
      </c>
    </row>
    <row r="1616" spans="1:11">
      <c r="A1616" s="340">
        <v>45628</v>
      </c>
      <c r="B1616" s="341" t="s">
        <v>1584</v>
      </c>
      <c r="C1616" s="341" t="s">
        <v>964</v>
      </c>
      <c r="D1616" s="341" t="s">
        <v>2151</v>
      </c>
      <c r="E1616" s="342" t="s">
        <v>2143</v>
      </c>
      <c r="F1616" s="342" t="s">
        <v>2149</v>
      </c>
      <c r="G1616" s="342">
        <v>50</v>
      </c>
      <c r="H1616" s="341" t="s">
        <v>962</v>
      </c>
      <c r="I1616" s="341"/>
      <c r="J1616" s="342" t="s">
        <v>357</v>
      </c>
      <c r="K1616" s="342" t="s">
        <v>348</v>
      </c>
    </row>
    <row r="1617" spans="1:11">
      <c r="A1617" s="340">
        <v>45628</v>
      </c>
      <c r="B1617" s="341" t="s">
        <v>1584</v>
      </c>
      <c r="C1617" s="341" t="s">
        <v>964</v>
      </c>
      <c r="D1617" s="341" t="s">
        <v>2151</v>
      </c>
      <c r="E1617" s="342" t="s">
        <v>2143</v>
      </c>
      <c r="F1617" s="342" t="s">
        <v>2148</v>
      </c>
      <c r="G1617" s="342">
        <v>200</v>
      </c>
      <c r="H1617" s="341" t="s">
        <v>962</v>
      </c>
      <c r="I1617" s="341"/>
      <c r="J1617" s="342" t="s">
        <v>357</v>
      </c>
      <c r="K1617" s="342" t="s">
        <v>348</v>
      </c>
    </row>
    <row r="1618" spans="1:11">
      <c r="A1618" s="340">
        <v>45628</v>
      </c>
      <c r="B1618" s="341" t="s">
        <v>1584</v>
      </c>
      <c r="C1618" s="341" t="s">
        <v>964</v>
      </c>
      <c r="D1618" s="341" t="s">
        <v>2151</v>
      </c>
      <c r="E1618" s="342" t="s">
        <v>2143</v>
      </c>
      <c r="F1618" s="342" t="s">
        <v>2147</v>
      </c>
      <c r="G1618" s="342">
        <v>200</v>
      </c>
      <c r="H1618" s="341" t="s">
        <v>962</v>
      </c>
      <c r="I1618" s="341"/>
      <c r="J1618" s="342" t="s">
        <v>357</v>
      </c>
      <c r="K1618" s="342" t="s">
        <v>348</v>
      </c>
    </row>
    <row r="1619" spans="1:11">
      <c r="A1619" s="340">
        <v>45448</v>
      </c>
      <c r="B1619" s="341" t="s">
        <v>1584</v>
      </c>
      <c r="C1619" s="341" t="s">
        <v>964</v>
      </c>
      <c r="D1619" s="341" t="s">
        <v>2142</v>
      </c>
      <c r="E1619" s="342" t="s">
        <v>2143</v>
      </c>
      <c r="F1619" s="342" t="s">
        <v>2145</v>
      </c>
      <c r="G1619" s="342">
        <v>200</v>
      </c>
      <c r="H1619" s="341" t="s">
        <v>962</v>
      </c>
      <c r="I1619" s="341"/>
      <c r="J1619" s="342" t="s">
        <v>357</v>
      </c>
      <c r="K1619" s="342" t="s">
        <v>348</v>
      </c>
    </row>
    <row r="1620" spans="1:11">
      <c r="A1620" s="340">
        <v>45448</v>
      </c>
      <c r="B1620" s="341" t="s">
        <v>1584</v>
      </c>
      <c r="C1620" s="341" t="s">
        <v>964</v>
      </c>
      <c r="D1620" s="341" t="s">
        <v>2142</v>
      </c>
      <c r="E1620" s="342" t="s">
        <v>2143</v>
      </c>
      <c r="F1620" s="342" t="s">
        <v>2148</v>
      </c>
      <c r="G1620" s="342">
        <v>200</v>
      </c>
      <c r="H1620" s="341" t="s">
        <v>962</v>
      </c>
      <c r="I1620" s="341"/>
      <c r="J1620" s="342" t="s">
        <v>357</v>
      </c>
      <c r="K1620" s="342" t="s">
        <v>348</v>
      </c>
    </row>
    <row r="1621" spans="1:11">
      <c r="A1621" s="340">
        <v>45448</v>
      </c>
      <c r="B1621" s="341" t="s">
        <v>1584</v>
      </c>
      <c r="C1621" s="341" t="s">
        <v>964</v>
      </c>
      <c r="D1621" s="341" t="s">
        <v>2142</v>
      </c>
      <c r="E1621" s="342" t="s">
        <v>2143</v>
      </c>
      <c r="F1621" s="342" t="s">
        <v>2147</v>
      </c>
      <c r="G1621" s="342">
        <v>250</v>
      </c>
      <c r="H1621" s="341" t="s">
        <v>962</v>
      </c>
      <c r="I1621" s="341"/>
      <c r="J1621" s="342" t="s">
        <v>357</v>
      </c>
      <c r="K1621" s="342" t="s">
        <v>348</v>
      </c>
    </row>
    <row r="1622" spans="1:11">
      <c r="A1622" s="340">
        <v>45448</v>
      </c>
      <c r="B1622" s="341" t="s">
        <v>1584</v>
      </c>
      <c r="C1622" s="341" t="s">
        <v>964</v>
      </c>
      <c r="D1622" s="341" t="s">
        <v>2142</v>
      </c>
      <c r="E1622" s="342" t="s">
        <v>2143</v>
      </c>
      <c r="F1622" s="342" t="s">
        <v>2144</v>
      </c>
      <c r="G1622" s="342">
        <v>200</v>
      </c>
      <c r="H1622" s="341" t="s">
        <v>962</v>
      </c>
      <c r="I1622" s="341"/>
      <c r="J1622" s="342" t="s">
        <v>357</v>
      </c>
      <c r="K1622" s="342" t="s">
        <v>348</v>
      </c>
    </row>
    <row r="1623" spans="1:11">
      <c r="A1623" s="340">
        <v>45448</v>
      </c>
      <c r="B1623" s="341" t="s">
        <v>1584</v>
      </c>
      <c r="C1623" s="341" t="s">
        <v>964</v>
      </c>
      <c r="D1623" s="341" t="s">
        <v>2142</v>
      </c>
      <c r="E1623" s="342" t="s">
        <v>2143</v>
      </c>
      <c r="F1623" s="342" t="s">
        <v>2146</v>
      </c>
      <c r="G1623" s="342">
        <v>30</v>
      </c>
      <c r="H1623" s="341" t="s">
        <v>962</v>
      </c>
      <c r="I1623" s="341"/>
      <c r="J1623" s="342" t="s">
        <v>357</v>
      </c>
      <c r="K1623" s="342" t="s">
        <v>348</v>
      </c>
    </row>
    <row r="1624" spans="1:11">
      <c r="A1624" s="340">
        <v>45448</v>
      </c>
      <c r="B1624" s="341" t="s">
        <v>1584</v>
      </c>
      <c r="C1624" s="341" t="s">
        <v>964</v>
      </c>
      <c r="D1624" s="341" t="s">
        <v>2142</v>
      </c>
      <c r="E1624" s="342" t="s">
        <v>2143</v>
      </c>
      <c r="F1624" s="342" t="s">
        <v>2149</v>
      </c>
      <c r="G1624" s="342">
        <v>50</v>
      </c>
      <c r="H1624" s="341" t="s">
        <v>962</v>
      </c>
      <c r="I1624" s="341"/>
      <c r="J1624" s="342" t="s">
        <v>357</v>
      </c>
      <c r="K1624" s="342" t="s">
        <v>348</v>
      </c>
    </row>
    <row r="1625" spans="1:11">
      <c r="A1625" s="340">
        <v>45448</v>
      </c>
      <c r="B1625" s="341" t="s">
        <v>1584</v>
      </c>
      <c r="C1625" s="341" t="s">
        <v>964</v>
      </c>
      <c r="D1625" s="341" t="s">
        <v>2142</v>
      </c>
      <c r="E1625" s="342" t="s">
        <v>2143</v>
      </c>
      <c r="F1625" s="342" t="s">
        <v>1978</v>
      </c>
      <c r="G1625" s="342">
        <v>50</v>
      </c>
      <c r="H1625" s="341" t="s">
        <v>962</v>
      </c>
      <c r="I1625" s="341"/>
      <c r="J1625" s="342" t="s">
        <v>357</v>
      </c>
      <c r="K1625" s="342" t="s">
        <v>348</v>
      </c>
    </row>
    <row r="1626" spans="1:11">
      <c r="A1626" s="340">
        <v>45551</v>
      </c>
      <c r="B1626" s="341" t="s">
        <v>1584</v>
      </c>
      <c r="C1626" s="341" t="s">
        <v>964</v>
      </c>
      <c r="D1626" s="341" t="s">
        <v>2153</v>
      </c>
      <c r="E1626" s="342" t="s">
        <v>2143</v>
      </c>
      <c r="F1626" s="342" t="s">
        <v>2145</v>
      </c>
      <c r="G1626" s="342">
        <v>200</v>
      </c>
      <c r="H1626" s="341" t="s">
        <v>962</v>
      </c>
      <c r="I1626" s="341"/>
      <c r="J1626" s="342" t="s">
        <v>357</v>
      </c>
      <c r="K1626" s="342" t="s">
        <v>348</v>
      </c>
    </row>
    <row r="1627" spans="1:11">
      <c r="A1627" s="340">
        <v>45551</v>
      </c>
      <c r="B1627" s="341" t="s">
        <v>1584</v>
      </c>
      <c r="C1627" s="341" t="s">
        <v>964</v>
      </c>
      <c r="D1627" s="341" t="s">
        <v>2153</v>
      </c>
      <c r="E1627" s="342" t="s">
        <v>2143</v>
      </c>
      <c r="F1627" s="342" t="s">
        <v>2149</v>
      </c>
      <c r="G1627" s="342">
        <v>50</v>
      </c>
      <c r="H1627" s="341" t="s">
        <v>962</v>
      </c>
      <c r="I1627" s="341"/>
      <c r="J1627" s="342" t="s">
        <v>357</v>
      </c>
      <c r="K1627" s="342" t="s">
        <v>348</v>
      </c>
    </row>
    <row r="1628" spans="1:11">
      <c r="A1628" s="340">
        <v>45551</v>
      </c>
      <c r="B1628" s="341" t="s">
        <v>1584</v>
      </c>
      <c r="C1628" s="341" t="s">
        <v>964</v>
      </c>
      <c r="D1628" s="341" t="s">
        <v>2153</v>
      </c>
      <c r="E1628" s="342" t="s">
        <v>2143</v>
      </c>
      <c r="F1628" s="342" t="s">
        <v>2144</v>
      </c>
      <c r="G1628" s="342">
        <v>200</v>
      </c>
      <c r="H1628" s="341" t="s">
        <v>962</v>
      </c>
      <c r="I1628" s="341"/>
      <c r="J1628" s="342" t="s">
        <v>357</v>
      </c>
      <c r="K1628" s="342" t="s">
        <v>348</v>
      </c>
    </row>
    <row r="1629" spans="1:11">
      <c r="A1629" s="340">
        <v>45551</v>
      </c>
      <c r="B1629" s="341" t="s">
        <v>1584</v>
      </c>
      <c r="C1629" s="341" t="s">
        <v>964</v>
      </c>
      <c r="D1629" s="341" t="s">
        <v>2153</v>
      </c>
      <c r="E1629" s="342" t="s">
        <v>2143</v>
      </c>
      <c r="F1629" s="342" t="s">
        <v>2144</v>
      </c>
      <c r="G1629" s="342">
        <v>200</v>
      </c>
      <c r="H1629" s="341" t="s">
        <v>962</v>
      </c>
      <c r="I1629" s="341"/>
      <c r="J1629" s="342" t="s">
        <v>357</v>
      </c>
      <c r="K1629" s="342" t="s">
        <v>348</v>
      </c>
    </row>
    <row r="1630" spans="1:11">
      <c r="A1630" s="340">
        <v>45551</v>
      </c>
      <c r="B1630" s="341" t="s">
        <v>1584</v>
      </c>
      <c r="C1630" s="341" t="s">
        <v>964</v>
      </c>
      <c r="D1630" s="341" t="s">
        <v>2153</v>
      </c>
      <c r="E1630" s="342" t="s">
        <v>2143</v>
      </c>
      <c r="F1630" s="342" t="s">
        <v>2146</v>
      </c>
      <c r="G1630" s="342">
        <v>30</v>
      </c>
      <c r="H1630" s="341" t="s">
        <v>962</v>
      </c>
      <c r="I1630" s="341"/>
      <c r="J1630" s="342" t="s">
        <v>357</v>
      </c>
      <c r="K1630" s="342" t="s">
        <v>348</v>
      </c>
    </row>
    <row r="1631" spans="1:11">
      <c r="A1631" s="340">
        <v>45551</v>
      </c>
      <c r="B1631" s="341" t="s">
        <v>1584</v>
      </c>
      <c r="C1631" s="341" t="s">
        <v>964</v>
      </c>
      <c r="D1631" s="341" t="s">
        <v>2153</v>
      </c>
      <c r="E1631" s="342" t="s">
        <v>2143</v>
      </c>
      <c r="F1631" s="342" t="s">
        <v>2147</v>
      </c>
      <c r="G1631" s="342">
        <v>250</v>
      </c>
      <c r="H1631" s="341" t="s">
        <v>962</v>
      </c>
      <c r="I1631" s="341"/>
      <c r="J1631" s="342" t="s">
        <v>357</v>
      </c>
      <c r="K1631" s="342" t="s">
        <v>348</v>
      </c>
    </row>
    <row r="1632" spans="1:11">
      <c r="A1632" s="340">
        <v>45551</v>
      </c>
      <c r="B1632" s="341" t="s">
        <v>1584</v>
      </c>
      <c r="C1632" s="341" t="s">
        <v>964</v>
      </c>
      <c r="D1632" s="341" t="s">
        <v>2153</v>
      </c>
      <c r="E1632" s="342" t="s">
        <v>2143</v>
      </c>
      <c r="F1632" s="342" t="s">
        <v>2149</v>
      </c>
      <c r="G1632" s="342">
        <v>50</v>
      </c>
      <c r="H1632" s="341" t="s">
        <v>962</v>
      </c>
      <c r="I1632" s="341"/>
      <c r="J1632" s="342" t="s">
        <v>357</v>
      </c>
      <c r="K1632" s="342" t="s">
        <v>348</v>
      </c>
    </row>
    <row r="1633" spans="1:11">
      <c r="A1633" s="340">
        <v>45551</v>
      </c>
      <c r="B1633" s="341" t="s">
        <v>1584</v>
      </c>
      <c r="C1633" s="341" t="s">
        <v>964</v>
      </c>
      <c r="D1633" s="341" t="s">
        <v>2153</v>
      </c>
      <c r="E1633" s="342" t="s">
        <v>2143</v>
      </c>
      <c r="F1633" s="342" t="s">
        <v>2148</v>
      </c>
      <c r="G1633" s="342">
        <v>200</v>
      </c>
      <c r="H1633" s="341" t="s">
        <v>962</v>
      </c>
      <c r="I1633" s="341"/>
      <c r="J1633" s="342" t="s">
        <v>357</v>
      </c>
      <c r="K1633" s="342" t="s">
        <v>348</v>
      </c>
    </row>
    <row r="1634" spans="1:11">
      <c r="A1634" s="340">
        <v>45598</v>
      </c>
      <c r="B1634" s="341" t="s">
        <v>1584</v>
      </c>
      <c r="C1634" s="341" t="s">
        <v>964</v>
      </c>
      <c r="D1634" s="341" t="s">
        <v>2154</v>
      </c>
      <c r="E1634" s="342" t="s">
        <v>2155</v>
      </c>
      <c r="F1634" s="342" t="s">
        <v>2145</v>
      </c>
      <c r="G1634" s="342">
        <v>200</v>
      </c>
      <c r="H1634" s="341" t="s">
        <v>962</v>
      </c>
      <c r="I1634" s="341"/>
      <c r="J1634" s="342" t="s">
        <v>357</v>
      </c>
      <c r="K1634" s="342" t="s">
        <v>348</v>
      </c>
    </row>
    <row r="1635" spans="1:11">
      <c r="A1635" s="340">
        <v>45598</v>
      </c>
      <c r="B1635" s="341" t="s">
        <v>1584</v>
      </c>
      <c r="C1635" s="341" t="s">
        <v>964</v>
      </c>
      <c r="D1635" s="341" t="s">
        <v>2154</v>
      </c>
      <c r="E1635" s="342" t="s">
        <v>2155</v>
      </c>
      <c r="F1635" s="342" t="s">
        <v>2152</v>
      </c>
      <c r="G1635" s="342">
        <v>50</v>
      </c>
      <c r="H1635" s="341" t="s">
        <v>962</v>
      </c>
      <c r="I1635" s="341"/>
      <c r="J1635" s="342" t="s">
        <v>357</v>
      </c>
      <c r="K1635" s="342" t="s">
        <v>348</v>
      </c>
    </row>
    <row r="1636" spans="1:11">
      <c r="A1636" s="340">
        <v>45598</v>
      </c>
      <c r="B1636" s="341" t="s">
        <v>1584</v>
      </c>
      <c r="C1636" s="341" t="s">
        <v>964</v>
      </c>
      <c r="D1636" s="341" t="s">
        <v>2154</v>
      </c>
      <c r="E1636" s="342" t="s">
        <v>2155</v>
      </c>
      <c r="F1636" s="342" t="s">
        <v>2147</v>
      </c>
      <c r="G1636" s="342">
        <v>250</v>
      </c>
      <c r="H1636" s="341" t="s">
        <v>965</v>
      </c>
      <c r="I1636" s="341" t="s">
        <v>971</v>
      </c>
      <c r="J1636" s="342" t="s">
        <v>357</v>
      </c>
      <c r="K1636" s="342" t="s">
        <v>348</v>
      </c>
    </row>
    <row r="1637" spans="1:11">
      <c r="A1637" s="340">
        <v>45598</v>
      </c>
      <c r="B1637" s="341" t="s">
        <v>1584</v>
      </c>
      <c r="C1637" s="341" t="s">
        <v>964</v>
      </c>
      <c r="D1637" s="341" t="s">
        <v>2154</v>
      </c>
      <c r="E1637" s="342" t="s">
        <v>2155</v>
      </c>
      <c r="F1637" s="342" t="s">
        <v>2149</v>
      </c>
      <c r="G1637" s="342">
        <v>50</v>
      </c>
      <c r="H1637" s="341" t="s">
        <v>962</v>
      </c>
      <c r="I1637" s="341"/>
      <c r="J1637" s="342" t="s">
        <v>357</v>
      </c>
      <c r="K1637" s="342" t="s">
        <v>348</v>
      </c>
    </row>
    <row r="1638" spans="1:11">
      <c r="A1638" s="340">
        <v>45598</v>
      </c>
      <c r="B1638" s="341" t="s">
        <v>1584</v>
      </c>
      <c r="C1638" s="341" t="s">
        <v>964</v>
      </c>
      <c r="D1638" s="341" t="s">
        <v>2154</v>
      </c>
      <c r="E1638" s="342" t="s">
        <v>2155</v>
      </c>
      <c r="F1638" s="342" t="s">
        <v>2146</v>
      </c>
      <c r="G1638" s="342">
        <v>30</v>
      </c>
      <c r="H1638" s="341" t="s">
        <v>962</v>
      </c>
      <c r="I1638" s="341"/>
      <c r="J1638" s="342" t="s">
        <v>357</v>
      </c>
      <c r="K1638" s="342" t="s">
        <v>348</v>
      </c>
    </row>
    <row r="1639" spans="1:11">
      <c r="A1639" s="340">
        <v>45598</v>
      </c>
      <c r="B1639" s="341" t="s">
        <v>1584</v>
      </c>
      <c r="C1639" s="341" t="s">
        <v>964</v>
      </c>
      <c r="D1639" s="341" t="s">
        <v>2154</v>
      </c>
      <c r="E1639" s="342" t="s">
        <v>2155</v>
      </c>
      <c r="F1639" s="342" t="s">
        <v>2148</v>
      </c>
      <c r="G1639" s="342">
        <v>200</v>
      </c>
      <c r="H1639" s="341" t="s">
        <v>965</v>
      </c>
      <c r="I1639" s="341" t="s">
        <v>971</v>
      </c>
      <c r="J1639" s="342" t="s">
        <v>357</v>
      </c>
      <c r="K1639" s="342" t="s">
        <v>348</v>
      </c>
    </row>
    <row r="1640" spans="1:11">
      <c r="A1640" s="340">
        <v>45598</v>
      </c>
      <c r="B1640" s="341" t="s">
        <v>1584</v>
      </c>
      <c r="C1640" s="341" t="s">
        <v>964</v>
      </c>
      <c r="D1640" s="341" t="s">
        <v>2154</v>
      </c>
      <c r="E1640" s="342" t="s">
        <v>2155</v>
      </c>
      <c r="F1640" s="342" t="s">
        <v>2144</v>
      </c>
      <c r="G1640" s="342">
        <v>200</v>
      </c>
      <c r="H1640" s="341" t="s">
        <v>965</v>
      </c>
      <c r="I1640" s="341" t="s">
        <v>971</v>
      </c>
      <c r="J1640" s="342" t="s">
        <v>357</v>
      </c>
      <c r="K1640" s="342" t="s">
        <v>348</v>
      </c>
    </row>
    <row r="1641" spans="1:11">
      <c r="A1641" s="340">
        <v>45542</v>
      </c>
      <c r="B1641" s="341" t="s">
        <v>1584</v>
      </c>
      <c r="C1641" s="341" t="s">
        <v>964</v>
      </c>
      <c r="D1641" s="341" t="s">
        <v>2150</v>
      </c>
      <c r="E1641" s="342" t="s">
        <v>2143</v>
      </c>
      <c r="F1641" s="342" t="s">
        <v>2147</v>
      </c>
      <c r="G1641" s="342">
        <v>250</v>
      </c>
      <c r="H1641" s="341" t="s">
        <v>962</v>
      </c>
      <c r="I1641" s="341"/>
      <c r="J1641" s="342" t="s">
        <v>357</v>
      </c>
      <c r="K1641" s="342" t="s">
        <v>348</v>
      </c>
    </row>
    <row r="1642" spans="1:11">
      <c r="A1642" s="340">
        <v>45542</v>
      </c>
      <c r="B1642" s="341" t="s">
        <v>1584</v>
      </c>
      <c r="C1642" s="341" t="s">
        <v>964</v>
      </c>
      <c r="D1642" s="341" t="s">
        <v>2150</v>
      </c>
      <c r="E1642" s="342" t="s">
        <v>2143</v>
      </c>
      <c r="F1642" s="342" t="s">
        <v>2148</v>
      </c>
      <c r="G1642" s="342">
        <v>200</v>
      </c>
      <c r="H1642" s="341" t="s">
        <v>962</v>
      </c>
      <c r="I1642" s="341"/>
      <c r="J1642" s="342" t="s">
        <v>357</v>
      </c>
      <c r="K1642" s="342" t="s">
        <v>348</v>
      </c>
    </row>
    <row r="1643" spans="1:11">
      <c r="A1643" s="340">
        <v>45542</v>
      </c>
      <c r="B1643" s="341" t="s">
        <v>1584</v>
      </c>
      <c r="C1643" s="341" t="s">
        <v>964</v>
      </c>
      <c r="D1643" s="341" t="s">
        <v>2150</v>
      </c>
      <c r="E1643" s="342" t="s">
        <v>2143</v>
      </c>
      <c r="F1643" s="342" t="s">
        <v>2149</v>
      </c>
      <c r="G1643" s="342">
        <v>50</v>
      </c>
      <c r="H1643" s="341" t="s">
        <v>962</v>
      </c>
      <c r="I1643" s="341"/>
      <c r="J1643" s="342" t="s">
        <v>357</v>
      </c>
      <c r="K1643" s="342" t="s">
        <v>348</v>
      </c>
    </row>
    <row r="1644" spans="1:11">
      <c r="A1644" s="340">
        <v>45542</v>
      </c>
      <c r="B1644" s="341" t="s">
        <v>1584</v>
      </c>
      <c r="C1644" s="341" t="s">
        <v>964</v>
      </c>
      <c r="D1644" s="341" t="s">
        <v>2150</v>
      </c>
      <c r="E1644" s="342" t="s">
        <v>2143</v>
      </c>
      <c r="F1644" s="342" t="s">
        <v>2145</v>
      </c>
      <c r="G1644" s="342">
        <v>200</v>
      </c>
      <c r="H1644" s="341" t="s">
        <v>962</v>
      </c>
      <c r="I1644" s="341"/>
      <c r="J1644" s="342" t="s">
        <v>357</v>
      </c>
      <c r="K1644" s="342" t="s">
        <v>348</v>
      </c>
    </row>
    <row r="1645" spans="1:11">
      <c r="A1645" s="340">
        <v>45542</v>
      </c>
      <c r="B1645" s="341" t="s">
        <v>1584</v>
      </c>
      <c r="C1645" s="341" t="s">
        <v>964</v>
      </c>
      <c r="D1645" s="341" t="s">
        <v>2150</v>
      </c>
      <c r="E1645" s="342" t="s">
        <v>2143</v>
      </c>
      <c r="F1645" s="342" t="s">
        <v>2144</v>
      </c>
      <c r="G1645" s="342">
        <v>200</v>
      </c>
      <c r="H1645" s="341" t="s">
        <v>962</v>
      </c>
      <c r="I1645" s="341"/>
      <c r="J1645" s="342" t="s">
        <v>357</v>
      </c>
      <c r="K1645" s="342" t="s">
        <v>348</v>
      </c>
    </row>
    <row r="1646" spans="1:11">
      <c r="A1646" s="340">
        <v>45542</v>
      </c>
      <c r="B1646" s="341" t="s">
        <v>1584</v>
      </c>
      <c r="C1646" s="341" t="s">
        <v>964</v>
      </c>
      <c r="D1646" s="341" t="s">
        <v>2150</v>
      </c>
      <c r="E1646" s="342" t="s">
        <v>2143</v>
      </c>
      <c r="F1646" s="342" t="s">
        <v>2149</v>
      </c>
      <c r="G1646" s="342">
        <v>50</v>
      </c>
      <c r="H1646" s="341" t="s">
        <v>962</v>
      </c>
      <c r="I1646" s="341"/>
      <c r="J1646" s="342" t="s">
        <v>357</v>
      </c>
      <c r="K1646" s="342" t="s">
        <v>348</v>
      </c>
    </row>
    <row r="1647" spans="1:11">
      <c r="A1647" s="340">
        <v>45542</v>
      </c>
      <c r="B1647" s="341" t="s">
        <v>1584</v>
      </c>
      <c r="C1647" s="341" t="s">
        <v>964</v>
      </c>
      <c r="D1647" s="341" t="s">
        <v>2150</v>
      </c>
      <c r="E1647" s="342" t="s">
        <v>2143</v>
      </c>
      <c r="F1647" s="342" t="s">
        <v>2146</v>
      </c>
      <c r="G1647" s="342">
        <v>30</v>
      </c>
      <c r="H1647" s="341" t="s">
        <v>962</v>
      </c>
      <c r="I1647" s="341"/>
      <c r="J1647" s="342" t="s">
        <v>357</v>
      </c>
      <c r="K1647" s="342" t="s">
        <v>348</v>
      </c>
    </row>
    <row r="1648" spans="1:11">
      <c r="A1648" s="340">
        <v>45516</v>
      </c>
      <c r="B1648" s="341" t="s">
        <v>1584</v>
      </c>
      <c r="C1648" s="341" t="s">
        <v>964</v>
      </c>
      <c r="D1648" s="341" t="s">
        <v>2142</v>
      </c>
      <c r="E1648" s="342" t="s">
        <v>2143</v>
      </c>
      <c r="F1648" s="342" t="s">
        <v>2148</v>
      </c>
      <c r="G1648" s="342">
        <v>200</v>
      </c>
      <c r="H1648" s="341" t="s">
        <v>962</v>
      </c>
      <c r="I1648" s="341"/>
      <c r="J1648" s="342" t="s">
        <v>357</v>
      </c>
      <c r="K1648" s="342" t="s">
        <v>348</v>
      </c>
    </row>
    <row r="1649" spans="1:11">
      <c r="A1649" s="340">
        <v>45516</v>
      </c>
      <c r="B1649" s="341" t="s">
        <v>1584</v>
      </c>
      <c r="C1649" s="341" t="s">
        <v>964</v>
      </c>
      <c r="D1649" s="341" t="s">
        <v>2142</v>
      </c>
      <c r="E1649" s="342" t="s">
        <v>2143</v>
      </c>
      <c r="F1649" s="342" t="s">
        <v>2145</v>
      </c>
      <c r="G1649" s="342">
        <v>200</v>
      </c>
      <c r="H1649" s="341" t="s">
        <v>962</v>
      </c>
      <c r="I1649" s="341"/>
      <c r="J1649" s="342" t="s">
        <v>357</v>
      </c>
      <c r="K1649" s="342" t="s">
        <v>348</v>
      </c>
    </row>
    <row r="1650" spans="1:11">
      <c r="A1650" s="340">
        <v>45516</v>
      </c>
      <c r="B1650" s="341" t="s">
        <v>1584</v>
      </c>
      <c r="C1650" s="341" t="s">
        <v>964</v>
      </c>
      <c r="D1650" s="341" t="s">
        <v>2142</v>
      </c>
      <c r="E1650" s="342" t="s">
        <v>2143</v>
      </c>
      <c r="F1650" s="342" t="s">
        <v>2146</v>
      </c>
      <c r="G1650" s="342">
        <v>30</v>
      </c>
      <c r="H1650" s="341" t="s">
        <v>962</v>
      </c>
      <c r="I1650" s="341"/>
      <c r="J1650" s="342" t="s">
        <v>357</v>
      </c>
      <c r="K1650" s="342" t="s">
        <v>348</v>
      </c>
    </row>
    <row r="1651" spans="1:11">
      <c r="A1651" s="340">
        <v>45516</v>
      </c>
      <c r="B1651" s="341" t="s">
        <v>1584</v>
      </c>
      <c r="C1651" s="341" t="s">
        <v>964</v>
      </c>
      <c r="D1651" s="341" t="s">
        <v>2142</v>
      </c>
      <c r="E1651" s="342" t="s">
        <v>2143</v>
      </c>
      <c r="F1651" s="342" t="s">
        <v>2149</v>
      </c>
      <c r="G1651" s="342">
        <v>50</v>
      </c>
      <c r="H1651" s="341" t="s">
        <v>962</v>
      </c>
      <c r="I1651" s="341"/>
      <c r="J1651" s="342" t="s">
        <v>357</v>
      </c>
      <c r="K1651" s="342" t="s">
        <v>348</v>
      </c>
    </row>
    <row r="1652" spans="1:11">
      <c r="A1652" s="340">
        <v>45516</v>
      </c>
      <c r="B1652" s="341" t="s">
        <v>1584</v>
      </c>
      <c r="C1652" s="341" t="s">
        <v>964</v>
      </c>
      <c r="D1652" s="341" t="s">
        <v>2142</v>
      </c>
      <c r="E1652" s="342" t="s">
        <v>2143</v>
      </c>
      <c r="F1652" s="342" t="s">
        <v>2144</v>
      </c>
      <c r="G1652" s="342">
        <v>200</v>
      </c>
      <c r="H1652" s="341" t="s">
        <v>962</v>
      </c>
      <c r="I1652" s="341"/>
      <c r="J1652" s="342" t="s">
        <v>357</v>
      </c>
      <c r="K1652" s="342" t="s">
        <v>348</v>
      </c>
    </row>
    <row r="1653" spans="1:11">
      <c r="A1653" s="340">
        <v>45516</v>
      </c>
      <c r="B1653" s="341" t="s">
        <v>1584</v>
      </c>
      <c r="C1653" s="341" t="s">
        <v>964</v>
      </c>
      <c r="D1653" s="341" t="s">
        <v>2142</v>
      </c>
      <c r="E1653" s="342" t="s">
        <v>2143</v>
      </c>
      <c r="F1653" s="342" t="s">
        <v>2149</v>
      </c>
      <c r="G1653" s="342">
        <v>50</v>
      </c>
      <c r="H1653" s="341" t="s">
        <v>962</v>
      </c>
      <c r="I1653" s="341"/>
      <c r="J1653" s="342" t="s">
        <v>357</v>
      </c>
      <c r="K1653" s="342" t="s">
        <v>348</v>
      </c>
    </row>
    <row r="1654" spans="1:11">
      <c r="A1654" s="340">
        <v>45516</v>
      </c>
      <c r="B1654" s="341" t="s">
        <v>1584</v>
      </c>
      <c r="C1654" s="341" t="s">
        <v>964</v>
      </c>
      <c r="D1654" s="341" t="s">
        <v>2142</v>
      </c>
      <c r="E1654" s="342" t="s">
        <v>2143</v>
      </c>
      <c r="F1654" s="342" t="s">
        <v>2147</v>
      </c>
      <c r="G1654" s="342">
        <v>250</v>
      </c>
      <c r="H1654" s="341" t="s">
        <v>962</v>
      </c>
      <c r="I1654" s="341"/>
      <c r="J1654" s="342" t="s">
        <v>357</v>
      </c>
      <c r="K1654" s="342" t="s">
        <v>348</v>
      </c>
    </row>
    <row r="1655" spans="1:11">
      <c r="A1655" s="340">
        <v>45628</v>
      </c>
      <c r="B1655" s="341" t="s">
        <v>1626</v>
      </c>
      <c r="C1655" s="341" t="s">
        <v>964</v>
      </c>
      <c r="D1655" s="341" t="s">
        <v>2156</v>
      </c>
      <c r="E1655" s="342" t="s">
        <v>2157</v>
      </c>
      <c r="F1655" s="342" t="s">
        <v>2158</v>
      </c>
      <c r="G1655" s="342">
        <v>250</v>
      </c>
      <c r="H1655" s="341" t="s">
        <v>962</v>
      </c>
      <c r="I1655" s="341"/>
      <c r="J1655" s="342" t="s">
        <v>357</v>
      </c>
      <c r="K1655" s="342" t="s">
        <v>348</v>
      </c>
    </row>
    <row r="1656" spans="1:11">
      <c r="A1656" s="340">
        <v>45628</v>
      </c>
      <c r="B1656" s="341" t="s">
        <v>1626</v>
      </c>
      <c r="C1656" s="341" t="s">
        <v>964</v>
      </c>
      <c r="D1656" s="341" t="s">
        <v>2156</v>
      </c>
      <c r="E1656" s="342" t="s">
        <v>2157</v>
      </c>
      <c r="F1656" s="342" t="s">
        <v>2159</v>
      </c>
      <c r="G1656" s="342">
        <v>250</v>
      </c>
      <c r="H1656" s="341" t="s">
        <v>962</v>
      </c>
      <c r="I1656" s="341"/>
      <c r="J1656" s="342" t="s">
        <v>357</v>
      </c>
      <c r="K1656" s="342" t="s">
        <v>348</v>
      </c>
    </row>
    <row r="1657" spans="1:11">
      <c r="A1657" s="340">
        <v>45628</v>
      </c>
      <c r="B1657" s="341" t="s">
        <v>1626</v>
      </c>
      <c r="C1657" s="341" t="s">
        <v>964</v>
      </c>
      <c r="D1657" s="341" t="s">
        <v>2156</v>
      </c>
      <c r="E1657" s="342" t="s">
        <v>2157</v>
      </c>
      <c r="F1657" s="342" t="s">
        <v>2160</v>
      </c>
      <c r="G1657" s="342">
        <v>250</v>
      </c>
      <c r="H1657" s="341" t="s">
        <v>962</v>
      </c>
      <c r="I1657" s="341"/>
      <c r="J1657" s="342" t="s">
        <v>357</v>
      </c>
      <c r="K1657" s="342" t="s">
        <v>348</v>
      </c>
    </row>
    <row r="1658" spans="1:11">
      <c r="A1658" s="340">
        <v>45628</v>
      </c>
      <c r="B1658" s="341" t="s">
        <v>1626</v>
      </c>
      <c r="C1658" s="341" t="s">
        <v>964</v>
      </c>
      <c r="D1658" s="341" t="s">
        <v>2156</v>
      </c>
      <c r="E1658" s="342" t="s">
        <v>2157</v>
      </c>
      <c r="F1658" s="342" t="s">
        <v>2161</v>
      </c>
      <c r="G1658" s="342">
        <v>30</v>
      </c>
      <c r="H1658" s="341" t="s">
        <v>962</v>
      </c>
      <c r="I1658" s="341"/>
      <c r="J1658" s="342" t="s">
        <v>357</v>
      </c>
      <c r="K1658" s="342" t="s">
        <v>348</v>
      </c>
    </row>
    <row r="1659" spans="1:11">
      <c r="A1659" s="340">
        <v>45628</v>
      </c>
      <c r="B1659" s="341" t="s">
        <v>1626</v>
      </c>
      <c r="C1659" s="341" t="s">
        <v>964</v>
      </c>
      <c r="D1659" s="341" t="s">
        <v>2156</v>
      </c>
      <c r="E1659" s="342" t="s">
        <v>2157</v>
      </c>
      <c r="F1659" s="342" t="s">
        <v>2162</v>
      </c>
      <c r="G1659" s="342">
        <v>250</v>
      </c>
      <c r="H1659" s="341" t="s">
        <v>962</v>
      </c>
      <c r="I1659" s="341"/>
      <c r="J1659" s="342" t="s">
        <v>357</v>
      </c>
      <c r="K1659" s="342" t="s">
        <v>348</v>
      </c>
    </row>
    <row r="1660" spans="1:11">
      <c r="A1660" s="340">
        <v>45628</v>
      </c>
      <c r="B1660" s="341" t="s">
        <v>1626</v>
      </c>
      <c r="C1660" s="341" t="s">
        <v>964</v>
      </c>
      <c r="D1660" s="341" t="s">
        <v>2156</v>
      </c>
      <c r="E1660" s="342" t="s">
        <v>2157</v>
      </c>
      <c r="F1660" s="342" t="s">
        <v>2163</v>
      </c>
      <c r="G1660" s="342">
        <v>250</v>
      </c>
      <c r="H1660" s="341" t="s">
        <v>962</v>
      </c>
      <c r="I1660" s="341"/>
      <c r="J1660" s="342" t="s">
        <v>357</v>
      </c>
      <c r="K1660" s="342" t="s">
        <v>348</v>
      </c>
    </row>
    <row r="1661" spans="1:11">
      <c r="A1661" s="340">
        <v>45628</v>
      </c>
      <c r="B1661" s="341" t="s">
        <v>1626</v>
      </c>
      <c r="C1661" s="341" t="s">
        <v>964</v>
      </c>
      <c r="D1661" s="341" t="s">
        <v>2156</v>
      </c>
      <c r="E1661" s="342" t="s">
        <v>2157</v>
      </c>
      <c r="F1661" s="342" t="s">
        <v>2164</v>
      </c>
      <c r="G1661" s="342">
        <v>50</v>
      </c>
      <c r="H1661" s="341" t="s">
        <v>962</v>
      </c>
      <c r="I1661" s="341"/>
      <c r="J1661" s="342" t="s">
        <v>357</v>
      </c>
      <c r="K1661" s="342" t="s">
        <v>348</v>
      </c>
    </row>
    <row r="1662" spans="1:11">
      <c r="A1662" s="340">
        <v>45628</v>
      </c>
      <c r="B1662" s="341" t="s">
        <v>1626</v>
      </c>
      <c r="C1662" s="341" t="s">
        <v>964</v>
      </c>
      <c r="D1662" s="341" t="s">
        <v>2156</v>
      </c>
      <c r="E1662" s="342" t="s">
        <v>2157</v>
      </c>
      <c r="F1662" s="342" t="s">
        <v>2165</v>
      </c>
      <c r="G1662" s="342">
        <v>250</v>
      </c>
      <c r="H1662" s="341" t="s">
        <v>962</v>
      </c>
      <c r="I1662" s="341"/>
      <c r="J1662" s="342" t="s">
        <v>357</v>
      </c>
      <c r="K1662" s="342" t="s">
        <v>348</v>
      </c>
    </row>
    <row r="1663" spans="1:11">
      <c r="A1663" s="340">
        <v>45628</v>
      </c>
      <c r="B1663" s="341" t="s">
        <v>1626</v>
      </c>
      <c r="C1663" s="341" t="s">
        <v>964</v>
      </c>
      <c r="D1663" s="341" t="s">
        <v>2156</v>
      </c>
      <c r="E1663" s="342" t="s">
        <v>2157</v>
      </c>
      <c r="F1663" s="342" t="s">
        <v>2166</v>
      </c>
      <c r="G1663" s="342">
        <v>200</v>
      </c>
      <c r="H1663" s="341" t="s">
        <v>962</v>
      </c>
      <c r="I1663" s="341"/>
      <c r="J1663" s="342" t="s">
        <v>357</v>
      </c>
      <c r="K1663" s="342" t="s">
        <v>348</v>
      </c>
    </row>
    <row r="1664" spans="1:11">
      <c r="A1664" s="340">
        <v>45628</v>
      </c>
      <c r="B1664" s="341" t="s">
        <v>1626</v>
      </c>
      <c r="C1664" s="341" t="s">
        <v>964</v>
      </c>
      <c r="D1664" s="341" t="s">
        <v>2156</v>
      </c>
      <c r="E1664" s="342" t="s">
        <v>2157</v>
      </c>
      <c r="F1664" s="342" t="s">
        <v>2167</v>
      </c>
      <c r="G1664" s="342">
        <v>250</v>
      </c>
      <c r="H1664" s="341" t="s">
        <v>962</v>
      </c>
      <c r="I1664" s="341"/>
      <c r="J1664" s="342" t="s">
        <v>357</v>
      </c>
      <c r="K1664" s="342" t="s">
        <v>348</v>
      </c>
    </row>
    <row r="1665" spans="1:11">
      <c r="A1665" s="340">
        <v>45628</v>
      </c>
      <c r="B1665" s="341" t="s">
        <v>1626</v>
      </c>
      <c r="C1665" s="341" t="s">
        <v>964</v>
      </c>
      <c r="D1665" s="341" t="s">
        <v>2156</v>
      </c>
      <c r="E1665" s="342" t="s">
        <v>2157</v>
      </c>
      <c r="F1665" s="342" t="s">
        <v>2168</v>
      </c>
      <c r="G1665" s="342">
        <v>250</v>
      </c>
      <c r="H1665" s="341" t="s">
        <v>962</v>
      </c>
      <c r="I1665" s="341"/>
      <c r="J1665" s="342" t="s">
        <v>357</v>
      </c>
      <c r="K1665" s="342" t="s">
        <v>348</v>
      </c>
    </row>
    <row r="1666" spans="1:11">
      <c r="A1666" s="340">
        <v>45628</v>
      </c>
      <c r="B1666" s="341" t="s">
        <v>1626</v>
      </c>
      <c r="C1666" s="341" t="s">
        <v>964</v>
      </c>
      <c r="D1666" s="341" t="s">
        <v>2156</v>
      </c>
      <c r="E1666" s="342" t="s">
        <v>2157</v>
      </c>
      <c r="F1666" s="342" t="s">
        <v>2169</v>
      </c>
      <c r="G1666" s="342">
        <v>250</v>
      </c>
      <c r="H1666" s="341" t="s">
        <v>962</v>
      </c>
      <c r="I1666" s="341"/>
      <c r="J1666" s="342" t="s">
        <v>357</v>
      </c>
      <c r="K1666" s="342" t="s">
        <v>348</v>
      </c>
    </row>
    <row r="1667" spans="1:11">
      <c r="A1667" s="340">
        <v>45628</v>
      </c>
      <c r="B1667" s="341" t="s">
        <v>1626</v>
      </c>
      <c r="C1667" s="341" t="s">
        <v>964</v>
      </c>
      <c r="D1667" s="341" t="s">
        <v>2156</v>
      </c>
      <c r="E1667" s="342" t="s">
        <v>2157</v>
      </c>
      <c r="F1667" s="342" t="s">
        <v>2170</v>
      </c>
      <c r="G1667" s="342">
        <v>250</v>
      </c>
      <c r="H1667" s="341" t="s">
        <v>962</v>
      </c>
      <c r="I1667" s="341"/>
      <c r="J1667" s="342" t="s">
        <v>357</v>
      </c>
      <c r="K1667" s="342" t="s">
        <v>348</v>
      </c>
    </row>
    <row r="1668" spans="1:11">
      <c r="A1668" s="340">
        <v>45628</v>
      </c>
      <c r="B1668" s="341" t="s">
        <v>1626</v>
      </c>
      <c r="C1668" s="341" t="s">
        <v>964</v>
      </c>
      <c r="D1668" s="341" t="s">
        <v>2156</v>
      </c>
      <c r="E1668" s="342" t="s">
        <v>2157</v>
      </c>
      <c r="F1668" s="342" t="s">
        <v>2171</v>
      </c>
      <c r="G1668" s="342">
        <v>250</v>
      </c>
      <c r="H1668" s="341" t="s">
        <v>962</v>
      </c>
      <c r="I1668" s="341"/>
      <c r="J1668" s="342" t="s">
        <v>357</v>
      </c>
      <c r="K1668" s="342" t="s">
        <v>348</v>
      </c>
    </row>
    <row r="1669" spans="1:11">
      <c r="A1669" s="340">
        <v>45628</v>
      </c>
      <c r="B1669" s="341" t="s">
        <v>1626</v>
      </c>
      <c r="C1669" s="341" t="s">
        <v>964</v>
      </c>
      <c r="D1669" s="341" t="s">
        <v>2156</v>
      </c>
      <c r="E1669" s="342" t="s">
        <v>2157</v>
      </c>
      <c r="F1669" s="342" t="s">
        <v>2172</v>
      </c>
      <c r="G1669" s="342">
        <v>250</v>
      </c>
      <c r="H1669" s="341" t="s">
        <v>965</v>
      </c>
      <c r="I1669" s="341" t="s">
        <v>971</v>
      </c>
      <c r="J1669" s="342" t="s">
        <v>357</v>
      </c>
      <c r="K1669" s="342" t="s">
        <v>348</v>
      </c>
    </row>
    <row r="1670" spans="1:11">
      <c r="A1670" s="340">
        <v>45628</v>
      </c>
      <c r="B1670" s="341" t="s">
        <v>1626</v>
      </c>
      <c r="C1670" s="341" t="s">
        <v>964</v>
      </c>
      <c r="D1670" s="341" t="s">
        <v>2156</v>
      </c>
      <c r="E1670" s="342" t="s">
        <v>2157</v>
      </c>
      <c r="F1670" s="342" t="s">
        <v>2173</v>
      </c>
      <c r="G1670" s="342">
        <v>200</v>
      </c>
      <c r="H1670" s="341" t="s">
        <v>965</v>
      </c>
      <c r="I1670" s="341" t="s">
        <v>971</v>
      </c>
      <c r="J1670" s="342" t="s">
        <v>357</v>
      </c>
      <c r="K1670" s="342" t="s">
        <v>348</v>
      </c>
    </row>
    <row r="1671" spans="1:11">
      <c r="A1671" s="340">
        <v>45628</v>
      </c>
      <c r="B1671" s="341" t="s">
        <v>1626</v>
      </c>
      <c r="C1671" s="341" t="s">
        <v>964</v>
      </c>
      <c r="D1671" s="341" t="s">
        <v>2156</v>
      </c>
      <c r="E1671" s="342" t="s">
        <v>2157</v>
      </c>
      <c r="F1671" s="342" t="s">
        <v>2174</v>
      </c>
      <c r="G1671" s="342">
        <v>30</v>
      </c>
      <c r="H1671" s="341" t="s">
        <v>962</v>
      </c>
      <c r="I1671" s="341"/>
      <c r="J1671" s="342" t="s">
        <v>357</v>
      </c>
      <c r="K1671" s="342" t="s">
        <v>348</v>
      </c>
    </row>
    <row r="1672" spans="1:11">
      <c r="A1672" s="340">
        <v>45628</v>
      </c>
      <c r="B1672" s="341" t="s">
        <v>1626</v>
      </c>
      <c r="C1672" s="341" t="s">
        <v>964</v>
      </c>
      <c r="D1672" s="341" t="s">
        <v>2156</v>
      </c>
      <c r="E1672" s="342" t="s">
        <v>2157</v>
      </c>
      <c r="F1672" s="342" t="s">
        <v>2175</v>
      </c>
      <c r="G1672" s="342">
        <v>30</v>
      </c>
      <c r="H1672" s="341" t="s">
        <v>962</v>
      </c>
      <c r="I1672" s="341"/>
      <c r="J1672" s="342" t="s">
        <v>357</v>
      </c>
      <c r="K1672" s="342" t="s">
        <v>348</v>
      </c>
    </row>
    <row r="1673" spans="1:11">
      <c r="A1673" s="340">
        <v>45628</v>
      </c>
      <c r="B1673" s="341" t="s">
        <v>1626</v>
      </c>
      <c r="C1673" s="341" t="s">
        <v>964</v>
      </c>
      <c r="D1673" s="341" t="s">
        <v>2156</v>
      </c>
      <c r="E1673" s="342" t="s">
        <v>2157</v>
      </c>
      <c r="F1673" s="342" t="s">
        <v>2176</v>
      </c>
      <c r="G1673" s="342">
        <v>250</v>
      </c>
      <c r="H1673" s="341" t="s">
        <v>962</v>
      </c>
      <c r="I1673" s="341"/>
      <c r="J1673" s="342" t="s">
        <v>357</v>
      </c>
      <c r="K1673" s="342" t="s">
        <v>348</v>
      </c>
    </row>
    <row r="1674" spans="1:11">
      <c r="A1674" s="340">
        <v>45628</v>
      </c>
      <c r="B1674" s="341" t="s">
        <v>1626</v>
      </c>
      <c r="C1674" s="341" t="s">
        <v>964</v>
      </c>
      <c r="D1674" s="341" t="s">
        <v>2156</v>
      </c>
      <c r="E1674" s="342" t="s">
        <v>2157</v>
      </c>
      <c r="F1674" s="342" t="s">
        <v>2177</v>
      </c>
      <c r="G1674" s="342">
        <v>250</v>
      </c>
      <c r="H1674" s="341" t="s">
        <v>962</v>
      </c>
      <c r="I1674" s="341"/>
      <c r="J1674" s="342" t="s">
        <v>357</v>
      </c>
      <c r="K1674" s="342" t="s">
        <v>348</v>
      </c>
    </row>
    <row r="1675" spans="1:11">
      <c r="A1675" s="340">
        <v>45561</v>
      </c>
      <c r="B1675" s="341" t="s">
        <v>1626</v>
      </c>
      <c r="C1675" s="341" t="s">
        <v>964</v>
      </c>
      <c r="D1675" s="341" t="s">
        <v>2178</v>
      </c>
      <c r="E1675" s="342" t="s">
        <v>2179</v>
      </c>
      <c r="F1675" s="342" t="s">
        <v>2166</v>
      </c>
      <c r="G1675" s="342">
        <v>200</v>
      </c>
      <c r="H1675" s="341" t="s">
        <v>962</v>
      </c>
      <c r="I1675" s="341"/>
      <c r="J1675" s="342" t="s">
        <v>357</v>
      </c>
      <c r="K1675" s="342" t="s">
        <v>348</v>
      </c>
    </row>
    <row r="1676" spans="1:11">
      <c r="A1676" s="340">
        <v>45561</v>
      </c>
      <c r="B1676" s="341" t="s">
        <v>1626</v>
      </c>
      <c r="C1676" s="341" t="s">
        <v>964</v>
      </c>
      <c r="D1676" s="341" t="s">
        <v>2178</v>
      </c>
      <c r="E1676" s="342" t="s">
        <v>2179</v>
      </c>
      <c r="F1676" s="342" t="s">
        <v>2171</v>
      </c>
      <c r="G1676" s="342">
        <v>250</v>
      </c>
      <c r="H1676" s="341" t="s">
        <v>962</v>
      </c>
      <c r="I1676" s="341"/>
      <c r="J1676" s="342" t="s">
        <v>357</v>
      </c>
      <c r="K1676" s="342" t="s">
        <v>348</v>
      </c>
    </row>
    <row r="1677" spans="1:11">
      <c r="A1677" s="340">
        <v>45561</v>
      </c>
      <c r="B1677" s="341" t="s">
        <v>1626</v>
      </c>
      <c r="C1677" s="341" t="s">
        <v>964</v>
      </c>
      <c r="D1677" s="341" t="s">
        <v>2178</v>
      </c>
      <c r="E1677" s="342" t="s">
        <v>2179</v>
      </c>
      <c r="F1677" s="342" t="s">
        <v>2177</v>
      </c>
      <c r="G1677" s="342">
        <v>250</v>
      </c>
      <c r="H1677" s="341" t="s">
        <v>962</v>
      </c>
      <c r="I1677" s="341"/>
      <c r="J1677" s="342" t="s">
        <v>357</v>
      </c>
      <c r="K1677" s="342" t="s">
        <v>348</v>
      </c>
    </row>
    <row r="1678" spans="1:11">
      <c r="A1678" s="340">
        <v>45561</v>
      </c>
      <c r="B1678" s="341" t="s">
        <v>1626</v>
      </c>
      <c r="C1678" s="341" t="s">
        <v>964</v>
      </c>
      <c r="D1678" s="341" t="s">
        <v>2178</v>
      </c>
      <c r="E1678" s="342" t="s">
        <v>2179</v>
      </c>
      <c r="F1678" s="342" t="s">
        <v>2180</v>
      </c>
      <c r="G1678" s="342">
        <v>30</v>
      </c>
      <c r="H1678" s="341" t="s">
        <v>962</v>
      </c>
      <c r="I1678" s="341"/>
      <c r="J1678" s="342" t="s">
        <v>357</v>
      </c>
      <c r="K1678" s="342" t="s">
        <v>348</v>
      </c>
    </row>
    <row r="1679" spans="1:11">
      <c r="A1679" s="340">
        <v>45561</v>
      </c>
      <c r="B1679" s="341" t="s">
        <v>1626</v>
      </c>
      <c r="C1679" s="341" t="s">
        <v>964</v>
      </c>
      <c r="D1679" s="341" t="s">
        <v>2178</v>
      </c>
      <c r="E1679" s="342" t="s">
        <v>2179</v>
      </c>
      <c r="F1679" s="342" t="s">
        <v>2170</v>
      </c>
      <c r="G1679" s="342">
        <v>250</v>
      </c>
      <c r="H1679" s="341" t="s">
        <v>962</v>
      </c>
      <c r="I1679" s="341"/>
      <c r="J1679" s="342" t="s">
        <v>357</v>
      </c>
      <c r="K1679" s="342" t="s">
        <v>348</v>
      </c>
    </row>
    <row r="1680" spans="1:11">
      <c r="A1680" s="340">
        <v>45561</v>
      </c>
      <c r="B1680" s="341" t="s">
        <v>1626</v>
      </c>
      <c r="C1680" s="341" t="s">
        <v>964</v>
      </c>
      <c r="D1680" s="341" t="s">
        <v>2178</v>
      </c>
      <c r="E1680" s="342" t="s">
        <v>2179</v>
      </c>
      <c r="F1680" s="342" t="s">
        <v>2160</v>
      </c>
      <c r="G1680" s="342">
        <v>250</v>
      </c>
      <c r="H1680" s="341" t="s">
        <v>962</v>
      </c>
      <c r="I1680" s="341"/>
      <c r="J1680" s="342" t="s">
        <v>357</v>
      </c>
      <c r="K1680" s="342" t="s">
        <v>348</v>
      </c>
    </row>
    <row r="1681" spans="1:11">
      <c r="A1681" s="340">
        <v>45561</v>
      </c>
      <c r="B1681" s="341" t="s">
        <v>1626</v>
      </c>
      <c r="C1681" s="341" t="s">
        <v>964</v>
      </c>
      <c r="D1681" s="341" t="s">
        <v>2178</v>
      </c>
      <c r="E1681" s="342" t="s">
        <v>2179</v>
      </c>
      <c r="F1681" s="342" t="s">
        <v>2181</v>
      </c>
      <c r="G1681" s="342">
        <v>50</v>
      </c>
      <c r="H1681" s="341" t="s">
        <v>962</v>
      </c>
      <c r="I1681" s="341"/>
      <c r="J1681" s="342" t="s">
        <v>357</v>
      </c>
      <c r="K1681" s="342" t="s">
        <v>348</v>
      </c>
    </row>
    <row r="1682" spans="1:11">
      <c r="A1682" s="340">
        <v>45561</v>
      </c>
      <c r="B1682" s="341" t="s">
        <v>1626</v>
      </c>
      <c r="C1682" s="341" t="s">
        <v>964</v>
      </c>
      <c r="D1682" s="341" t="s">
        <v>2178</v>
      </c>
      <c r="E1682" s="342" t="s">
        <v>2179</v>
      </c>
      <c r="F1682" s="342" t="s">
        <v>2158</v>
      </c>
      <c r="G1682" s="342">
        <v>250</v>
      </c>
      <c r="H1682" s="341" t="s">
        <v>962</v>
      </c>
      <c r="I1682" s="341"/>
      <c r="J1682" s="342" t="s">
        <v>357</v>
      </c>
      <c r="K1682" s="342" t="s">
        <v>348</v>
      </c>
    </row>
    <row r="1683" spans="1:11">
      <c r="A1683" s="340">
        <v>45561</v>
      </c>
      <c r="B1683" s="341" t="s">
        <v>1626</v>
      </c>
      <c r="C1683" s="341" t="s">
        <v>964</v>
      </c>
      <c r="D1683" s="341" t="s">
        <v>2178</v>
      </c>
      <c r="E1683" s="342" t="s">
        <v>2179</v>
      </c>
      <c r="F1683" s="342" t="s">
        <v>2162</v>
      </c>
      <c r="G1683" s="342">
        <v>250</v>
      </c>
      <c r="H1683" s="341" t="s">
        <v>962</v>
      </c>
      <c r="I1683" s="341"/>
      <c r="J1683" s="342" t="s">
        <v>357</v>
      </c>
      <c r="K1683" s="342" t="s">
        <v>348</v>
      </c>
    </row>
    <row r="1684" spans="1:11">
      <c r="A1684" s="340">
        <v>45561</v>
      </c>
      <c r="B1684" s="341" t="s">
        <v>1626</v>
      </c>
      <c r="C1684" s="341" t="s">
        <v>964</v>
      </c>
      <c r="D1684" s="341" t="s">
        <v>2178</v>
      </c>
      <c r="E1684" s="342" t="s">
        <v>2179</v>
      </c>
      <c r="F1684" s="342" t="s">
        <v>2168</v>
      </c>
      <c r="G1684" s="342">
        <v>250</v>
      </c>
      <c r="H1684" s="341" t="s">
        <v>962</v>
      </c>
      <c r="I1684" s="341"/>
      <c r="J1684" s="342" t="s">
        <v>357</v>
      </c>
      <c r="K1684" s="342" t="s">
        <v>348</v>
      </c>
    </row>
    <row r="1685" spans="1:11">
      <c r="A1685" s="340">
        <v>45561</v>
      </c>
      <c r="B1685" s="341" t="s">
        <v>1626</v>
      </c>
      <c r="C1685" s="341" t="s">
        <v>964</v>
      </c>
      <c r="D1685" s="341" t="s">
        <v>2178</v>
      </c>
      <c r="E1685" s="342" t="s">
        <v>2179</v>
      </c>
      <c r="F1685" s="342" t="s">
        <v>2161</v>
      </c>
      <c r="G1685" s="342">
        <v>30</v>
      </c>
      <c r="H1685" s="341" t="s">
        <v>962</v>
      </c>
      <c r="I1685" s="341"/>
      <c r="J1685" s="342" t="s">
        <v>357</v>
      </c>
      <c r="K1685" s="342" t="s">
        <v>348</v>
      </c>
    </row>
    <row r="1686" spans="1:11">
      <c r="A1686" s="340">
        <v>45561</v>
      </c>
      <c r="B1686" s="341" t="s">
        <v>1626</v>
      </c>
      <c r="C1686" s="341" t="s">
        <v>964</v>
      </c>
      <c r="D1686" s="341" t="s">
        <v>2178</v>
      </c>
      <c r="E1686" s="342" t="s">
        <v>2179</v>
      </c>
      <c r="F1686" s="342" t="s">
        <v>2164</v>
      </c>
      <c r="G1686" s="342">
        <v>50</v>
      </c>
      <c r="H1686" s="341" t="s">
        <v>962</v>
      </c>
      <c r="I1686" s="341"/>
      <c r="J1686" s="342" t="s">
        <v>357</v>
      </c>
      <c r="K1686" s="342" t="s">
        <v>348</v>
      </c>
    </row>
    <row r="1687" spans="1:11">
      <c r="A1687" s="340">
        <v>45561</v>
      </c>
      <c r="B1687" s="341" t="s">
        <v>1626</v>
      </c>
      <c r="C1687" s="341" t="s">
        <v>964</v>
      </c>
      <c r="D1687" s="341" t="s">
        <v>2178</v>
      </c>
      <c r="E1687" s="342" t="s">
        <v>2179</v>
      </c>
      <c r="F1687" s="342" t="s">
        <v>2173</v>
      </c>
      <c r="G1687" s="342">
        <v>200</v>
      </c>
      <c r="H1687" s="341" t="s">
        <v>962</v>
      </c>
      <c r="I1687" s="341"/>
      <c r="J1687" s="342" t="s">
        <v>357</v>
      </c>
      <c r="K1687" s="342" t="s">
        <v>348</v>
      </c>
    </row>
    <row r="1688" spans="1:11">
      <c r="A1688" s="340">
        <v>45561</v>
      </c>
      <c r="B1688" s="341" t="s">
        <v>1626</v>
      </c>
      <c r="C1688" s="341" t="s">
        <v>964</v>
      </c>
      <c r="D1688" s="341" t="s">
        <v>2178</v>
      </c>
      <c r="E1688" s="342" t="s">
        <v>2179</v>
      </c>
      <c r="F1688" s="342" t="s">
        <v>2159</v>
      </c>
      <c r="G1688" s="342">
        <v>250</v>
      </c>
      <c r="H1688" s="341" t="s">
        <v>962</v>
      </c>
      <c r="I1688" s="341"/>
      <c r="J1688" s="342" t="s">
        <v>357</v>
      </c>
      <c r="K1688" s="342" t="s">
        <v>348</v>
      </c>
    </row>
    <row r="1689" spans="1:11">
      <c r="A1689" s="340">
        <v>45561</v>
      </c>
      <c r="B1689" s="341" t="s">
        <v>1626</v>
      </c>
      <c r="C1689" s="341" t="s">
        <v>964</v>
      </c>
      <c r="D1689" s="341" t="s">
        <v>2178</v>
      </c>
      <c r="E1689" s="342" t="s">
        <v>2179</v>
      </c>
      <c r="F1689" s="342" t="s">
        <v>2172</v>
      </c>
      <c r="G1689" s="342">
        <v>250</v>
      </c>
      <c r="H1689" s="341" t="s">
        <v>962</v>
      </c>
      <c r="I1689" s="341"/>
      <c r="J1689" s="342" t="s">
        <v>357</v>
      </c>
      <c r="K1689" s="342" t="s">
        <v>348</v>
      </c>
    </row>
    <row r="1690" spans="1:11">
      <c r="A1690" s="340">
        <v>45561</v>
      </c>
      <c r="B1690" s="341" t="s">
        <v>1626</v>
      </c>
      <c r="C1690" s="341" t="s">
        <v>964</v>
      </c>
      <c r="D1690" s="341" t="s">
        <v>2178</v>
      </c>
      <c r="E1690" s="342" t="s">
        <v>2179</v>
      </c>
      <c r="F1690" s="342" t="s">
        <v>2169</v>
      </c>
      <c r="G1690" s="342">
        <v>250</v>
      </c>
      <c r="H1690" s="341" t="s">
        <v>962</v>
      </c>
      <c r="I1690" s="341"/>
      <c r="J1690" s="342" t="s">
        <v>357</v>
      </c>
      <c r="K1690" s="342" t="s">
        <v>348</v>
      </c>
    </row>
    <row r="1691" spans="1:11">
      <c r="A1691" s="340">
        <v>45561</v>
      </c>
      <c r="B1691" s="341" t="s">
        <v>1626</v>
      </c>
      <c r="C1691" s="341" t="s">
        <v>964</v>
      </c>
      <c r="D1691" s="341" t="s">
        <v>2178</v>
      </c>
      <c r="E1691" s="342" t="s">
        <v>2179</v>
      </c>
      <c r="F1691" s="342" t="s">
        <v>2176</v>
      </c>
      <c r="G1691" s="342">
        <v>250</v>
      </c>
      <c r="H1691" s="341" t="s">
        <v>962</v>
      </c>
      <c r="I1691" s="341"/>
      <c r="J1691" s="342" t="s">
        <v>357</v>
      </c>
      <c r="K1691" s="342" t="s">
        <v>348</v>
      </c>
    </row>
    <row r="1692" spans="1:11">
      <c r="A1692" s="340">
        <v>45561</v>
      </c>
      <c r="B1692" s="341" t="s">
        <v>1626</v>
      </c>
      <c r="C1692" s="341" t="s">
        <v>964</v>
      </c>
      <c r="D1692" s="341" t="s">
        <v>2178</v>
      </c>
      <c r="E1692" s="342" t="s">
        <v>2179</v>
      </c>
      <c r="F1692" s="342" t="s">
        <v>2163</v>
      </c>
      <c r="G1692" s="342">
        <v>250</v>
      </c>
      <c r="H1692" s="341" t="s">
        <v>962</v>
      </c>
      <c r="I1692" s="341"/>
      <c r="J1692" s="342" t="s">
        <v>357</v>
      </c>
      <c r="K1692" s="342" t="s">
        <v>348</v>
      </c>
    </row>
    <row r="1693" spans="1:11">
      <c r="A1693" s="340">
        <v>45561</v>
      </c>
      <c r="B1693" s="341" t="s">
        <v>1626</v>
      </c>
      <c r="C1693" s="341" t="s">
        <v>964</v>
      </c>
      <c r="D1693" s="341" t="s">
        <v>2178</v>
      </c>
      <c r="E1693" s="342" t="s">
        <v>2179</v>
      </c>
      <c r="F1693" s="342" t="s">
        <v>2165</v>
      </c>
      <c r="G1693" s="342">
        <v>250</v>
      </c>
      <c r="H1693" s="341" t="s">
        <v>962</v>
      </c>
      <c r="I1693" s="341"/>
      <c r="J1693" s="342" t="s">
        <v>357</v>
      </c>
      <c r="K1693" s="342" t="s">
        <v>348</v>
      </c>
    </row>
    <row r="1694" spans="1:11">
      <c r="A1694" s="340">
        <v>45561</v>
      </c>
      <c r="B1694" s="341" t="s">
        <v>1626</v>
      </c>
      <c r="C1694" s="341" t="s">
        <v>964</v>
      </c>
      <c r="D1694" s="341" t="s">
        <v>2178</v>
      </c>
      <c r="E1694" s="342" t="s">
        <v>2179</v>
      </c>
      <c r="F1694" s="342" t="s">
        <v>2174</v>
      </c>
      <c r="G1694" s="342">
        <v>30</v>
      </c>
      <c r="H1694" s="341" t="s">
        <v>962</v>
      </c>
      <c r="I1694" s="341"/>
      <c r="J1694" s="342" t="s">
        <v>357</v>
      </c>
      <c r="K1694" s="342" t="s">
        <v>348</v>
      </c>
    </row>
    <row r="1695" spans="1:11">
      <c r="A1695" s="340">
        <v>45561</v>
      </c>
      <c r="B1695" s="341" t="s">
        <v>1626</v>
      </c>
      <c r="C1695" s="341" t="s">
        <v>964</v>
      </c>
      <c r="D1695" s="341" t="s">
        <v>2178</v>
      </c>
      <c r="E1695" s="342" t="s">
        <v>2179</v>
      </c>
      <c r="F1695" s="342" t="s">
        <v>2167</v>
      </c>
      <c r="G1695" s="342">
        <v>250</v>
      </c>
      <c r="H1695" s="341" t="s">
        <v>962</v>
      </c>
      <c r="I1695" s="341"/>
      <c r="J1695" s="342" t="s">
        <v>357</v>
      </c>
      <c r="K1695" s="342" t="s">
        <v>348</v>
      </c>
    </row>
    <row r="1696" spans="1:11">
      <c r="A1696" s="340">
        <v>45561</v>
      </c>
      <c r="B1696" s="341" t="s">
        <v>1626</v>
      </c>
      <c r="C1696" s="341" t="s">
        <v>964</v>
      </c>
      <c r="D1696" s="341" t="s">
        <v>2178</v>
      </c>
      <c r="E1696" s="342" t="s">
        <v>2179</v>
      </c>
      <c r="F1696" s="342" t="s">
        <v>2175</v>
      </c>
      <c r="G1696" s="342">
        <v>30</v>
      </c>
      <c r="H1696" s="341" t="s">
        <v>962</v>
      </c>
      <c r="I1696" s="341"/>
      <c r="J1696" s="342" t="s">
        <v>357</v>
      </c>
      <c r="K1696" s="342" t="s">
        <v>348</v>
      </c>
    </row>
    <row r="1697" spans="1:11">
      <c r="A1697" s="340">
        <v>45551</v>
      </c>
      <c r="B1697" s="341" t="s">
        <v>1626</v>
      </c>
      <c r="C1697" s="341" t="s">
        <v>964</v>
      </c>
      <c r="D1697" s="341" t="s">
        <v>2178</v>
      </c>
      <c r="E1697" s="342" t="s">
        <v>2157</v>
      </c>
      <c r="F1697" s="342" t="s">
        <v>2158</v>
      </c>
      <c r="G1697" s="342">
        <v>250</v>
      </c>
      <c r="H1697" s="341" t="s">
        <v>962</v>
      </c>
      <c r="I1697" s="341"/>
      <c r="J1697" s="342" t="s">
        <v>357</v>
      </c>
      <c r="K1697" s="342" t="s">
        <v>348</v>
      </c>
    </row>
    <row r="1698" spans="1:11">
      <c r="A1698" s="340">
        <v>45551</v>
      </c>
      <c r="B1698" s="341" t="s">
        <v>1626</v>
      </c>
      <c r="C1698" s="341" t="s">
        <v>964</v>
      </c>
      <c r="D1698" s="341" t="s">
        <v>2178</v>
      </c>
      <c r="E1698" s="342" t="s">
        <v>2157</v>
      </c>
      <c r="F1698" s="342" t="s">
        <v>2180</v>
      </c>
      <c r="G1698" s="342">
        <v>30</v>
      </c>
      <c r="H1698" s="341" t="s">
        <v>962</v>
      </c>
      <c r="I1698" s="341"/>
      <c r="J1698" s="342" t="s">
        <v>357</v>
      </c>
      <c r="K1698" s="342" t="s">
        <v>348</v>
      </c>
    </row>
    <row r="1699" spans="1:11">
      <c r="A1699" s="340">
        <v>45551</v>
      </c>
      <c r="B1699" s="341" t="s">
        <v>1626</v>
      </c>
      <c r="C1699" s="341" t="s">
        <v>964</v>
      </c>
      <c r="D1699" s="341" t="s">
        <v>2178</v>
      </c>
      <c r="E1699" s="342" t="s">
        <v>2157</v>
      </c>
      <c r="F1699" s="342" t="s">
        <v>2160</v>
      </c>
      <c r="G1699" s="342">
        <v>250</v>
      </c>
      <c r="H1699" s="341" t="s">
        <v>962</v>
      </c>
      <c r="I1699" s="341"/>
      <c r="J1699" s="342" t="s">
        <v>357</v>
      </c>
      <c r="K1699" s="342" t="s">
        <v>348</v>
      </c>
    </row>
    <row r="1700" spans="1:11">
      <c r="A1700" s="340">
        <v>45551</v>
      </c>
      <c r="B1700" s="341" t="s">
        <v>1626</v>
      </c>
      <c r="C1700" s="341" t="s">
        <v>964</v>
      </c>
      <c r="D1700" s="341" t="s">
        <v>2178</v>
      </c>
      <c r="E1700" s="342" t="s">
        <v>2157</v>
      </c>
      <c r="F1700" s="342" t="s">
        <v>2173</v>
      </c>
      <c r="G1700" s="342">
        <v>200</v>
      </c>
      <c r="H1700" s="341" t="s">
        <v>962</v>
      </c>
      <c r="I1700" s="341"/>
      <c r="J1700" s="342" t="s">
        <v>357</v>
      </c>
      <c r="K1700" s="342" t="s">
        <v>348</v>
      </c>
    </row>
    <row r="1701" spans="1:11">
      <c r="A1701" s="340">
        <v>45551</v>
      </c>
      <c r="B1701" s="341" t="s">
        <v>1626</v>
      </c>
      <c r="C1701" s="341" t="s">
        <v>964</v>
      </c>
      <c r="D1701" s="341" t="s">
        <v>2178</v>
      </c>
      <c r="E1701" s="342" t="s">
        <v>2157</v>
      </c>
      <c r="F1701" s="342" t="s">
        <v>2181</v>
      </c>
      <c r="G1701" s="342">
        <v>50</v>
      </c>
      <c r="H1701" s="341" t="s">
        <v>962</v>
      </c>
      <c r="I1701" s="341"/>
      <c r="J1701" s="342" t="s">
        <v>357</v>
      </c>
      <c r="K1701" s="342" t="s">
        <v>348</v>
      </c>
    </row>
    <row r="1702" spans="1:11">
      <c r="A1702" s="340">
        <v>45551</v>
      </c>
      <c r="B1702" s="341" t="s">
        <v>1626</v>
      </c>
      <c r="C1702" s="341" t="s">
        <v>964</v>
      </c>
      <c r="D1702" s="341" t="s">
        <v>2178</v>
      </c>
      <c r="E1702" s="342" t="s">
        <v>2157</v>
      </c>
      <c r="F1702" s="342" t="s">
        <v>2159</v>
      </c>
      <c r="G1702" s="342">
        <v>250</v>
      </c>
      <c r="H1702" s="341" t="s">
        <v>962</v>
      </c>
      <c r="I1702" s="341"/>
      <c r="J1702" s="342" t="s">
        <v>357</v>
      </c>
      <c r="K1702" s="342" t="s">
        <v>348</v>
      </c>
    </row>
    <row r="1703" spans="1:11">
      <c r="A1703" s="340">
        <v>45551</v>
      </c>
      <c r="B1703" s="341" t="s">
        <v>1626</v>
      </c>
      <c r="C1703" s="341" t="s">
        <v>964</v>
      </c>
      <c r="D1703" s="341" t="s">
        <v>2178</v>
      </c>
      <c r="E1703" s="342" t="s">
        <v>2157</v>
      </c>
      <c r="F1703" s="342" t="s">
        <v>2165</v>
      </c>
      <c r="G1703" s="342">
        <v>250</v>
      </c>
      <c r="H1703" s="341" t="s">
        <v>962</v>
      </c>
      <c r="I1703" s="341"/>
      <c r="J1703" s="342" t="s">
        <v>357</v>
      </c>
      <c r="K1703" s="342" t="s">
        <v>348</v>
      </c>
    </row>
    <row r="1704" spans="1:11">
      <c r="A1704" s="340">
        <v>45551</v>
      </c>
      <c r="B1704" s="341" t="s">
        <v>1626</v>
      </c>
      <c r="C1704" s="341" t="s">
        <v>964</v>
      </c>
      <c r="D1704" s="341" t="s">
        <v>2178</v>
      </c>
      <c r="E1704" s="342" t="s">
        <v>2157</v>
      </c>
      <c r="F1704" s="342" t="s">
        <v>2164</v>
      </c>
      <c r="G1704" s="342">
        <v>50</v>
      </c>
      <c r="H1704" s="341" t="s">
        <v>962</v>
      </c>
      <c r="I1704" s="341"/>
      <c r="J1704" s="342" t="s">
        <v>357</v>
      </c>
      <c r="K1704" s="342" t="s">
        <v>348</v>
      </c>
    </row>
    <row r="1705" spans="1:11">
      <c r="A1705" s="340">
        <v>45551</v>
      </c>
      <c r="B1705" s="341" t="s">
        <v>1626</v>
      </c>
      <c r="C1705" s="341" t="s">
        <v>964</v>
      </c>
      <c r="D1705" s="341" t="s">
        <v>2178</v>
      </c>
      <c r="E1705" s="342" t="s">
        <v>2157</v>
      </c>
      <c r="F1705" s="342" t="s">
        <v>2161</v>
      </c>
      <c r="G1705" s="342">
        <v>30</v>
      </c>
      <c r="H1705" s="341" t="s">
        <v>962</v>
      </c>
      <c r="I1705" s="341"/>
      <c r="J1705" s="342" t="s">
        <v>357</v>
      </c>
      <c r="K1705" s="342" t="s">
        <v>348</v>
      </c>
    </row>
    <row r="1706" spans="1:11">
      <c r="A1706" s="340">
        <v>45551</v>
      </c>
      <c r="B1706" s="341" t="s">
        <v>1626</v>
      </c>
      <c r="C1706" s="341" t="s">
        <v>964</v>
      </c>
      <c r="D1706" s="341" t="s">
        <v>2178</v>
      </c>
      <c r="E1706" s="342" t="s">
        <v>2157</v>
      </c>
      <c r="F1706" s="342" t="s">
        <v>2163</v>
      </c>
      <c r="G1706" s="342">
        <v>250</v>
      </c>
      <c r="H1706" s="341" t="s">
        <v>962</v>
      </c>
      <c r="I1706" s="341"/>
      <c r="J1706" s="342" t="s">
        <v>357</v>
      </c>
      <c r="K1706" s="342" t="s">
        <v>348</v>
      </c>
    </row>
    <row r="1707" spans="1:11">
      <c r="A1707" s="340">
        <v>45551</v>
      </c>
      <c r="B1707" s="341" t="s">
        <v>1626</v>
      </c>
      <c r="C1707" s="341" t="s">
        <v>964</v>
      </c>
      <c r="D1707" s="341" t="s">
        <v>2178</v>
      </c>
      <c r="E1707" s="342" t="s">
        <v>2157</v>
      </c>
      <c r="F1707" s="342" t="s">
        <v>2171</v>
      </c>
      <c r="G1707" s="342">
        <v>250</v>
      </c>
      <c r="H1707" s="341" t="s">
        <v>962</v>
      </c>
      <c r="I1707" s="341"/>
      <c r="J1707" s="342" t="s">
        <v>357</v>
      </c>
      <c r="K1707" s="342" t="s">
        <v>348</v>
      </c>
    </row>
    <row r="1708" spans="1:11">
      <c r="A1708" s="340">
        <v>45551</v>
      </c>
      <c r="B1708" s="341" t="s">
        <v>1626</v>
      </c>
      <c r="C1708" s="341" t="s">
        <v>964</v>
      </c>
      <c r="D1708" s="341" t="s">
        <v>2178</v>
      </c>
      <c r="E1708" s="342" t="s">
        <v>2157</v>
      </c>
      <c r="F1708" s="342" t="s">
        <v>2169</v>
      </c>
      <c r="G1708" s="342">
        <v>250</v>
      </c>
      <c r="H1708" s="341" t="s">
        <v>962</v>
      </c>
      <c r="I1708" s="341"/>
      <c r="J1708" s="342" t="s">
        <v>357</v>
      </c>
      <c r="K1708" s="342" t="s">
        <v>348</v>
      </c>
    </row>
    <row r="1709" spans="1:11">
      <c r="A1709" s="340">
        <v>45551</v>
      </c>
      <c r="B1709" s="341" t="s">
        <v>1626</v>
      </c>
      <c r="C1709" s="341" t="s">
        <v>964</v>
      </c>
      <c r="D1709" s="341" t="s">
        <v>2178</v>
      </c>
      <c r="E1709" s="342" t="s">
        <v>2157</v>
      </c>
      <c r="F1709" s="342" t="s">
        <v>2168</v>
      </c>
      <c r="G1709" s="342">
        <v>250</v>
      </c>
      <c r="H1709" s="341" t="s">
        <v>962</v>
      </c>
      <c r="I1709" s="341"/>
      <c r="J1709" s="342" t="s">
        <v>357</v>
      </c>
      <c r="K1709" s="342" t="s">
        <v>348</v>
      </c>
    </row>
    <row r="1710" spans="1:11">
      <c r="A1710" s="340">
        <v>45551</v>
      </c>
      <c r="B1710" s="341" t="s">
        <v>1626</v>
      </c>
      <c r="C1710" s="341" t="s">
        <v>964</v>
      </c>
      <c r="D1710" s="341" t="s">
        <v>2178</v>
      </c>
      <c r="E1710" s="342" t="s">
        <v>2157</v>
      </c>
      <c r="F1710" s="342" t="s">
        <v>2176</v>
      </c>
      <c r="G1710" s="342">
        <v>250</v>
      </c>
      <c r="H1710" s="341" t="s">
        <v>962</v>
      </c>
      <c r="I1710" s="341"/>
      <c r="J1710" s="342" t="s">
        <v>357</v>
      </c>
      <c r="K1710" s="342" t="s">
        <v>348</v>
      </c>
    </row>
    <row r="1711" spans="1:11">
      <c r="A1711" s="340">
        <v>45551</v>
      </c>
      <c r="B1711" s="341" t="s">
        <v>1626</v>
      </c>
      <c r="C1711" s="341" t="s">
        <v>964</v>
      </c>
      <c r="D1711" s="341" t="s">
        <v>2178</v>
      </c>
      <c r="E1711" s="342" t="s">
        <v>2157</v>
      </c>
      <c r="F1711" s="342" t="s">
        <v>2166</v>
      </c>
      <c r="G1711" s="342">
        <v>200</v>
      </c>
      <c r="H1711" s="341" t="s">
        <v>962</v>
      </c>
      <c r="I1711" s="341"/>
      <c r="J1711" s="342" t="s">
        <v>357</v>
      </c>
      <c r="K1711" s="342" t="s">
        <v>348</v>
      </c>
    </row>
    <row r="1712" spans="1:11">
      <c r="A1712" s="340">
        <v>45551</v>
      </c>
      <c r="B1712" s="341" t="s">
        <v>1626</v>
      </c>
      <c r="C1712" s="341" t="s">
        <v>964</v>
      </c>
      <c r="D1712" s="341" t="s">
        <v>2178</v>
      </c>
      <c r="E1712" s="342" t="s">
        <v>2157</v>
      </c>
      <c r="F1712" s="342" t="s">
        <v>2170</v>
      </c>
      <c r="G1712" s="342">
        <v>250</v>
      </c>
      <c r="H1712" s="341" t="s">
        <v>962</v>
      </c>
      <c r="I1712" s="341"/>
      <c r="J1712" s="342" t="s">
        <v>357</v>
      </c>
      <c r="K1712" s="342" t="s">
        <v>348</v>
      </c>
    </row>
    <row r="1713" spans="1:11">
      <c r="A1713" s="340">
        <v>45551</v>
      </c>
      <c r="B1713" s="341" t="s">
        <v>1626</v>
      </c>
      <c r="C1713" s="341" t="s">
        <v>964</v>
      </c>
      <c r="D1713" s="341" t="s">
        <v>2178</v>
      </c>
      <c r="E1713" s="342" t="s">
        <v>2157</v>
      </c>
      <c r="F1713" s="342" t="s">
        <v>2172</v>
      </c>
      <c r="G1713" s="342">
        <v>250</v>
      </c>
      <c r="H1713" s="341" t="s">
        <v>962</v>
      </c>
      <c r="I1713" s="341"/>
      <c r="J1713" s="342" t="s">
        <v>357</v>
      </c>
      <c r="K1713" s="342" t="s">
        <v>348</v>
      </c>
    </row>
    <row r="1714" spans="1:11">
      <c r="A1714" s="340">
        <v>45551</v>
      </c>
      <c r="B1714" s="341" t="s">
        <v>1626</v>
      </c>
      <c r="C1714" s="341" t="s">
        <v>964</v>
      </c>
      <c r="D1714" s="341" t="s">
        <v>2178</v>
      </c>
      <c r="E1714" s="342" t="s">
        <v>2157</v>
      </c>
      <c r="F1714" s="342" t="s">
        <v>2167</v>
      </c>
      <c r="G1714" s="342">
        <v>250</v>
      </c>
      <c r="H1714" s="341" t="s">
        <v>962</v>
      </c>
      <c r="I1714" s="341"/>
      <c r="J1714" s="342" t="s">
        <v>357</v>
      </c>
      <c r="K1714" s="342" t="s">
        <v>348</v>
      </c>
    </row>
    <row r="1715" spans="1:11">
      <c r="A1715" s="340">
        <v>45551</v>
      </c>
      <c r="B1715" s="341" t="s">
        <v>1626</v>
      </c>
      <c r="C1715" s="341" t="s">
        <v>964</v>
      </c>
      <c r="D1715" s="341" t="s">
        <v>2178</v>
      </c>
      <c r="E1715" s="342" t="s">
        <v>2157</v>
      </c>
      <c r="F1715" s="342" t="s">
        <v>2174</v>
      </c>
      <c r="G1715" s="342">
        <v>30</v>
      </c>
      <c r="H1715" s="341" t="s">
        <v>962</v>
      </c>
      <c r="I1715" s="341"/>
      <c r="J1715" s="342" t="s">
        <v>357</v>
      </c>
      <c r="K1715" s="342" t="s">
        <v>348</v>
      </c>
    </row>
    <row r="1716" spans="1:11">
      <c r="A1716" s="340">
        <v>45551</v>
      </c>
      <c r="B1716" s="341" t="s">
        <v>1626</v>
      </c>
      <c r="C1716" s="341" t="s">
        <v>964</v>
      </c>
      <c r="D1716" s="341" t="s">
        <v>2178</v>
      </c>
      <c r="E1716" s="342" t="s">
        <v>2157</v>
      </c>
      <c r="F1716" s="342" t="s">
        <v>2177</v>
      </c>
      <c r="G1716" s="342">
        <v>250</v>
      </c>
      <c r="H1716" s="341" t="s">
        <v>962</v>
      </c>
      <c r="I1716" s="341"/>
      <c r="J1716" s="342" t="s">
        <v>357</v>
      </c>
      <c r="K1716" s="342" t="s">
        <v>348</v>
      </c>
    </row>
    <row r="1717" spans="1:11">
      <c r="A1717" s="340">
        <v>45551</v>
      </c>
      <c r="B1717" s="341" t="s">
        <v>1626</v>
      </c>
      <c r="C1717" s="341" t="s">
        <v>964</v>
      </c>
      <c r="D1717" s="341" t="s">
        <v>2178</v>
      </c>
      <c r="E1717" s="342" t="s">
        <v>2157</v>
      </c>
      <c r="F1717" s="342" t="s">
        <v>2162</v>
      </c>
      <c r="G1717" s="342">
        <v>250</v>
      </c>
      <c r="H1717" s="341" t="s">
        <v>962</v>
      </c>
      <c r="I1717" s="341"/>
      <c r="J1717" s="342" t="s">
        <v>357</v>
      </c>
      <c r="K1717" s="342" t="s">
        <v>348</v>
      </c>
    </row>
    <row r="1718" spans="1:11">
      <c r="A1718" s="340">
        <v>45551</v>
      </c>
      <c r="B1718" s="341" t="s">
        <v>1626</v>
      </c>
      <c r="C1718" s="341" t="s">
        <v>964</v>
      </c>
      <c r="D1718" s="341" t="s">
        <v>2178</v>
      </c>
      <c r="E1718" s="342" t="s">
        <v>2157</v>
      </c>
      <c r="F1718" s="342" t="s">
        <v>2175</v>
      </c>
      <c r="G1718" s="342">
        <v>30</v>
      </c>
      <c r="H1718" s="341" t="s">
        <v>962</v>
      </c>
      <c r="I1718" s="341"/>
      <c r="J1718" s="342" t="s">
        <v>357</v>
      </c>
      <c r="K1718" s="342" t="s">
        <v>348</v>
      </c>
    </row>
    <row r="1719" spans="1:11">
      <c r="A1719" s="340">
        <v>45611</v>
      </c>
      <c r="B1719" s="341" t="s">
        <v>935</v>
      </c>
      <c r="C1719" s="341" t="s">
        <v>964</v>
      </c>
      <c r="D1719" s="341" t="s">
        <v>2182</v>
      </c>
      <c r="E1719" s="342" t="s">
        <v>2183</v>
      </c>
      <c r="F1719" s="342" t="s">
        <v>1275</v>
      </c>
      <c r="G1719" s="342">
        <v>150</v>
      </c>
      <c r="H1719" s="341" t="s">
        <v>965</v>
      </c>
      <c r="I1719" s="341" t="s">
        <v>1916</v>
      </c>
      <c r="J1719" s="342" t="s">
        <v>357</v>
      </c>
      <c r="K1719" s="342" t="s">
        <v>348</v>
      </c>
    </row>
    <row r="1720" spans="1:11">
      <c r="A1720" s="340">
        <v>45611</v>
      </c>
      <c r="B1720" s="341" t="s">
        <v>935</v>
      </c>
      <c r="C1720" s="341" t="s">
        <v>964</v>
      </c>
      <c r="D1720" s="341" t="s">
        <v>2182</v>
      </c>
      <c r="E1720" s="342" t="s">
        <v>2183</v>
      </c>
      <c r="F1720" s="342" t="s">
        <v>1278</v>
      </c>
      <c r="G1720" s="342">
        <v>50</v>
      </c>
      <c r="H1720" s="341" t="s">
        <v>962</v>
      </c>
      <c r="I1720" s="341"/>
      <c r="J1720" s="342" t="s">
        <v>357</v>
      </c>
      <c r="K1720" s="342" t="s">
        <v>348</v>
      </c>
    </row>
    <row r="1721" spans="1:11">
      <c r="A1721" s="340">
        <v>45611</v>
      </c>
      <c r="B1721" s="341" t="s">
        <v>935</v>
      </c>
      <c r="C1721" s="341" t="s">
        <v>964</v>
      </c>
      <c r="D1721" s="341" t="s">
        <v>2182</v>
      </c>
      <c r="E1721" s="342" t="s">
        <v>2183</v>
      </c>
      <c r="F1721" s="342" t="s">
        <v>1276</v>
      </c>
      <c r="G1721" s="342">
        <v>200</v>
      </c>
      <c r="H1721" s="341" t="s">
        <v>965</v>
      </c>
      <c r="I1721" s="341" t="s">
        <v>971</v>
      </c>
      <c r="J1721" s="342" t="s">
        <v>357</v>
      </c>
      <c r="K1721" s="342" t="s">
        <v>348</v>
      </c>
    </row>
    <row r="1722" spans="1:11">
      <c r="A1722" s="340">
        <v>45611</v>
      </c>
      <c r="B1722" s="341" t="s">
        <v>935</v>
      </c>
      <c r="C1722" s="341" t="s">
        <v>964</v>
      </c>
      <c r="D1722" s="341" t="s">
        <v>2182</v>
      </c>
      <c r="E1722" s="342" t="s">
        <v>2183</v>
      </c>
      <c r="F1722" s="342" t="s">
        <v>1277</v>
      </c>
      <c r="G1722" s="342">
        <v>50</v>
      </c>
      <c r="H1722" s="341" t="s">
        <v>965</v>
      </c>
      <c r="I1722" s="341" t="s">
        <v>966</v>
      </c>
      <c r="J1722" s="342" t="s">
        <v>357</v>
      </c>
      <c r="K1722" s="342" t="s">
        <v>348</v>
      </c>
    </row>
    <row r="1723" spans="1:11">
      <c r="A1723" s="340">
        <v>45331</v>
      </c>
      <c r="B1723" s="341" t="s">
        <v>935</v>
      </c>
      <c r="C1723" s="341" t="s">
        <v>964</v>
      </c>
      <c r="D1723" s="341" t="s">
        <v>2184</v>
      </c>
      <c r="E1723" s="342" t="s">
        <v>2183</v>
      </c>
      <c r="F1723" s="342" t="s">
        <v>1278</v>
      </c>
      <c r="G1723" s="342">
        <v>50</v>
      </c>
      <c r="H1723" s="341" t="s">
        <v>962</v>
      </c>
      <c r="I1723" s="341"/>
      <c r="J1723" s="342" t="s">
        <v>357</v>
      </c>
      <c r="K1723" s="342" t="s">
        <v>348</v>
      </c>
    </row>
    <row r="1724" spans="1:11">
      <c r="A1724" s="340">
        <v>45331</v>
      </c>
      <c r="B1724" s="341" t="s">
        <v>935</v>
      </c>
      <c r="C1724" s="341" t="s">
        <v>964</v>
      </c>
      <c r="D1724" s="341" t="s">
        <v>2184</v>
      </c>
      <c r="E1724" s="342" t="s">
        <v>2183</v>
      </c>
      <c r="F1724" s="342" t="s">
        <v>1276</v>
      </c>
      <c r="G1724" s="342">
        <v>200</v>
      </c>
      <c r="H1724" s="341" t="s">
        <v>962</v>
      </c>
      <c r="I1724" s="341"/>
      <c r="J1724" s="342" t="s">
        <v>357</v>
      </c>
      <c r="K1724" s="342" t="s">
        <v>348</v>
      </c>
    </row>
    <row r="1725" spans="1:11">
      <c r="A1725" s="340">
        <v>45331</v>
      </c>
      <c r="B1725" s="341" t="s">
        <v>935</v>
      </c>
      <c r="C1725" s="341" t="s">
        <v>964</v>
      </c>
      <c r="D1725" s="341" t="s">
        <v>2184</v>
      </c>
      <c r="E1725" s="342" t="s">
        <v>2183</v>
      </c>
      <c r="F1725" s="342" t="s">
        <v>1277</v>
      </c>
      <c r="G1725" s="342">
        <v>50</v>
      </c>
      <c r="H1725" s="341" t="s">
        <v>962</v>
      </c>
      <c r="I1725" s="341"/>
      <c r="J1725" s="342" t="s">
        <v>357</v>
      </c>
      <c r="K1725" s="342" t="s">
        <v>348</v>
      </c>
    </row>
    <row r="1726" spans="1:11">
      <c r="A1726" s="340">
        <v>45331</v>
      </c>
      <c r="B1726" s="341" t="s">
        <v>935</v>
      </c>
      <c r="C1726" s="341" t="s">
        <v>964</v>
      </c>
      <c r="D1726" s="341" t="s">
        <v>2184</v>
      </c>
      <c r="E1726" s="342" t="s">
        <v>2183</v>
      </c>
      <c r="F1726" s="342" t="s">
        <v>1275</v>
      </c>
      <c r="G1726" s="342">
        <v>150</v>
      </c>
      <c r="H1726" s="341" t="s">
        <v>962</v>
      </c>
      <c r="I1726" s="341"/>
      <c r="J1726" s="342" t="s">
        <v>357</v>
      </c>
      <c r="K1726" s="342" t="s">
        <v>348</v>
      </c>
    </row>
    <row r="1727" spans="1:11">
      <c r="A1727" s="340">
        <v>45495</v>
      </c>
      <c r="B1727" s="341" t="s">
        <v>935</v>
      </c>
      <c r="C1727" s="341" t="s">
        <v>964</v>
      </c>
      <c r="D1727" s="341" t="s">
        <v>2185</v>
      </c>
      <c r="E1727" s="342" t="s">
        <v>2183</v>
      </c>
      <c r="F1727" s="342" t="s">
        <v>1275</v>
      </c>
      <c r="G1727" s="342">
        <v>150</v>
      </c>
      <c r="H1727" s="341" t="s">
        <v>965</v>
      </c>
      <c r="I1727" s="341" t="s">
        <v>998</v>
      </c>
      <c r="J1727" s="342" t="s">
        <v>357</v>
      </c>
      <c r="K1727" s="342" t="s">
        <v>348</v>
      </c>
    </row>
    <row r="1728" spans="1:11">
      <c r="A1728" s="340">
        <v>45495</v>
      </c>
      <c r="B1728" s="341" t="s">
        <v>935</v>
      </c>
      <c r="C1728" s="341" t="s">
        <v>964</v>
      </c>
      <c r="D1728" s="341" t="s">
        <v>2185</v>
      </c>
      <c r="E1728" s="342" t="s">
        <v>2183</v>
      </c>
      <c r="F1728" s="342" t="s">
        <v>1276</v>
      </c>
      <c r="G1728" s="342">
        <v>200</v>
      </c>
      <c r="H1728" s="341" t="s">
        <v>962</v>
      </c>
      <c r="I1728" s="341"/>
      <c r="J1728" s="342" t="s">
        <v>357</v>
      </c>
      <c r="K1728" s="342" t="s">
        <v>348</v>
      </c>
    </row>
    <row r="1729" spans="1:11">
      <c r="A1729" s="340">
        <v>45495</v>
      </c>
      <c r="B1729" s="341" t="s">
        <v>935</v>
      </c>
      <c r="C1729" s="341" t="s">
        <v>964</v>
      </c>
      <c r="D1729" s="341" t="s">
        <v>2185</v>
      </c>
      <c r="E1729" s="342" t="s">
        <v>2183</v>
      </c>
      <c r="F1729" s="342" t="s">
        <v>1277</v>
      </c>
      <c r="G1729" s="342">
        <v>50</v>
      </c>
      <c r="H1729" s="341" t="s">
        <v>965</v>
      </c>
      <c r="I1729" s="341" t="s">
        <v>971</v>
      </c>
      <c r="J1729" s="342" t="s">
        <v>357</v>
      </c>
      <c r="K1729" s="342" t="s">
        <v>348</v>
      </c>
    </row>
    <row r="1730" spans="1:11">
      <c r="A1730" s="340">
        <v>45495</v>
      </c>
      <c r="B1730" s="341" t="s">
        <v>935</v>
      </c>
      <c r="C1730" s="341" t="s">
        <v>964</v>
      </c>
      <c r="D1730" s="341" t="s">
        <v>2185</v>
      </c>
      <c r="E1730" s="342" t="s">
        <v>2183</v>
      </c>
      <c r="F1730" s="342" t="s">
        <v>1278</v>
      </c>
      <c r="G1730" s="342">
        <v>50</v>
      </c>
      <c r="H1730" s="341" t="s">
        <v>965</v>
      </c>
      <c r="I1730" s="341" t="s">
        <v>971</v>
      </c>
      <c r="J1730" s="342" t="s">
        <v>357</v>
      </c>
      <c r="K1730" s="342" t="s">
        <v>348</v>
      </c>
    </row>
    <row r="1731" spans="1:11">
      <c r="A1731" s="340">
        <v>45500</v>
      </c>
      <c r="B1731" s="341" t="s">
        <v>935</v>
      </c>
      <c r="C1731" s="341" t="s">
        <v>964</v>
      </c>
      <c r="D1731" s="341" t="s">
        <v>2186</v>
      </c>
      <c r="E1731" s="342" t="s">
        <v>2183</v>
      </c>
      <c r="F1731" s="342" t="s">
        <v>1278</v>
      </c>
      <c r="G1731" s="342">
        <v>50</v>
      </c>
      <c r="H1731" s="341" t="s">
        <v>962</v>
      </c>
      <c r="I1731" s="341"/>
      <c r="J1731" s="342" t="s">
        <v>357</v>
      </c>
      <c r="K1731" s="342" t="s">
        <v>348</v>
      </c>
    </row>
    <row r="1732" spans="1:11">
      <c r="A1732" s="340">
        <v>45500</v>
      </c>
      <c r="B1732" s="341" t="s">
        <v>935</v>
      </c>
      <c r="C1732" s="341" t="s">
        <v>964</v>
      </c>
      <c r="D1732" s="341" t="s">
        <v>2186</v>
      </c>
      <c r="E1732" s="342" t="s">
        <v>2183</v>
      </c>
      <c r="F1732" s="342" t="s">
        <v>1276</v>
      </c>
      <c r="G1732" s="342">
        <v>200</v>
      </c>
      <c r="H1732" s="341" t="s">
        <v>962</v>
      </c>
      <c r="I1732" s="341"/>
      <c r="J1732" s="342" t="s">
        <v>357</v>
      </c>
      <c r="K1732" s="342" t="s">
        <v>348</v>
      </c>
    </row>
    <row r="1733" spans="1:11">
      <c r="A1733" s="340">
        <v>45500</v>
      </c>
      <c r="B1733" s="341" t="s">
        <v>935</v>
      </c>
      <c r="C1733" s="341" t="s">
        <v>964</v>
      </c>
      <c r="D1733" s="341" t="s">
        <v>2186</v>
      </c>
      <c r="E1733" s="342" t="s">
        <v>2183</v>
      </c>
      <c r="F1733" s="342" t="s">
        <v>1275</v>
      </c>
      <c r="G1733" s="342">
        <v>150</v>
      </c>
      <c r="H1733" s="341" t="s">
        <v>962</v>
      </c>
      <c r="I1733" s="341"/>
      <c r="J1733" s="342" t="s">
        <v>357</v>
      </c>
      <c r="K1733" s="342" t="s">
        <v>348</v>
      </c>
    </row>
    <row r="1734" spans="1:11">
      <c r="A1734" s="340">
        <v>45500</v>
      </c>
      <c r="B1734" s="341" t="s">
        <v>935</v>
      </c>
      <c r="C1734" s="341" t="s">
        <v>964</v>
      </c>
      <c r="D1734" s="341" t="s">
        <v>2186</v>
      </c>
      <c r="E1734" s="342" t="s">
        <v>2183</v>
      </c>
      <c r="F1734" s="342" t="s">
        <v>1277</v>
      </c>
      <c r="G1734" s="342">
        <v>50</v>
      </c>
      <c r="H1734" s="341" t="s">
        <v>962</v>
      </c>
      <c r="I1734" s="341"/>
      <c r="J1734" s="342" t="s">
        <v>357</v>
      </c>
      <c r="K1734" s="342" t="s">
        <v>348</v>
      </c>
    </row>
    <row r="1735" spans="1:11">
      <c r="A1735" s="340">
        <v>45482</v>
      </c>
      <c r="B1735" s="341" t="s">
        <v>935</v>
      </c>
      <c r="C1735" s="341" t="s">
        <v>964</v>
      </c>
      <c r="D1735" s="341" t="s">
        <v>2187</v>
      </c>
      <c r="E1735" s="342" t="s">
        <v>2183</v>
      </c>
      <c r="F1735" s="342" t="s">
        <v>1278</v>
      </c>
      <c r="G1735" s="342">
        <v>50</v>
      </c>
      <c r="H1735" s="341" t="s">
        <v>962</v>
      </c>
      <c r="I1735" s="341"/>
      <c r="J1735" s="342" t="s">
        <v>357</v>
      </c>
      <c r="K1735" s="342" t="s">
        <v>348</v>
      </c>
    </row>
    <row r="1736" spans="1:11">
      <c r="A1736" s="340">
        <v>45482</v>
      </c>
      <c r="B1736" s="341" t="s">
        <v>935</v>
      </c>
      <c r="C1736" s="341" t="s">
        <v>964</v>
      </c>
      <c r="D1736" s="341" t="s">
        <v>2187</v>
      </c>
      <c r="E1736" s="342" t="s">
        <v>2183</v>
      </c>
      <c r="F1736" s="342" t="s">
        <v>1275</v>
      </c>
      <c r="G1736" s="342">
        <v>150</v>
      </c>
      <c r="H1736" s="341" t="s">
        <v>965</v>
      </c>
      <c r="I1736" s="341" t="s">
        <v>998</v>
      </c>
      <c r="J1736" s="342" t="s">
        <v>357</v>
      </c>
      <c r="K1736" s="342" t="s">
        <v>348</v>
      </c>
    </row>
    <row r="1737" spans="1:11">
      <c r="A1737" s="340">
        <v>45482</v>
      </c>
      <c r="B1737" s="341" t="s">
        <v>935</v>
      </c>
      <c r="C1737" s="341" t="s">
        <v>964</v>
      </c>
      <c r="D1737" s="341" t="s">
        <v>2187</v>
      </c>
      <c r="E1737" s="342" t="s">
        <v>2183</v>
      </c>
      <c r="F1737" s="342" t="s">
        <v>1276</v>
      </c>
      <c r="G1737" s="342">
        <v>200</v>
      </c>
      <c r="H1737" s="341" t="s">
        <v>965</v>
      </c>
      <c r="I1737" s="341" t="s">
        <v>998</v>
      </c>
      <c r="J1737" s="342" t="s">
        <v>357</v>
      </c>
      <c r="K1737" s="342" t="s">
        <v>348</v>
      </c>
    </row>
    <row r="1738" spans="1:11">
      <c r="A1738" s="340">
        <v>45482</v>
      </c>
      <c r="B1738" s="341" t="s">
        <v>935</v>
      </c>
      <c r="C1738" s="341" t="s">
        <v>964</v>
      </c>
      <c r="D1738" s="341" t="s">
        <v>2187</v>
      </c>
      <c r="E1738" s="342" t="s">
        <v>2183</v>
      </c>
      <c r="F1738" s="342" t="s">
        <v>1277</v>
      </c>
      <c r="G1738" s="342">
        <v>50</v>
      </c>
      <c r="H1738" s="341" t="s">
        <v>965</v>
      </c>
      <c r="I1738" s="341" t="s">
        <v>2188</v>
      </c>
      <c r="J1738" s="342" t="s">
        <v>357</v>
      </c>
      <c r="K1738" s="342" t="s">
        <v>348</v>
      </c>
    </row>
    <row r="1739" spans="1:11">
      <c r="A1739" s="340">
        <v>45567</v>
      </c>
      <c r="B1739" s="341" t="s">
        <v>935</v>
      </c>
      <c r="C1739" s="341" t="s">
        <v>964</v>
      </c>
      <c r="D1739" s="341" t="s">
        <v>2185</v>
      </c>
      <c r="E1739" s="342" t="s">
        <v>2183</v>
      </c>
      <c r="F1739" s="342" t="s">
        <v>1275</v>
      </c>
      <c r="G1739" s="342">
        <v>150</v>
      </c>
      <c r="H1739" s="341" t="s">
        <v>962</v>
      </c>
      <c r="I1739" s="341"/>
      <c r="J1739" s="342" t="s">
        <v>357</v>
      </c>
      <c r="K1739" s="342" t="s">
        <v>348</v>
      </c>
    </row>
    <row r="1740" spans="1:11">
      <c r="A1740" s="340">
        <v>45567</v>
      </c>
      <c r="B1740" s="341" t="s">
        <v>935</v>
      </c>
      <c r="C1740" s="341" t="s">
        <v>964</v>
      </c>
      <c r="D1740" s="341" t="s">
        <v>2185</v>
      </c>
      <c r="E1740" s="342" t="s">
        <v>2183</v>
      </c>
      <c r="F1740" s="342" t="s">
        <v>1278</v>
      </c>
      <c r="G1740" s="342">
        <v>50</v>
      </c>
      <c r="H1740" s="341" t="s">
        <v>962</v>
      </c>
      <c r="I1740" s="341"/>
      <c r="J1740" s="342" t="s">
        <v>357</v>
      </c>
      <c r="K1740" s="342" t="s">
        <v>348</v>
      </c>
    </row>
    <row r="1741" spans="1:11">
      <c r="A1741" s="340">
        <v>45567</v>
      </c>
      <c r="B1741" s="341" t="s">
        <v>935</v>
      </c>
      <c r="C1741" s="341" t="s">
        <v>964</v>
      </c>
      <c r="D1741" s="341" t="s">
        <v>2185</v>
      </c>
      <c r="E1741" s="342" t="s">
        <v>2183</v>
      </c>
      <c r="F1741" s="342" t="s">
        <v>1277</v>
      </c>
      <c r="G1741" s="342">
        <v>50</v>
      </c>
      <c r="H1741" s="341" t="s">
        <v>962</v>
      </c>
      <c r="I1741" s="341"/>
      <c r="J1741" s="342" t="s">
        <v>357</v>
      </c>
      <c r="K1741" s="342" t="s">
        <v>348</v>
      </c>
    </row>
    <row r="1742" spans="1:11">
      <c r="A1742" s="340">
        <v>45567</v>
      </c>
      <c r="B1742" s="341" t="s">
        <v>935</v>
      </c>
      <c r="C1742" s="341" t="s">
        <v>964</v>
      </c>
      <c r="D1742" s="341" t="s">
        <v>2185</v>
      </c>
      <c r="E1742" s="342" t="s">
        <v>2183</v>
      </c>
      <c r="F1742" s="342" t="s">
        <v>1276</v>
      </c>
      <c r="G1742" s="342">
        <v>200</v>
      </c>
      <c r="H1742" s="341" t="s">
        <v>962</v>
      </c>
      <c r="I1742" s="341"/>
      <c r="J1742" s="342" t="s">
        <v>357</v>
      </c>
      <c r="K1742" s="342" t="s">
        <v>348</v>
      </c>
    </row>
    <row r="1743" spans="1:11">
      <c r="A1743" s="340">
        <v>45394</v>
      </c>
      <c r="B1743" s="341" t="s">
        <v>935</v>
      </c>
      <c r="C1743" s="341" t="s">
        <v>964</v>
      </c>
      <c r="D1743" s="341" t="s">
        <v>2189</v>
      </c>
      <c r="E1743" s="342" t="s">
        <v>2183</v>
      </c>
      <c r="F1743" s="342" t="s">
        <v>1277</v>
      </c>
      <c r="G1743" s="342">
        <v>50</v>
      </c>
      <c r="H1743" s="341" t="s">
        <v>962</v>
      </c>
      <c r="I1743" s="341"/>
      <c r="J1743" s="342" t="s">
        <v>357</v>
      </c>
      <c r="K1743" s="342" t="s">
        <v>348</v>
      </c>
    </row>
    <row r="1744" spans="1:11">
      <c r="A1744" s="340">
        <v>45394</v>
      </c>
      <c r="B1744" s="341" t="s">
        <v>935</v>
      </c>
      <c r="C1744" s="341" t="s">
        <v>964</v>
      </c>
      <c r="D1744" s="341" t="s">
        <v>2189</v>
      </c>
      <c r="E1744" s="342" t="s">
        <v>2183</v>
      </c>
      <c r="F1744" s="342" t="s">
        <v>1276</v>
      </c>
      <c r="G1744" s="342">
        <v>200</v>
      </c>
      <c r="H1744" s="341" t="s">
        <v>962</v>
      </c>
      <c r="I1744" s="341"/>
      <c r="J1744" s="342" t="s">
        <v>357</v>
      </c>
      <c r="K1744" s="342" t="s">
        <v>348</v>
      </c>
    </row>
    <row r="1745" spans="1:11">
      <c r="A1745" s="340">
        <v>45394</v>
      </c>
      <c r="B1745" s="341" t="s">
        <v>935</v>
      </c>
      <c r="C1745" s="341" t="s">
        <v>964</v>
      </c>
      <c r="D1745" s="341" t="s">
        <v>2189</v>
      </c>
      <c r="E1745" s="342" t="s">
        <v>2183</v>
      </c>
      <c r="F1745" s="342" t="s">
        <v>1275</v>
      </c>
      <c r="G1745" s="342">
        <v>150</v>
      </c>
      <c r="H1745" s="341" t="s">
        <v>962</v>
      </c>
      <c r="I1745" s="341"/>
      <c r="J1745" s="342" t="s">
        <v>357</v>
      </c>
      <c r="K1745" s="342" t="s">
        <v>348</v>
      </c>
    </row>
    <row r="1746" spans="1:11">
      <c r="A1746" s="340">
        <v>45394</v>
      </c>
      <c r="B1746" s="341" t="s">
        <v>935</v>
      </c>
      <c r="C1746" s="341" t="s">
        <v>964</v>
      </c>
      <c r="D1746" s="341" t="s">
        <v>2189</v>
      </c>
      <c r="E1746" s="342" t="s">
        <v>2183</v>
      </c>
      <c r="F1746" s="342" t="s">
        <v>1278</v>
      </c>
      <c r="G1746" s="342">
        <v>50</v>
      </c>
      <c r="H1746" s="341" t="s">
        <v>962</v>
      </c>
      <c r="I1746" s="341"/>
      <c r="J1746" s="342" t="s">
        <v>357</v>
      </c>
      <c r="K1746" s="342" t="s">
        <v>348</v>
      </c>
    </row>
    <row r="1747" spans="1:11">
      <c r="A1747" s="340">
        <v>45637</v>
      </c>
      <c r="B1747" s="341" t="s">
        <v>935</v>
      </c>
      <c r="C1747" s="341" t="s">
        <v>964</v>
      </c>
      <c r="D1747" s="341" t="s">
        <v>2190</v>
      </c>
      <c r="E1747" s="342" t="s">
        <v>2183</v>
      </c>
      <c r="F1747" s="342" t="s">
        <v>1278</v>
      </c>
      <c r="G1747" s="342">
        <v>50</v>
      </c>
      <c r="H1747" s="341" t="s">
        <v>962</v>
      </c>
      <c r="I1747" s="341"/>
      <c r="J1747" s="342" t="s">
        <v>357</v>
      </c>
      <c r="K1747" s="342" t="s">
        <v>348</v>
      </c>
    </row>
    <row r="1748" spans="1:11">
      <c r="A1748" s="340">
        <v>45637</v>
      </c>
      <c r="B1748" s="341" t="s">
        <v>935</v>
      </c>
      <c r="C1748" s="341" t="s">
        <v>964</v>
      </c>
      <c r="D1748" s="341" t="s">
        <v>2190</v>
      </c>
      <c r="E1748" s="342" t="s">
        <v>2183</v>
      </c>
      <c r="F1748" s="342" t="s">
        <v>1275</v>
      </c>
      <c r="G1748" s="342">
        <v>150</v>
      </c>
      <c r="H1748" s="341" t="s">
        <v>962</v>
      </c>
      <c r="I1748" s="341"/>
      <c r="J1748" s="342" t="s">
        <v>357</v>
      </c>
      <c r="K1748" s="342" t="s">
        <v>348</v>
      </c>
    </row>
    <row r="1749" spans="1:11">
      <c r="A1749" s="340">
        <v>45637</v>
      </c>
      <c r="B1749" s="341" t="s">
        <v>935</v>
      </c>
      <c r="C1749" s="341" t="s">
        <v>964</v>
      </c>
      <c r="D1749" s="341" t="s">
        <v>2190</v>
      </c>
      <c r="E1749" s="342" t="s">
        <v>2183</v>
      </c>
      <c r="F1749" s="342" t="s">
        <v>1277</v>
      </c>
      <c r="G1749" s="342">
        <v>50</v>
      </c>
      <c r="H1749" s="341" t="s">
        <v>962</v>
      </c>
      <c r="I1749" s="341"/>
      <c r="J1749" s="342" t="s">
        <v>357</v>
      </c>
      <c r="K1749" s="342" t="s">
        <v>348</v>
      </c>
    </row>
    <row r="1750" spans="1:11">
      <c r="A1750" s="340">
        <v>45637</v>
      </c>
      <c r="B1750" s="341" t="s">
        <v>935</v>
      </c>
      <c r="C1750" s="341" t="s">
        <v>964</v>
      </c>
      <c r="D1750" s="341" t="s">
        <v>2190</v>
      </c>
      <c r="E1750" s="342" t="s">
        <v>2183</v>
      </c>
      <c r="F1750" s="342" t="s">
        <v>1276</v>
      </c>
      <c r="G1750" s="342">
        <v>200</v>
      </c>
      <c r="H1750" s="341" t="s">
        <v>962</v>
      </c>
      <c r="I1750" s="341"/>
      <c r="J1750" s="342" t="s">
        <v>357</v>
      </c>
      <c r="K1750" s="342" t="s">
        <v>348</v>
      </c>
    </row>
    <row r="1751" spans="1:11">
      <c r="A1751" s="340">
        <v>45485</v>
      </c>
      <c r="B1751" s="341" t="s">
        <v>935</v>
      </c>
      <c r="C1751" s="341" t="s">
        <v>964</v>
      </c>
      <c r="D1751" s="341" t="s">
        <v>2185</v>
      </c>
      <c r="E1751" s="342" t="s">
        <v>2183</v>
      </c>
      <c r="F1751" s="342" t="s">
        <v>1276</v>
      </c>
      <c r="G1751" s="342">
        <v>200</v>
      </c>
      <c r="H1751" s="341" t="s">
        <v>962</v>
      </c>
      <c r="I1751" s="341"/>
      <c r="J1751" s="342" t="s">
        <v>357</v>
      </c>
      <c r="K1751" s="342" t="s">
        <v>348</v>
      </c>
    </row>
    <row r="1752" spans="1:11">
      <c r="A1752" s="340">
        <v>45485</v>
      </c>
      <c r="B1752" s="341" t="s">
        <v>935</v>
      </c>
      <c r="C1752" s="341" t="s">
        <v>964</v>
      </c>
      <c r="D1752" s="341" t="s">
        <v>2185</v>
      </c>
      <c r="E1752" s="342" t="s">
        <v>2183</v>
      </c>
      <c r="F1752" s="342" t="s">
        <v>1275</v>
      </c>
      <c r="G1752" s="342">
        <v>150</v>
      </c>
      <c r="H1752" s="341" t="s">
        <v>965</v>
      </c>
      <c r="I1752" s="341" t="s">
        <v>998</v>
      </c>
      <c r="J1752" s="342" t="s">
        <v>357</v>
      </c>
      <c r="K1752" s="342" t="s">
        <v>348</v>
      </c>
    </row>
    <row r="1753" spans="1:11">
      <c r="A1753" s="340">
        <v>45485</v>
      </c>
      <c r="B1753" s="341" t="s">
        <v>935</v>
      </c>
      <c r="C1753" s="341" t="s">
        <v>964</v>
      </c>
      <c r="D1753" s="341" t="s">
        <v>2185</v>
      </c>
      <c r="E1753" s="342" t="s">
        <v>2183</v>
      </c>
      <c r="F1753" s="342" t="s">
        <v>1277</v>
      </c>
      <c r="G1753" s="342">
        <v>50</v>
      </c>
      <c r="H1753" s="341" t="s">
        <v>962</v>
      </c>
      <c r="I1753" s="341"/>
      <c r="J1753" s="342" t="s">
        <v>357</v>
      </c>
      <c r="K1753" s="342" t="s">
        <v>348</v>
      </c>
    </row>
    <row r="1754" spans="1:11">
      <c r="A1754" s="340">
        <v>45485</v>
      </c>
      <c r="B1754" s="341" t="s">
        <v>935</v>
      </c>
      <c r="C1754" s="341" t="s">
        <v>964</v>
      </c>
      <c r="D1754" s="341" t="s">
        <v>2185</v>
      </c>
      <c r="E1754" s="342" t="s">
        <v>2183</v>
      </c>
      <c r="F1754" s="342" t="s">
        <v>1278</v>
      </c>
      <c r="G1754" s="342">
        <v>50</v>
      </c>
      <c r="H1754" s="341" t="s">
        <v>962</v>
      </c>
      <c r="I1754" s="341"/>
      <c r="J1754" s="342" t="s">
        <v>357</v>
      </c>
      <c r="K1754" s="342" t="s">
        <v>348</v>
      </c>
    </row>
    <row r="1755" spans="1:11">
      <c r="A1755" s="340">
        <v>45463</v>
      </c>
      <c r="B1755" s="341" t="s">
        <v>935</v>
      </c>
      <c r="C1755" s="341" t="s">
        <v>964</v>
      </c>
      <c r="D1755" s="341" t="s">
        <v>2191</v>
      </c>
      <c r="E1755" s="342" t="s">
        <v>2183</v>
      </c>
      <c r="F1755" s="342" t="s">
        <v>1275</v>
      </c>
      <c r="G1755" s="342">
        <v>150</v>
      </c>
      <c r="H1755" s="341" t="s">
        <v>965</v>
      </c>
      <c r="I1755" s="341" t="s">
        <v>2192</v>
      </c>
      <c r="J1755" s="342" t="s">
        <v>357</v>
      </c>
      <c r="K1755" s="342" t="s">
        <v>348</v>
      </c>
    </row>
    <row r="1756" spans="1:11">
      <c r="A1756" s="340">
        <v>45463</v>
      </c>
      <c r="B1756" s="341" t="s">
        <v>935</v>
      </c>
      <c r="C1756" s="341" t="s">
        <v>964</v>
      </c>
      <c r="D1756" s="341" t="s">
        <v>2191</v>
      </c>
      <c r="E1756" s="342" t="s">
        <v>2183</v>
      </c>
      <c r="F1756" s="342" t="s">
        <v>1278</v>
      </c>
      <c r="G1756" s="342">
        <v>50</v>
      </c>
      <c r="H1756" s="341" t="s">
        <v>965</v>
      </c>
      <c r="I1756" s="341" t="s">
        <v>998</v>
      </c>
      <c r="J1756" s="342" t="s">
        <v>357</v>
      </c>
      <c r="K1756" s="342" t="s">
        <v>348</v>
      </c>
    </row>
    <row r="1757" spans="1:11">
      <c r="A1757" s="340">
        <v>45463</v>
      </c>
      <c r="B1757" s="341" t="s">
        <v>935</v>
      </c>
      <c r="C1757" s="341" t="s">
        <v>964</v>
      </c>
      <c r="D1757" s="341" t="s">
        <v>2191</v>
      </c>
      <c r="E1757" s="342" t="s">
        <v>2183</v>
      </c>
      <c r="F1757" s="342" t="s">
        <v>1277</v>
      </c>
      <c r="G1757" s="342">
        <v>50</v>
      </c>
      <c r="H1757" s="341" t="s">
        <v>965</v>
      </c>
      <c r="I1757" s="341" t="s">
        <v>998</v>
      </c>
      <c r="J1757" s="342" t="s">
        <v>357</v>
      </c>
      <c r="K1757" s="342" t="s">
        <v>348</v>
      </c>
    </row>
    <row r="1758" spans="1:11">
      <c r="A1758" s="340">
        <v>45463</v>
      </c>
      <c r="B1758" s="341" t="s">
        <v>935</v>
      </c>
      <c r="C1758" s="341" t="s">
        <v>964</v>
      </c>
      <c r="D1758" s="341" t="s">
        <v>2191</v>
      </c>
      <c r="E1758" s="342" t="s">
        <v>2183</v>
      </c>
      <c r="F1758" s="342" t="s">
        <v>1276</v>
      </c>
      <c r="G1758" s="342">
        <v>200</v>
      </c>
      <c r="H1758" s="341" t="s">
        <v>962</v>
      </c>
      <c r="I1758" s="341"/>
      <c r="J1758" s="342" t="s">
        <v>357</v>
      </c>
      <c r="K1758" s="342" t="s">
        <v>348</v>
      </c>
    </row>
    <row r="1759" spans="1:11">
      <c r="A1759" s="340">
        <v>45358</v>
      </c>
      <c r="B1759" s="341" t="s">
        <v>935</v>
      </c>
      <c r="C1759" s="341" t="s">
        <v>964</v>
      </c>
      <c r="D1759" s="341" t="s">
        <v>2184</v>
      </c>
      <c r="E1759" s="342" t="s">
        <v>2183</v>
      </c>
      <c r="F1759" s="342" t="s">
        <v>1275</v>
      </c>
      <c r="G1759" s="342">
        <v>150</v>
      </c>
      <c r="H1759" s="341" t="s">
        <v>962</v>
      </c>
      <c r="I1759" s="341"/>
      <c r="J1759" s="342" t="s">
        <v>357</v>
      </c>
      <c r="K1759" s="342" t="s">
        <v>348</v>
      </c>
    </row>
    <row r="1760" spans="1:11">
      <c r="A1760" s="340">
        <v>45358</v>
      </c>
      <c r="B1760" s="341" t="s">
        <v>935</v>
      </c>
      <c r="C1760" s="341" t="s">
        <v>964</v>
      </c>
      <c r="D1760" s="341" t="s">
        <v>2184</v>
      </c>
      <c r="E1760" s="342" t="s">
        <v>2183</v>
      </c>
      <c r="F1760" s="342" t="s">
        <v>1278</v>
      </c>
      <c r="G1760" s="342">
        <v>50</v>
      </c>
      <c r="H1760" s="341" t="s">
        <v>962</v>
      </c>
      <c r="I1760" s="341"/>
      <c r="J1760" s="342" t="s">
        <v>357</v>
      </c>
      <c r="K1760" s="342" t="s">
        <v>348</v>
      </c>
    </row>
    <row r="1761" spans="1:11">
      <c r="A1761" s="340">
        <v>45358</v>
      </c>
      <c r="B1761" s="341" t="s">
        <v>935</v>
      </c>
      <c r="C1761" s="341" t="s">
        <v>964</v>
      </c>
      <c r="D1761" s="341" t="s">
        <v>2184</v>
      </c>
      <c r="E1761" s="342" t="s">
        <v>2183</v>
      </c>
      <c r="F1761" s="342" t="s">
        <v>1276</v>
      </c>
      <c r="G1761" s="342">
        <v>200</v>
      </c>
      <c r="H1761" s="341" t="s">
        <v>962</v>
      </c>
      <c r="I1761" s="341"/>
      <c r="J1761" s="342" t="s">
        <v>357</v>
      </c>
      <c r="K1761" s="342" t="s">
        <v>348</v>
      </c>
    </row>
    <row r="1762" spans="1:11">
      <c r="A1762" s="340">
        <v>45358</v>
      </c>
      <c r="B1762" s="341" t="s">
        <v>935</v>
      </c>
      <c r="C1762" s="341" t="s">
        <v>964</v>
      </c>
      <c r="D1762" s="341" t="s">
        <v>2184</v>
      </c>
      <c r="E1762" s="342" t="s">
        <v>2183</v>
      </c>
      <c r="F1762" s="342" t="s">
        <v>1277</v>
      </c>
      <c r="G1762" s="342">
        <v>50</v>
      </c>
      <c r="H1762" s="341" t="s">
        <v>962</v>
      </c>
      <c r="I1762" s="341"/>
      <c r="J1762" s="342" t="s">
        <v>357</v>
      </c>
      <c r="K1762" s="342" t="s">
        <v>348</v>
      </c>
    </row>
    <row r="1763" spans="1:11">
      <c r="A1763" s="340">
        <v>45594</v>
      </c>
      <c r="B1763" s="341" t="s">
        <v>117</v>
      </c>
      <c r="C1763" s="341" t="s">
        <v>964</v>
      </c>
      <c r="D1763" s="341" t="s">
        <v>2193</v>
      </c>
      <c r="E1763" s="342" t="s">
        <v>1279</v>
      </c>
      <c r="F1763" s="342" t="s">
        <v>1280</v>
      </c>
      <c r="G1763" s="342">
        <v>100</v>
      </c>
      <c r="H1763" s="341" t="s">
        <v>965</v>
      </c>
      <c r="I1763" s="341" t="s">
        <v>1139</v>
      </c>
      <c r="J1763" s="342" t="s">
        <v>357</v>
      </c>
      <c r="K1763" s="342" t="s">
        <v>348</v>
      </c>
    </row>
    <row r="1764" spans="1:11">
      <c r="A1764" s="340">
        <v>45594</v>
      </c>
      <c r="B1764" s="341" t="s">
        <v>117</v>
      </c>
      <c r="C1764" s="341" t="s">
        <v>964</v>
      </c>
      <c r="D1764" s="341" t="s">
        <v>2193</v>
      </c>
      <c r="E1764" s="342" t="s">
        <v>1279</v>
      </c>
      <c r="F1764" s="342" t="s">
        <v>1281</v>
      </c>
      <c r="G1764" s="342">
        <v>200</v>
      </c>
      <c r="H1764" s="341" t="s">
        <v>962</v>
      </c>
      <c r="I1764" s="341"/>
      <c r="J1764" s="342" t="s">
        <v>357</v>
      </c>
      <c r="K1764" s="342" t="s">
        <v>348</v>
      </c>
    </row>
    <row r="1765" spans="1:11">
      <c r="A1765" s="340">
        <v>45594</v>
      </c>
      <c r="B1765" s="341" t="s">
        <v>117</v>
      </c>
      <c r="C1765" s="341" t="s">
        <v>964</v>
      </c>
      <c r="D1765" s="341" t="s">
        <v>2193</v>
      </c>
      <c r="E1765" s="342" t="s">
        <v>1279</v>
      </c>
      <c r="F1765" s="342" t="s">
        <v>1282</v>
      </c>
      <c r="G1765" s="342">
        <v>200</v>
      </c>
      <c r="H1765" s="341" t="s">
        <v>962</v>
      </c>
      <c r="I1765" s="341"/>
      <c r="J1765" s="342" t="s">
        <v>357</v>
      </c>
      <c r="K1765" s="342" t="s">
        <v>348</v>
      </c>
    </row>
    <row r="1766" spans="1:11">
      <c r="A1766" s="340">
        <v>45531</v>
      </c>
      <c r="B1766" s="341" t="s">
        <v>117</v>
      </c>
      <c r="C1766" s="341" t="s">
        <v>964</v>
      </c>
      <c r="D1766" s="341" t="s">
        <v>2194</v>
      </c>
      <c r="E1766" s="342" t="s">
        <v>1279</v>
      </c>
      <c r="F1766" s="342" t="s">
        <v>1282</v>
      </c>
      <c r="G1766" s="342">
        <v>200</v>
      </c>
      <c r="H1766" s="341" t="s">
        <v>965</v>
      </c>
      <c r="I1766" s="341" t="s">
        <v>1193</v>
      </c>
      <c r="J1766" s="342" t="s">
        <v>357</v>
      </c>
      <c r="K1766" s="342" t="s">
        <v>348</v>
      </c>
    </row>
    <row r="1767" spans="1:11">
      <c r="A1767" s="340">
        <v>45531</v>
      </c>
      <c r="B1767" s="341" t="s">
        <v>117</v>
      </c>
      <c r="C1767" s="341" t="s">
        <v>964</v>
      </c>
      <c r="D1767" s="341" t="s">
        <v>2194</v>
      </c>
      <c r="E1767" s="342" t="s">
        <v>1279</v>
      </c>
      <c r="F1767" s="342" t="s">
        <v>1280</v>
      </c>
      <c r="G1767" s="342">
        <v>100</v>
      </c>
      <c r="H1767" s="341" t="s">
        <v>962</v>
      </c>
      <c r="I1767" s="341"/>
      <c r="J1767" s="342" t="s">
        <v>357</v>
      </c>
      <c r="K1767" s="342" t="s">
        <v>348</v>
      </c>
    </row>
    <row r="1768" spans="1:11">
      <c r="A1768" s="340">
        <v>45531</v>
      </c>
      <c r="B1768" s="341" t="s">
        <v>117</v>
      </c>
      <c r="C1768" s="341" t="s">
        <v>964</v>
      </c>
      <c r="D1768" s="341" t="s">
        <v>2194</v>
      </c>
      <c r="E1768" s="342" t="s">
        <v>1279</v>
      </c>
      <c r="F1768" s="342" t="s">
        <v>1281</v>
      </c>
      <c r="G1768" s="342">
        <v>200</v>
      </c>
      <c r="H1768" s="341" t="s">
        <v>962</v>
      </c>
      <c r="I1768" s="341"/>
      <c r="J1768" s="342" t="s">
        <v>357</v>
      </c>
      <c r="K1768" s="342" t="s">
        <v>348</v>
      </c>
    </row>
    <row r="1769" spans="1:11">
      <c r="A1769" s="340">
        <v>45552</v>
      </c>
      <c r="B1769" s="341" t="s">
        <v>117</v>
      </c>
      <c r="C1769" s="341" t="s">
        <v>964</v>
      </c>
      <c r="D1769" s="341" t="s">
        <v>2193</v>
      </c>
      <c r="E1769" s="342" t="s">
        <v>1279</v>
      </c>
      <c r="F1769" s="342" t="s">
        <v>1280</v>
      </c>
      <c r="G1769" s="342">
        <v>100</v>
      </c>
      <c r="H1769" s="341" t="s">
        <v>962</v>
      </c>
      <c r="I1769" s="341"/>
      <c r="J1769" s="342" t="s">
        <v>357</v>
      </c>
      <c r="K1769" s="342" t="s">
        <v>348</v>
      </c>
    </row>
    <row r="1770" spans="1:11">
      <c r="A1770" s="340">
        <v>45552</v>
      </c>
      <c r="B1770" s="341" t="s">
        <v>117</v>
      </c>
      <c r="C1770" s="341" t="s">
        <v>964</v>
      </c>
      <c r="D1770" s="341" t="s">
        <v>2193</v>
      </c>
      <c r="E1770" s="342" t="s">
        <v>1279</v>
      </c>
      <c r="F1770" s="342" t="s">
        <v>1282</v>
      </c>
      <c r="G1770" s="342">
        <v>200</v>
      </c>
      <c r="H1770" s="341" t="s">
        <v>962</v>
      </c>
      <c r="I1770" s="341"/>
      <c r="J1770" s="342" t="s">
        <v>357</v>
      </c>
      <c r="K1770" s="342" t="s">
        <v>348</v>
      </c>
    </row>
    <row r="1771" spans="1:11">
      <c r="A1771" s="340">
        <v>45552</v>
      </c>
      <c r="B1771" s="341" t="s">
        <v>117</v>
      </c>
      <c r="C1771" s="341" t="s">
        <v>964</v>
      </c>
      <c r="D1771" s="341" t="s">
        <v>2193</v>
      </c>
      <c r="E1771" s="342" t="s">
        <v>1279</v>
      </c>
      <c r="F1771" s="342" t="s">
        <v>1281</v>
      </c>
      <c r="G1771" s="342">
        <v>200</v>
      </c>
      <c r="H1771" s="341" t="s">
        <v>962</v>
      </c>
      <c r="I1771" s="341"/>
      <c r="J1771" s="342" t="s">
        <v>357</v>
      </c>
      <c r="K1771" s="342" t="s">
        <v>348</v>
      </c>
    </row>
    <row r="1772" spans="1:11">
      <c r="A1772" s="340">
        <v>45517</v>
      </c>
      <c r="B1772" s="341" t="s">
        <v>117</v>
      </c>
      <c r="C1772" s="341" t="s">
        <v>964</v>
      </c>
      <c r="D1772" s="341" t="s">
        <v>2193</v>
      </c>
      <c r="E1772" s="342" t="s">
        <v>1279</v>
      </c>
      <c r="F1772" s="342" t="s">
        <v>1282</v>
      </c>
      <c r="G1772" s="342">
        <v>200</v>
      </c>
      <c r="H1772" s="341" t="s">
        <v>965</v>
      </c>
      <c r="I1772" s="341" t="s">
        <v>1251</v>
      </c>
      <c r="J1772" s="342" t="s">
        <v>357</v>
      </c>
      <c r="K1772" s="342" t="s">
        <v>348</v>
      </c>
    </row>
    <row r="1773" spans="1:11">
      <c r="A1773" s="340">
        <v>45517</v>
      </c>
      <c r="B1773" s="341" t="s">
        <v>117</v>
      </c>
      <c r="C1773" s="341" t="s">
        <v>964</v>
      </c>
      <c r="D1773" s="341" t="s">
        <v>2193</v>
      </c>
      <c r="E1773" s="342" t="s">
        <v>1279</v>
      </c>
      <c r="F1773" s="342" t="s">
        <v>1281</v>
      </c>
      <c r="G1773" s="342">
        <v>200</v>
      </c>
      <c r="H1773" s="341" t="s">
        <v>965</v>
      </c>
      <c r="I1773" s="341" t="s">
        <v>966</v>
      </c>
      <c r="J1773" s="342" t="s">
        <v>357</v>
      </c>
      <c r="K1773" s="342" t="s">
        <v>348</v>
      </c>
    </row>
    <row r="1774" spans="1:11">
      <c r="A1774" s="340">
        <v>45517</v>
      </c>
      <c r="B1774" s="341" t="s">
        <v>117</v>
      </c>
      <c r="C1774" s="341" t="s">
        <v>964</v>
      </c>
      <c r="D1774" s="341" t="s">
        <v>2193</v>
      </c>
      <c r="E1774" s="342" t="s">
        <v>1279</v>
      </c>
      <c r="F1774" s="342" t="s">
        <v>1280</v>
      </c>
      <c r="G1774" s="342">
        <v>100</v>
      </c>
      <c r="H1774" s="341" t="s">
        <v>965</v>
      </c>
      <c r="I1774" s="341" t="s">
        <v>971</v>
      </c>
      <c r="J1774" s="342" t="s">
        <v>357</v>
      </c>
      <c r="K1774" s="342" t="s">
        <v>348</v>
      </c>
    </row>
    <row r="1775" spans="1:11">
      <c r="A1775" s="340">
        <v>45322</v>
      </c>
      <c r="B1775" s="341" t="s">
        <v>117</v>
      </c>
      <c r="C1775" s="341" t="s">
        <v>964</v>
      </c>
      <c r="D1775" s="341" t="s">
        <v>2195</v>
      </c>
      <c r="E1775" s="342" t="s">
        <v>1279</v>
      </c>
      <c r="F1775" s="342" t="s">
        <v>1280</v>
      </c>
      <c r="G1775" s="342">
        <v>100</v>
      </c>
      <c r="H1775" s="341" t="s">
        <v>962</v>
      </c>
      <c r="I1775" s="341"/>
      <c r="J1775" s="342" t="s">
        <v>357</v>
      </c>
      <c r="K1775" s="342" t="s">
        <v>348</v>
      </c>
    </row>
    <row r="1776" spans="1:11">
      <c r="A1776" s="340">
        <v>45322</v>
      </c>
      <c r="B1776" s="341" t="s">
        <v>117</v>
      </c>
      <c r="C1776" s="341" t="s">
        <v>964</v>
      </c>
      <c r="D1776" s="341" t="s">
        <v>2195</v>
      </c>
      <c r="E1776" s="342" t="s">
        <v>1279</v>
      </c>
      <c r="F1776" s="342" t="s">
        <v>1281</v>
      </c>
      <c r="G1776" s="342">
        <v>200</v>
      </c>
      <c r="H1776" s="341" t="s">
        <v>962</v>
      </c>
      <c r="I1776" s="341"/>
      <c r="J1776" s="342" t="s">
        <v>357</v>
      </c>
      <c r="K1776" s="342" t="s">
        <v>348</v>
      </c>
    </row>
    <row r="1777" spans="1:11">
      <c r="A1777" s="340">
        <v>45322</v>
      </c>
      <c r="B1777" s="341" t="s">
        <v>117</v>
      </c>
      <c r="C1777" s="341" t="s">
        <v>964</v>
      </c>
      <c r="D1777" s="341" t="s">
        <v>2195</v>
      </c>
      <c r="E1777" s="342" t="s">
        <v>1279</v>
      </c>
      <c r="F1777" s="342" t="s">
        <v>1282</v>
      </c>
      <c r="G1777" s="342">
        <v>200</v>
      </c>
      <c r="H1777" s="341" t="s">
        <v>962</v>
      </c>
      <c r="I1777" s="341"/>
      <c r="J1777" s="342" t="s">
        <v>357</v>
      </c>
      <c r="K1777" s="342" t="s">
        <v>348</v>
      </c>
    </row>
    <row r="1778" spans="1:11">
      <c r="A1778" s="340">
        <v>45461</v>
      </c>
      <c r="B1778" s="341" t="s">
        <v>117</v>
      </c>
      <c r="C1778" s="341" t="s">
        <v>964</v>
      </c>
      <c r="D1778" s="341" t="s">
        <v>2196</v>
      </c>
      <c r="E1778" s="342" t="s">
        <v>1279</v>
      </c>
      <c r="F1778" s="342" t="s">
        <v>1281</v>
      </c>
      <c r="G1778" s="342">
        <v>200</v>
      </c>
      <c r="H1778" s="341" t="s">
        <v>962</v>
      </c>
      <c r="I1778" s="341"/>
      <c r="J1778" s="342" t="s">
        <v>357</v>
      </c>
      <c r="K1778" s="342" t="s">
        <v>348</v>
      </c>
    </row>
    <row r="1779" spans="1:11">
      <c r="A1779" s="340">
        <v>45461</v>
      </c>
      <c r="B1779" s="341" t="s">
        <v>117</v>
      </c>
      <c r="C1779" s="341" t="s">
        <v>964</v>
      </c>
      <c r="D1779" s="341" t="s">
        <v>2196</v>
      </c>
      <c r="E1779" s="342" t="s">
        <v>1279</v>
      </c>
      <c r="F1779" s="342" t="s">
        <v>1282</v>
      </c>
      <c r="G1779" s="342">
        <v>200</v>
      </c>
      <c r="H1779" s="341" t="s">
        <v>965</v>
      </c>
      <c r="I1779" s="341" t="s">
        <v>1139</v>
      </c>
      <c r="J1779" s="342" t="s">
        <v>357</v>
      </c>
      <c r="K1779" s="342" t="s">
        <v>348</v>
      </c>
    </row>
    <row r="1780" spans="1:11">
      <c r="A1780" s="340">
        <v>45461</v>
      </c>
      <c r="B1780" s="341" t="s">
        <v>117</v>
      </c>
      <c r="C1780" s="341" t="s">
        <v>964</v>
      </c>
      <c r="D1780" s="341" t="s">
        <v>2196</v>
      </c>
      <c r="E1780" s="342" t="s">
        <v>1279</v>
      </c>
      <c r="F1780" s="342" t="s">
        <v>1280</v>
      </c>
      <c r="G1780" s="342">
        <v>100</v>
      </c>
      <c r="H1780" s="341" t="s">
        <v>962</v>
      </c>
      <c r="I1780" s="341"/>
      <c r="J1780" s="342" t="s">
        <v>357</v>
      </c>
      <c r="K1780" s="342" t="s">
        <v>348</v>
      </c>
    </row>
    <row r="1781" spans="1:11">
      <c r="A1781" s="340">
        <v>45399</v>
      </c>
      <c r="B1781" s="341" t="s">
        <v>117</v>
      </c>
      <c r="C1781" s="341" t="s">
        <v>964</v>
      </c>
      <c r="D1781" s="341" t="s">
        <v>2195</v>
      </c>
      <c r="E1781" s="342" t="s">
        <v>2197</v>
      </c>
      <c r="F1781" s="342" t="s">
        <v>1280</v>
      </c>
      <c r="G1781" s="342">
        <v>100</v>
      </c>
      <c r="H1781" s="341" t="s">
        <v>965</v>
      </c>
      <c r="I1781" s="341" t="s">
        <v>971</v>
      </c>
      <c r="J1781" s="342" t="s">
        <v>357</v>
      </c>
      <c r="K1781" s="342" t="s">
        <v>348</v>
      </c>
    </row>
    <row r="1782" spans="1:11">
      <c r="A1782" s="340">
        <v>45399</v>
      </c>
      <c r="B1782" s="341" t="s">
        <v>117</v>
      </c>
      <c r="C1782" s="341" t="s">
        <v>964</v>
      </c>
      <c r="D1782" s="341" t="s">
        <v>2195</v>
      </c>
      <c r="E1782" s="342" t="s">
        <v>2197</v>
      </c>
      <c r="F1782" s="342" t="s">
        <v>1282</v>
      </c>
      <c r="G1782" s="342">
        <v>200</v>
      </c>
      <c r="H1782" s="341" t="s">
        <v>965</v>
      </c>
      <c r="I1782" s="341" t="s">
        <v>1810</v>
      </c>
      <c r="J1782" s="342" t="s">
        <v>357</v>
      </c>
      <c r="K1782" s="342" t="s">
        <v>348</v>
      </c>
    </row>
    <row r="1783" spans="1:11">
      <c r="A1783" s="340">
        <v>45399</v>
      </c>
      <c r="B1783" s="341" t="s">
        <v>117</v>
      </c>
      <c r="C1783" s="341" t="s">
        <v>964</v>
      </c>
      <c r="D1783" s="341" t="s">
        <v>2195</v>
      </c>
      <c r="E1783" s="342" t="s">
        <v>2197</v>
      </c>
      <c r="F1783" s="342" t="s">
        <v>1281</v>
      </c>
      <c r="G1783" s="342">
        <v>199</v>
      </c>
      <c r="H1783" s="341" t="s">
        <v>965</v>
      </c>
      <c r="I1783" s="341" t="s">
        <v>971</v>
      </c>
      <c r="J1783" s="342" t="s">
        <v>357</v>
      </c>
      <c r="K1783" s="342" t="s">
        <v>348</v>
      </c>
    </row>
    <row r="1784" spans="1:11">
      <c r="A1784" s="340">
        <v>45337</v>
      </c>
      <c r="B1784" s="341" t="s">
        <v>256</v>
      </c>
      <c r="C1784" s="341" t="s">
        <v>964</v>
      </c>
      <c r="D1784" s="341" t="s">
        <v>2198</v>
      </c>
      <c r="E1784" s="342" t="s">
        <v>1286</v>
      </c>
      <c r="F1784" s="342" t="s">
        <v>1283</v>
      </c>
      <c r="G1784" s="342">
        <v>30</v>
      </c>
      <c r="H1784" s="341" t="s">
        <v>962</v>
      </c>
      <c r="I1784" s="341"/>
      <c r="J1784" s="342" t="s">
        <v>357</v>
      </c>
      <c r="K1784" s="342" t="s">
        <v>348</v>
      </c>
    </row>
    <row r="1785" spans="1:11">
      <c r="A1785" s="340">
        <v>45337</v>
      </c>
      <c r="B1785" s="341" t="s">
        <v>256</v>
      </c>
      <c r="C1785" s="341" t="s">
        <v>964</v>
      </c>
      <c r="D1785" s="341" t="s">
        <v>2198</v>
      </c>
      <c r="E1785" s="342" t="s">
        <v>1286</v>
      </c>
      <c r="F1785" s="342" t="s">
        <v>1284</v>
      </c>
      <c r="G1785" s="342">
        <v>150</v>
      </c>
      <c r="H1785" s="341" t="s">
        <v>962</v>
      </c>
      <c r="I1785" s="341"/>
      <c r="J1785" s="342" t="s">
        <v>357</v>
      </c>
      <c r="K1785" s="342" t="s">
        <v>348</v>
      </c>
    </row>
    <row r="1786" spans="1:11">
      <c r="A1786" s="340">
        <v>45337</v>
      </c>
      <c r="B1786" s="341" t="s">
        <v>256</v>
      </c>
      <c r="C1786" s="341" t="s">
        <v>964</v>
      </c>
      <c r="D1786" s="341" t="s">
        <v>2198</v>
      </c>
      <c r="E1786" s="342" t="s">
        <v>1286</v>
      </c>
      <c r="F1786" s="342" t="s">
        <v>1285</v>
      </c>
      <c r="G1786" s="342">
        <v>100</v>
      </c>
      <c r="H1786" s="341" t="s">
        <v>962</v>
      </c>
      <c r="I1786" s="341"/>
      <c r="J1786" s="342" t="s">
        <v>357</v>
      </c>
      <c r="K1786" s="342" t="s">
        <v>348</v>
      </c>
    </row>
    <row r="1787" spans="1:11">
      <c r="A1787" s="340">
        <v>45492</v>
      </c>
      <c r="B1787" s="341" t="s">
        <v>256</v>
      </c>
      <c r="C1787" s="341" t="s">
        <v>964</v>
      </c>
      <c r="D1787" s="341" t="s">
        <v>2198</v>
      </c>
      <c r="E1787" s="342" t="s">
        <v>2199</v>
      </c>
      <c r="F1787" s="342" t="s">
        <v>1285</v>
      </c>
      <c r="G1787" s="342">
        <v>100</v>
      </c>
      <c r="H1787" s="341" t="s">
        <v>965</v>
      </c>
      <c r="I1787" s="341" t="s">
        <v>1897</v>
      </c>
      <c r="J1787" s="342" t="s">
        <v>357</v>
      </c>
      <c r="K1787" s="342" t="s">
        <v>348</v>
      </c>
    </row>
    <row r="1788" spans="1:11">
      <c r="A1788" s="340">
        <v>45492</v>
      </c>
      <c r="B1788" s="341" t="s">
        <v>256</v>
      </c>
      <c r="C1788" s="341" t="s">
        <v>964</v>
      </c>
      <c r="D1788" s="341" t="s">
        <v>2198</v>
      </c>
      <c r="E1788" s="342" t="s">
        <v>2199</v>
      </c>
      <c r="F1788" s="342" t="s">
        <v>1284</v>
      </c>
      <c r="G1788" s="342">
        <v>150</v>
      </c>
      <c r="H1788" s="341" t="s">
        <v>962</v>
      </c>
      <c r="I1788" s="341"/>
      <c r="J1788" s="342" t="s">
        <v>357</v>
      </c>
      <c r="K1788" s="342" t="s">
        <v>348</v>
      </c>
    </row>
    <row r="1789" spans="1:11">
      <c r="A1789" s="340">
        <v>45492</v>
      </c>
      <c r="B1789" s="341" t="s">
        <v>256</v>
      </c>
      <c r="C1789" s="341" t="s">
        <v>964</v>
      </c>
      <c r="D1789" s="341" t="s">
        <v>2198</v>
      </c>
      <c r="E1789" s="342" t="s">
        <v>2199</v>
      </c>
      <c r="F1789" s="342" t="s">
        <v>1283</v>
      </c>
      <c r="G1789" s="342">
        <v>30</v>
      </c>
      <c r="H1789" s="341" t="s">
        <v>962</v>
      </c>
      <c r="I1789" s="341"/>
      <c r="J1789" s="342" t="s">
        <v>357</v>
      </c>
      <c r="K1789" s="342" t="s">
        <v>348</v>
      </c>
    </row>
    <row r="1790" spans="1:11">
      <c r="A1790" s="340">
        <v>45387</v>
      </c>
      <c r="B1790" s="341" t="s">
        <v>256</v>
      </c>
      <c r="C1790" s="341" t="s">
        <v>964</v>
      </c>
      <c r="D1790" s="341" t="s">
        <v>2198</v>
      </c>
      <c r="E1790" s="342" t="s">
        <v>1286</v>
      </c>
      <c r="F1790" s="342" t="s">
        <v>1284</v>
      </c>
      <c r="G1790" s="342">
        <v>150</v>
      </c>
      <c r="H1790" s="341" t="s">
        <v>965</v>
      </c>
      <c r="I1790" s="341" t="s">
        <v>1139</v>
      </c>
      <c r="J1790" s="342" t="s">
        <v>357</v>
      </c>
      <c r="K1790" s="342" t="s">
        <v>348</v>
      </c>
    </row>
    <row r="1791" spans="1:11">
      <c r="A1791" s="340">
        <v>45387</v>
      </c>
      <c r="B1791" s="341" t="s">
        <v>256</v>
      </c>
      <c r="C1791" s="341" t="s">
        <v>964</v>
      </c>
      <c r="D1791" s="341" t="s">
        <v>2198</v>
      </c>
      <c r="E1791" s="342" t="s">
        <v>1286</v>
      </c>
      <c r="F1791" s="342" t="s">
        <v>1285</v>
      </c>
      <c r="G1791" s="342">
        <v>100</v>
      </c>
      <c r="H1791" s="341" t="s">
        <v>962</v>
      </c>
      <c r="I1791" s="341"/>
      <c r="J1791" s="342" t="s">
        <v>357</v>
      </c>
      <c r="K1791" s="342" t="s">
        <v>348</v>
      </c>
    </row>
    <row r="1792" spans="1:11">
      <c r="A1792" s="340">
        <v>45387</v>
      </c>
      <c r="B1792" s="341" t="s">
        <v>256</v>
      </c>
      <c r="C1792" s="341" t="s">
        <v>964</v>
      </c>
      <c r="D1792" s="341" t="s">
        <v>2198</v>
      </c>
      <c r="E1792" s="342" t="s">
        <v>1286</v>
      </c>
      <c r="F1792" s="342" t="s">
        <v>1283</v>
      </c>
      <c r="G1792" s="342">
        <v>30</v>
      </c>
      <c r="H1792" s="341" t="s">
        <v>962</v>
      </c>
      <c r="I1792" s="341"/>
      <c r="J1792" s="342" t="s">
        <v>357</v>
      </c>
      <c r="K1792" s="342" t="s">
        <v>348</v>
      </c>
    </row>
    <row r="1793" spans="1:11">
      <c r="A1793" s="340">
        <v>45600</v>
      </c>
      <c r="B1793" s="341" t="s">
        <v>256</v>
      </c>
      <c r="C1793" s="341" t="s">
        <v>964</v>
      </c>
      <c r="D1793" s="341" t="s">
        <v>2200</v>
      </c>
      <c r="E1793" s="342" t="s">
        <v>2201</v>
      </c>
      <c r="F1793" s="342" t="s">
        <v>1283</v>
      </c>
      <c r="G1793" s="342">
        <v>30</v>
      </c>
      <c r="H1793" s="341" t="s">
        <v>962</v>
      </c>
      <c r="I1793" s="341"/>
      <c r="J1793" s="342" t="s">
        <v>357</v>
      </c>
      <c r="K1793" s="342" t="s">
        <v>348</v>
      </c>
    </row>
    <row r="1794" spans="1:11">
      <c r="A1794" s="340">
        <v>45600</v>
      </c>
      <c r="B1794" s="341" t="s">
        <v>256</v>
      </c>
      <c r="C1794" s="341" t="s">
        <v>964</v>
      </c>
      <c r="D1794" s="341" t="s">
        <v>2200</v>
      </c>
      <c r="E1794" s="342" t="s">
        <v>2201</v>
      </c>
      <c r="F1794" s="342" t="s">
        <v>1284</v>
      </c>
      <c r="G1794" s="342">
        <v>150</v>
      </c>
      <c r="H1794" s="341" t="s">
        <v>965</v>
      </c>
      <c r="I1794" s="341" t="s">
        <v>2202</v>
      </c>
      <c r="J1794" s="342" t="s">
        <v>357</v>
      </c>
      <c r="K1794" s="342" t="s">
        <v>348</v>
      </c>
    </row>
    <row r="1795" spans="1:11">
      <c r="A1795" s="340">
        <v>45600</v>
      </c>
      <c r="B1795" s="341" t="s">
        <v>256</v>
      </c>
      <c r="C1795" s="341" t="s">
        <v>964</v>
      </c>
      <c r="D1795" s="341" t="s">
        <v>2200</v>
      </c>
      <c r="E1795" s="342" t="s">
        <v>2201</v>
      </c>
      <c r="F1795" s="342" t="s">
        <v>1285</v>
      </c>
      <c r="G1795" s="342">
        <v>100</v>
      </c>
      <c r="H1795" s="341" t="s">
        <v>962</v>
      </c>
      <c r="I1795" s="341"/>
      <c r="J1795" s="342" t="s">
        <v>357</v>
      </c>
      <c r="K1795" s="342" t="s">
        <v>348</v>
      </c>
    </row>
    <row r="1796" spans="1:11">
      <c r="A1796" s="340">
        <v>45467</v>
      </c>
      <c r="B1796" s="341" t="s">
        <v>256</v>
      </c>
      <c r="C1796" s="341" t="s">
        <v>964</v>
      </c>
      <c r="D1796" s="341" t="s">
        <v>2203</v>
      </c>
      <c r="E1796" s="342" t="s">
        <v>1286</v>
      </c>
      <c r="F1796" s="342" t="s">
        <v>1284</v>
      </c>
      <c r="G1796" s="342">
        <v>150</v>
      </c>
      <c r="H1796" s="341" t="s">
        <v>965</v>
      </c>
      <c r="I1796" s="341" t="s">
        <v>2204</v>
      </c>
      <c r="J1796" s="342" t="s">
        <v>357</v>
      </c>
      <c r="K1796" s="342" t="s">
        <v>348</v>
      </c>
    </row>
    <row r="1797" spans="1:11">
      <c r="A1797" s="340">
        <v>45467</v>
      </c>
      <c r="B1797" s="341" t="s">
        <v>256</v>
      </c>
      <c r="C1797" s="341" t="s">
        <v>964</v>
      </c>
      <c r="D1797" s="341" t="s">
        <v>2203</v>
      </c>
      <c r="E1797" s="342" t="s">
        <v>1286</v>
      </c>
      <c r="F1797" s="342" t="s">
        <v>1285</v>
      </c>
      <c r="G1797" s="342">
        <v>100</v>
      </c>
      <c r="H1797" s="341" t="s">
        <v>965</v>
      </c>
      <c r="I1797" s="341" t="s">
        <v>971</v>
      </c>
      <c r="J1797" s="342" t="s">
        <v>357</v>
      </c>
      <c r="K1797" s="342" t="s">
        <v>348</v>
      </c>
    </row>
    <row r="1798" spans="1:11">
      <c r="A1798" s="340">
        <v>45467</v>
      </c>
      <c r="B1798" s="341" t="s">
        <v>256</v>
      </c>
      <c r="C1798" s="341" t="s">
        <v>964</v>
      </c>
      <c r="D1798" s="341" t="s">
        <v>2203</v>
      </c>
      <c r="E1798" s="342" t="s">
        <v>1286</v>
      </c>
      <c r="F1798" s="342" t="s">
        <v>1283</v>
      </c>
      <c r="G1798" s="342">
        <v>30</v>
      </c>
      <c r="H1798" s="341" t="s">
        <v>965</v>
      </c>
      <c r="I1798" s="341" t="s">
        <v>966</v>
      </c>
      <c r="J1798" s="342" t="s">
        <v>357</v>
      </c>
      <c r="K1798" s="342" t="s">
        <v>348</v>
      </c>
    </row>
    <row r="1799" spans="1:11">
      <c r="A1799" s="340">
        <v>45618</v>
      </c>
      <c r="B1799" s="341" t="s">
        <v>256</v>
      </c>
      <c r="C1799" s="341" t="s">
        <v>964</v>
      </c>
      <c r="D1799" s="341" t="s">
        <v>2205</v>
      </c>
      <c r="E1799" s="342" t="s">
        <v>2201</v>
      </c>
      <c r="F1799" s="342" t="s">
        <v>1283</v>
      </c>
      <c r="G1799" s="342">
        <v>30</v>
      </c>
      <c r="H1799" s="341" t="s">
        <v>962</v>
      </c>
      <c r="I1799" s="341"/>
      <c r="J1799" s="342" t="s">
        <v>357</v>
      </c>
      <c r="K1799" s="342" t="s">
        <v>348</v>
      </c>
    </row>
    <row r="1800" spans="1:11">
      <c r="A1800" s="340">
        <v>45618</v>
      </c>
      <c r="B1800" s="341" t="s">
        <v>256</v>
      </c>
      <c r="C1800" s="341" t="s">
        <v>964</v>
      </c>
      <c r="D1800" s="341" t="s">
        <v>2205</v>
      </c>
      <c r="E1800" s="342" t="s">
        <v>2201</v>
      </c>
      <c r="F1800" s="342" t="s">
        <v>1285</v>
      </c>
      <c r="G1800" s="342">
        <v>100</v>
      </c>
      <c r="H1800" s="341" t="s">
        <v>962</v>
      </c>
      <c r="I1800" s="341"/>
      <c r="J1800" s="342" t="s">
        <v>357</v>
      </c>
      <c r="K1800" s="342" t="s">
        <v>348</v>
      </c>
    </row>
    <row r="1801" spans="1:11">
      <c r="A1801" s="340">
        <v>45618</v>
      </c>
      <c r="B1801" s="341" t="s">
        <v>256</v>
      </c>
      <c r="C1801" s="341" t="s">
        <v>964</v>
      </c>
      <c r="D1801" s="341" t="s">
        <v>2205</v>
      </c>
      <c r="E1801" s="342" t="s">
        <v>2201</v>
      </c>
      <c r="F1801" s="342" t="s">
        <v>1284</v>
      </c>
      <c r="G1801" s="342">
        <v>150</v>
      </c>
      <c r="H1801" s="341" t="s">
        <v>962</v>
      </c>
      <c r="I1801" s="341"/>
      <c r="J1801" s="342" t="s">
        <v>357</v>
      </c>
      <c r="K1801" s="342" t="s">
        <v>348</v>
      </c>
    </row>
    <row r="1802" spans="1:11">
      <c r="A1802" s="340">
        <v>45565</v>
      </c>
      <c r="B1802" s="341" t="s">
        <v>256</v>
      </c>
      <c r="C1802" s="341" t="s">
        <v>964</v>
      </c>
      <c r="D1802" s="341" t="s">
        <v>2198</v>
      </c>
      <c r="E1802" s="342" t="s">
        <v>1286</v>
      </c>
      <c r="F1802" s="342" t="s">
        <v>1285</v>
      </c>
      <c r="G1802" s="342">
        <v>100</v>
      </c>
      <c r="H1802" s="341" t="s">
        <v>965</v>
      </c>
      <c r="I1802" s="341" t="s">
        <v>1139</v>
      </c>
      <c r="J1802" s="342" t="s">
        <v>357</v>
      </c>
      <c r="K1802" s="342" t="s">
        <v>348</v>
      </c>
    </row>
    <row r="1803" spans="1:11">
      <c r="A1803" s="340">
        <v>45565</v>
      </c>
      <c r="B1803" s="341" t="s">
        <v>256</v>
      </c>
      <c r="C1803" s="341" t="s">
        <v>964</v>
      </c>
      <c r="D1803" s="341" t="s">
        <v>2198</v>
      </c>
      <c r="E1803" s="342" t="s">
        <v>1286</v>
      </c>
      <c r="F1803" s="342" t="s">
        <v>1283</v>
      </c>
      <c r="G1803" s="342">
        <v>30</v>
      </c>
      <c r="H1803" s="341" t="s">
        <v>962</v>
      </c>
      <c r="I1803" s="341"/>
      <c r="J1803" s="342" t="s">
        <v>357</v>
      </c>
      <c r="K1803" s="342" t="s">
        <v>348</v>
      </c>
    </row>
    <row r="1804" spans="1:11">
      <c r="A1804" s="340">
        <v>45565</v>
      </c>
      <c r="B1804" s="341" t="s">
        <v>256</v>
      </c>
      <c r="C1804" s="341" t="s">
        <v>964</v>
      </c>
      <c r="D1804" s="341" t="s">
        <v>2198</v>
      </c>
      <c r="E1804" s="342" t="s">
        <v>1286</v>
      </c>
      <c r="F1804" s="342" t="s">
        <v>1284</v>
      </c>
      <c r="G1804" s="342">
        <v>150</v>
      </c>
      <c r="H1804" s="341" t="s">
        <v>962</v>
      </c>
      <c r="I1804" s="341"/>
      <c r="J1804" s="342" t="s">
        <v>357</v>
      </c>
      <c r="K1804" s="342" t="s">
        <v>348</v>
      </c>
    </row>
    <row r="1805" spans="1:11">
      <c r="A1805" s="340">
        <v>45553</v>
      </c>
      <c r="B1805" s="341" t="s">
        <v>258</v>
      </c>
      <c r="C1805" s="341" t="s">
        <v>964</v>
      </c>
      <c r="D1805" s="341" t="s">
        <v>2206</v>
      </c>
      <c r="E1805" s="342" t="s">
        <v>1287</v>
      </c>
      <c r="F1805" s="342" t="s">
        <v>1290</v>
      </c>
      <c r="G1805" s="342">
        <v>150</v>
      </c>
      <c r="H1805" s="341" t="s">
        <v>962</v>
      </c>
      <c r="I1805" s="341"/>
      <c r="J1805" s="342" t="s">
        <v>357</v>
      </c>
      <c r="K1805" s="342" t="s">
        <v>348</v>
      </c>
    </row>
    <row r="1806" spans="1:11">
      <c r="A1806" s="340">
        <v>45553</v>
      </c>
      <c r="B1806" s="341" t="s">
        <v>258</v>
      </c>
      <c r="C1806" s="341" t="s">
        <v>964</v>
      </c>
      <c r="D1806" s="341" t="s">
        <v>2206</v>
      </c>
      <c r="E1806" s="342" t="s">
        <v>1287</v>
      </c>
      <c r="F1806" s="342" t="s">
        <v>1288</v>
      </c>
      <c r="G1806" s="342">
        <v>100</v>
      </c>
      <c r="H1806" s="341" t="s">
        <v>962</v>
      </c>
      <c r="I1806" s="341"/>
      <c r="J1806" s="342" t="s">
        <v>357</v>
      </c>
      <c r="K1806" s="342" t="s">
        <v>348</v>
      </c>
    </row>
    <row r="1807" spans="1:11">
      <c r="A1807" s="340">
        <v>45553</v>
      </c>
      <c r="B1807" s="341" t="s">
        <v>258</v>
      </c>
      <c r="C1807" s="341" t="s">
        <v>964</v>
      </c>
      <c r="D1807" s="341" t="s">
        <v>2206</v>
      </c>
      <c r="E1807" s="342" t="s">
        <v>1287</v>
      </c>
      <c r="F1807" s="342" t="s">
        <v>1289</v>
      </c>
      <c r="G1807" s="342">
        <v>30</v>
      </c>
      <c r="H1807" s="341" t="s">
        <v>962</v>
      </c>
      <c r="I1807" s="341"/>
      <c r="J1807" s="342" t="s">
        <v>357</v>
      </c>
      <c r="K1807" s="342" t="s">
        <v>348</v>
      </c>
    </row>
    <row r="1808" spans="1:11">
      <c r="A1808" s="340">
        <v>45600</v>
      </c>
      <c r="B1808" s="341" t="s">
        <v>258</v>
      </c>
      <c r="C1808" s="341" t="s">
        <v>964</v>
      </c>
      <c r="D1808" s="341" t="s">
        <v>2207</v>
      </c>
      <c r="E1808" s="342" t="s">
        <v>1287</v>
      </c>
      <c r="F1808" s="342" t="s">
        <v>1290</v>
      </c>
      <c r="G1808" s="342">
        <v>150</v>
      </c>
      <c r="H1808" s="341" t="s">
        <v>965</v>
      </c>
      <c r="I1808" s="341" t="s">
        <v>971</v>
      </c>
      <c r="J1808" s="342" t="s">
        <v>357</v>
      </c>
      <c r="K1808" s="342" t="s">
        <v>348</v>
      </c>
    </row>
    <row r="1809" spans="1:11">
      <c r="A1809" s="340">
        <v>45600</v>
      </c>
      <c r="B1809" s="341" t="s">
        <v>258</v>
      </c>
      <c r="C1809" s="341" t="s">
        <v>964</v>
      </c>
      <c r="D1809" s="341" t="s">
        <v>2207</v>
      </c>
      <c r="E1809" s="342" t="s">
        <v>1287</v>
      </c>
      <c r="F1809" s="342" t="s">
        <v>1289</v>
      </c>
      <c r="G1809" s="342">
        <v>30</v>
      </c>
      <c r="H1809" s="341" t="s">
        <v>962</v>
      </c>
      <c r="I1809" s="341"/>
      <c r="J1809" s="342" t="s">
        <v>357</v>
      </c>
      <c r="K1809" s="342" t="s">
        <v>348</v>
      </c>
    </row>
    <row r="1810" spans="1:11">
      <c r="A1810" s="340">
        <v>45600</v>
      </c>
      <c r="B1810" s="341" t="s">
        <v>258</v>
      </c>
      <c r="C1810" s="341" t="s">
        <v>964</v>
      </c>
      <c r="D1810" s="341" t="s">
        <v>2207</v>
      </c>
      <c r="E1810" s="342" t="s">
        <v>1287</v>
      </c>
      <c r="F1810" s="342" t="s">
        <v>1288</v>
      </c>
      <c r="G1810" s="342">
        <v>100</v>
      </c>
      <c r="H1810" s="341" t="s">
        <v>965</v>
      </c>
      <c r="I1810" s="341" t="s">
        <v>971</v>
      </c>
      <c r="J1810" s="342" t="s">
        <v>357</v>
      </c>
      <c r="K1810" s="342" t="s">
        <v>348</v>
      </c>
    </row>
    <row r="1811" spans="1:11">
      <c r="A1811" s="340">
        <v>45387</v>
      </c>
      <c r="B1811" s="341" t="s">
        <v>258</v>
      </c>
      <c r="C1811" s="341" t="s">
        <v>964</v>
      </c>
      <c r="D1811" s="341" t="s">
        <v>2208</v>
      </c>
      <c r="E1811" s="342" t="s">
        <v>1287</v>
      </c>
      <c r="F1811" s="342" t="s">
        <v>1290</v>
      </c>
      <c r="G1811" s="342">
        <v>150</v>
      </c>
      <c r="H1811" s="341" t="s">
        <v>965</v>
      </c>
      <c r="I1811" s="341" t="s">
        <v>2209</v>
      </c>
      <c r="J1811" s="342" t="s">
        <v>357</v>
      </c>
      <c r="K1811" s="342" t="s">
        <v>348</v>
      </c>
    </row>
    <row r="1812" spans="1:11">
      <c r="A1812" s="340">
        <v>45387</v>
      </c>
      <c r="B1812" s="341" t="s">
        <v>258</v>
      </c>
      <c r="C1812" s="341" t="s">
        <v>964</v>
      </c>
      <c r="D1812" s="341" t="s">
        <v>2208</v>
      </c>
      <c r="E1812" s="342" t="s">
        <v>1287</v>
      </c>
      <c r="F1812" s="342" t="s">
        <v>1289</v>
      </c>
      <c r="G1812" s="342">
        <v>30</v>
      </c>
      <c r="H1812" s="341" t="s">
        <v>965</v>
      </c>
      <c r="I1812" s="341" t="s">
        <v>1139</v>
      </c>
      <c r="J1812" s="342" t="s">
        <v>357</v>
      </c>
      <c r="K1812" s="342" t="s">
        <v>348</v>
      </c>
    </row>
    <row r="1813" spans="1:11">
      <c r="A1813" s="340">
        <v>45387</v>
      </c>
      <c r="B1813" s="341" t="s">
        <v>258</v>
      </c>
      <c r="C1813" s="341" t="s">
        <v>964</v>
      </c>
      <c r="D1813" s="341" t="s">
        <v>2208</v>
      </c>
      <c r="E1813" s="342" t="s">
        <v>1287</v>
      </c>
      <c r="F1813" s="342" t="s">
        <v>1288</v>
      </c>
      <c r="G1813" s="342">
        <v>100</v>
      </c>
      <c r="H1813" s="341" t="s">
        <v>965</v>
      </c>
      <c r="I1813" s="341" t="s">
        <v>1148</v>
      </c>
      <c r="J1813" s="342" t="s">
        <v>357</v>
      </c>
      <c r="K1813" s="342" t="s">
        <v>348</v>
      </c>
    </row>
    <row r="1814" spans="1:11">
      <c r="A1814" s="340">
        <v>45409</v>
      </c>
      <c r="B1814" s="341" t="s">
        <v>258</v>
      </c>
      <c r="C1814" s="341" t="s">
        <v>964</v>
      </c>
      <c r="D1814" s="341" t="s">
        <v>2206</v>
      </c>
      <c r="E1814" s="342" t="s">
        <v>1287</v>
      </c>
      <c r="F1814" s="342" t="s">
        <v>1290</v>
      </c>
      <c r="G1814" s="342">
        <v>150</v>
      </c>
      <c r="H1814" s="341" t="s">
        <v>962</v>
      </c>
      <c r="I1814" s="341"/>
      <c r="J1814" s="342" t="s">
        <v>357</v>
      </c>
      <c r="K1814" s="342" t="s">
        <v>348</v>
      </c>
    </row>
    <row r="1815" spans="1:11">
      <c r="A1815" s="340">
        <v>45409</v>
      </c>
      <c r="B1815" s="341" t="s">
        <v>258</v>
      </c>
      <c r="C1815" s="341" t="s">
        <v>964</v>
      </c>
      <c r="D1815" s="341" t="s">
        <v>2206</v>
      </c>
      <c r="E1815" s="342" t="s">
        <v>1287</v>
      </c>
      <c r="F1815" s="342" t="s">
        <v>1289</v>
      </c>
      <c r="G1815" s="342">
        <v>30</v>
      </c>
      <c r="H1815" s="341" t="s">
        <v>962</v>
      </c>
      <c r="I1815" s="341"/>
      <c r="J1815" s="342" t="s">
        <v>357</v>
      </c>
      <c r="K1815" s="342" t="s">
        <v>348</v>
      </c>
    </row>
    <row r="1816" spans="1:11">
      <c r="A1816" s="340">
        <v>45409</v>
      </c>
      <c r="B1816" s="341" t="s">
        <v>258</v>
      </c>
      <c r="C1816" s="341" t="s">
        <v>964</v>
      </c>
      <c r="D1816" s="341" t="s">
        <v>2206</v>
      </c>
      <c r="E1816" s="342" t="s">
        <v>1287</v>
      </c>
      <c r="F1816" s="342" t="s">
        <v>1288</v>
      </c>
      <c r="G1816" s="342">
        <v>100</v>
      </c>
      <c r="H1816" s="341" t="s">
        <v>962</v>
      </c>
      <c r="I1816" s="341"/>
      <c r="J1816" s="342" t="s">
        <v>357</v>
      </c>
      <c r="K1816" s="342" t="s">
        <v>348</v>
      </c>
    </row>
    <row r="1817" spans="1:11">
      <c r="A1817" s="340">
        <v>45467</v>
      </c>
      <c r="B1817" s="341" t="s">
        <v>258</v>
      </c>
      <c r="C1817" s="341" t="s">
        <v>964</v>
      </c>
      <c r="D1817" s="341" t="s">
        <v>2210</v>
      </c>
      <c r="E1817" s="342" t="s">
        <v>1287</v>
      </c>
      <c r="F1817" s="342" t="s">
        <v>1288</v>
      </c>
      <c r="G1817" s="342">
        <v>100</v>
      </c>
      <c r="H1817" s="341" t="s">
        <v>962</v>
      </c>
      <c r="I1817" s="341"/>
      <c r="J1817" s="342" t="s">
        <v>357</v>
      </c>
      <c r="K1817" s="342" t="s">
        <v>348</v>
      </c>
    </row>
    <row r="1818" spans="1:11">
      <c r="A1818" s="340">
        <v>45467</v>
      </c>
      <c r="B1818" s="341" t="s">
        <v>258</v>
      </c>
      <c r="C1818" s="341" t="s">
        <v>964</v>
      </c>
      <c r="D1818" s="341" t="s">
        <v>2210</v>
      </c>
      <c r="E1818" s="342" t="s">
        <v>1287</v>
      </c>
      <c r="F1818" s="342" t="s">
        <v>1290</v>
      </c>
      <c r="G1818" s="342">
        <v>150</v>
      </c>
      <c r="H1818" s="341" t="s">
        <v>962</v>
      </c>
      <c r="I1818" s="341"/>
      <c r="J1818" s="342" t="s">
        <v>357</v>
      </c>
      <c r="K1818" s="342" t="s">
        <v>348</v>
      </c>
    </row>
    <row r="1819" spans="1:11">
      <c r="A1819" s="340">
        <v>45467</v>
      </c>
      <c r="B1819" s="341" t="s">
        <v>258</v>
      </c>
      <c r="C1819" s="341" t="s">
        <v>964</v>
      </c>
      <c r="D1819" s="341" t="s">
        <v>2210</v>
      </c>
      <c r="E1819" s="342" t="s">
        <v>1287</v>
      </c>
      <c r="F1819" s="342" t="s">
        <v>1289</v>
      </c>
      <c r="G1819" s="342">
        <v>30</v>
      </c>
      <c r="H1819" s="341" t="s">
        <v>962</v>
      </c>
      <c r="I1819" s="341"/>
      <c r="J1819" s="342" t="s">
        <v>357</v>
      </c>
      <c r="K1819" s="342" t="s">
        <v>348</v>
      </c>
    </row>
    <row r="1820" spans="1:11">
      <c r="A1820" s="340">
        <v>45355</v>
      </c>
      <c r="B1820" s="341" t="s">
        <v>258</v>
      </c>
      <c r="C1820" s="341" t="s">
        <v>964</v>
      </c>
      <c r="D1820" s="341" t="s">
        <v>2211</v>
      </c>
      <c r="E1820" s="342" t="s">
        <v>1287</v>
      </c>
      <c r="F1820" s="342" t="s">
        <v>1288</v>
      </c>
      <c r="G1820" s="342">
        <v>100</v>
      </c>
      <c r="H1820" s="341" t="s">
        <v>962</v>
      </c>
      <c r="I1820" s="341"/>
      <c r="J1820" s="342" t="s">
        <v>357</v>
      </c>
      <c r="K1820" s="342" t="s">
        <v>348</v>
      </c>
    </row>
    <row r="1821" spans="1:11">
      <c r="A1821" s="340">
        <v>45355</v>
      </c>
      <c r="B1821" s="341" t="s">
        <v>258</v>
      </c>
      <c r="C1821" s="341" t="s">
        <v>964</v>
      </c>
      <c r="D1821" s="341" t="s">
        <v>2211</v>
      </c>
      <c r="E1821" s="342" t="s">
        <v>1287</v>
      </c>
      <c r="F1821" s="342" t="s">
        <v>1289</v>
      </c>
      <c r="G1821" s="342">
        <v>30</v>
      </c>
      <c r="H1821" s="341" t="s">
        <v>965</v>
      </c>
      <c r="I1821" s="341" t="s">
        <v>1139</v>
      </c>
      <c r="J1821" s="342" t="s">
        <v>357</v>
      </c>
      <c r="K1821" s="342" t="s">
        <v>348</v>
      </c>
    </row>
    <row r="1822" spans="1:11">
      <c r="A1822" s="340">
        <v>45355</v>
      </c>
      <c r="B1822" s="341" t="s">
        <v>258</v>
      </c>
      <c r="C1822" s="341" t="s">
        <v>964</v>
      </c>
      <c r="D1822" s="341" t="s">
        <v>2211</v>
      </c>
      <c r="E1822" s="342" t="s">
        <v>1287</v>
      </c>
      <c r="F1822" s="342" t="s">
        <v>1290</v>
      </c>
      <c r="G1822" s="342">
        <v>150</v>
      </c>
      <c r="H1822" s="341" t="s">
        <v>962</v>
      </c>
      <c r="I1822" s="341"/>
      <c r="J1822" s="342" t="s">
        <v>357</v>
      </c>
      <c r="K1822" s="342" t="s">
        <v>348</v>
      </c>
    </row>
    <row r="1823" spans="1:11">
      <c r="A1823" s="340">
        <v>45618</v>
      </c>
      <c r="B1823" s="341" t="s">
        <v>258</v>
      </c>
      <c r="C1823" s="341" t="s">
        <v>964</v>
      </c>
      <c r="D1823" s="341" t="s">
        <v>2212</v>
      </c>
      <c r="E1823" s="342" t="s">
        <v>2213</v>
      </c>
      <c r="F1823" s="342" t="s">
        <v>1289</v>
      </c>
      <c r="G1823" s="342">
        <v>30</v>
      </c>
      <c r="H1823" s="341" t="s">
        <v>962</v>
      </c>
      <c r="I1823" s="341"/>
      <c r="J1823" s="342" t="s">
        <v>357</v>
      </c>
      <c r="K1823" s="342" t="s">
        <v>348</v>
      </c>
    </row>
    <row r="1824" spans="1:11">
      <c r="A1824" s="340">
        <v>45618</v>
      </c>
      <c r="B1824" s="341" t="s">
        <v>258</v>
      </c>
      <c r="C1824" s="341" t="s">
        <v>964</v>
      </c>
      <c r="D1824" s="341" t="s">
        <v>2212</v>
      </c>
      <c r="E1824" s="342" t="s">
        <v>2213</v>
      </c>
      <c r="F1824" s="342" t="s">
        <v>1290</v>
      </c>
      <c r="G1824" s="342">
        <v>150</v>
      </c>
      <c r="H1824" s="341" t="s">
        <v>962</v>
      </c>
      <c r="I1824" s="341"/>
      <c r="J1824" s="342" t="s">
        <v>357</v>
      </c>
      <c r="K1824" s="342" t="s">
        <v>348</v>
      </c>
    </row>
    <row r="1825" spans="1:11">
      <c r="A1825" s="340">
        <v>45618</v>
      </c>
      <c r="B1825" s="341" t="s">
        <v>258</v>
      </c>
      <c r="C1825" s="341" t="s">
        <v>964</v>
      </c>
      <c r="D1825" s="341" t="s">
        <v>2212</v>
      </c>
      <c r="E1825" s="342" t="s">
        <v>2213</v>
      </c>
      <c r="F1825" s="342" t="s">
        <v>1288</v>
      </c>
      <c r="G1825" s="342">
        <v>100</v>
      </c>
      <c r="H1825" s="341" t="s">
        <v>962</v>
      </c>
      <c r="I1825" s="341"/>
      <c r="J1825" s="342" t="s">
        <v>357</v>
      </c>
      <c r="K1825" s="342" t="s">
        <v>348</v>
      </c>
    </row>
    <row r="1826" spans="1:11">
      <c r="A1826" s="340">
        <v>45492</v>
      </c>
      <c r="B1826" s="341" t="s">
        <v>258</v>
      </c>
      <c r="C1826" s="341" t="s">
        <v>964</v>
      </c>
      <c r="D1826" s="341" t="s">
        <v>2206</v>
      </c>
      <c r="E1826" s="342" t="s">
        <v>1287</v>
      </c>
      <c r="F1826" s="342" t="s">
        <v>1290</v>
      </c>
      <c r="G1826" s="342">
        <v>150</v>
      </c>
      <c r="H1826" s="341" t="s">
        <v>962</v>
      </c>
      <c r="I1826" s="341"/>
      <c r="J1826" s="342" t="s">
        <v>357</v>
      </c>
      <c r="K1826" s="342" t="s">
        <v>348</v>
      </c>
    </row>
    <row r="1827" spans="1:11">
      <c r="A1827" s="340">
        <v>45492</v>
      </c>
      <c r="B1827" s="341" t="s">
        <v>258</v>
      </c>
      <c r="C1827" s="341" t="s">
        <v>964</v>
      </c>
      <c r="D1827" s="341" t="s">
        <v>2206</v>
      </c>
      <c r="E1827" s="342" t="s">
        <v>1287</v>
      </c>
      <c r="F1827" s="342" t="s">
        <v>1289</v>
      </c>
      <c r="G1827" s="342">
        <v>30</v>
      </c>
      <c r="H1827" s="341" t="s">
        <v>965</v>
      </c>
      <c r="I1827" s="341" t="s">
        <v>971</v>
      </c>
      <c r="J1827" s="342" t="s">
        <v>357</v>
      </c>
      <c r="K1827" s="342" t="s">
        <v>348</v>
      </c>
    </row>
    <row r="1828" spans="1:11">
      <c r="A1828" s="340">
        <v>45492</v>
      </c>
      <c r="B1828" s="341" t="s">
        <v>258</v>
      </c>
      <c r="C1828" s="341" t="s">
        <v>964</v>
      </c>
      <c r="D1828" s="341" t="s">
        <v>2206</v>
      </c>
      <c r="E1828" s="342" t="s">
        <v>1287</v>
      </c>
      <c r="F1828" s="342" t="s">
        <v>1288</v>
      </c>
      <c r="G1828" s="342">
        <v>100</v>
      </c>
      <c r="H1828" s="341" t="s">
        <v>965</v>
      </c>
      <c r="I1828" s="341" t="s">
        <v>971</v>
      </c>
      <c r="J1828" s="342" t="s">
        <v>357</v>
      </c>
      <c r="K1828" s="342" t="s">
        <v>348</v>
      </c>
    </row>
    <row r="1829" spans="1:11">
      <c r="A1829" s="340">
        <v>45323</v>
      </c>
      <c r="B1829" s="341" t="s">
        <v>260</v>
      </c>
      <c r="C1829" s="341" t="s">
        <v>964</v>
      </c>
      <c r="D1829" s="341" t="s">
        <v>2214</v>
      </c>
      <c r="E1829" s="342" t="s">
        <v>1297</v>
      </c>
      <c r="F1829" s="342" t="s">
        <v>1293</v>
      </c>
      <c r="G1829" s="342">
        <v>50</v>
      </c>
      <c r="H1829" s="341" t="s">
        <v>962</v>
      </c>
      <c r="I1829" s="341"/>
      <c r="J1829" s="342" t="s">
        <v>357</v>
      </c>
      <c r="K1829" s="342" t="s">
        <v>348</v>
      </c>
    </row>
    <row r="1830" spans="1:11">
      <c r="A1830" s="340">
        <v>45323</v>
      </c>
      <c r="B1830" s="341" t="s">
        <v>260</v>
      </c>
      <c r="C1830" s="341" t="s">
        <v>964</v>
      </c>
      <c r="D1830" s="341" t="s">
        <v>2214</v>
      </c>
      <c r="E1830" s="342" t="s">
        <v>1297</v>
      </c>
      <c r="F1830" s="342" t="s">
        <v>1294</v>
      </c>
      <c r="G1830" s="342">
        <v>400</v>
      </c>
      <c r="H1830" s="341" t="s">
        <v>962</v>
      </c>
      <c r="I1830" s="341"/>
      <c r="J1830" s="342" t="s">
        <v>357</v>
      </c>
      <c r="K1830" s="342" t="s">
        <v>348</v>
      </c>
    </row>
    <row r="1831" spans="1:11">
      <c r="A1831" s="340">
        <v>45323</v>
      </c>
      <c r="B1831" s="341" t="s">
        <v>260</v>
      </c>
      <c r="C1831" s="341" t="s">
        <v>964</v>
      </c>
      <c r="D1831" s="341" t="s">
        <v>2214</v>
      </c>
      <c r="E1831" s="342" t="s">
        <v>1297</v>
      </c>
      <c r="F1831" s="342" t="s">
        <v>1298</v>
      </c>
      <c r="G1831" s="342">
        <v>250</v>
      </c>
      <c r="H1831" s="341" t="s">
        <v>962</v>
      </c>
      <c r="I1831" s="341"/>
      <c r="J1831" s="342" t="s">
        <v>357</v>
      </c>
      <c r="K1831" s="342" t="s">
        <v>348</v>
      </c>
    </row>
    <row r="1832" spans="1:11">
      <c r="A1832" s="340">
        <v>45323</v>
      </c>
      <c r="B1832" s="341" t="s">
        <v>260</v>
      </c>
      <c r="C1832" s="341" t="s">
        <v>964</v>
      </c>
      <c r="D1832" s="341" t="s">
        <v>2214</v>
      </c>
      <c r="E1832" s="342" t="s">
        <v>1297</v>
      </c>
      <c r="F1832" s="342" t="s">
        <v>1295</v>
      </c>
      <c r="G1832" s="342">
        <v>100</v>
      </c>
      <c r="H1832" s="341" t="s">
        <v>962</v>
      </c>
      <c r="I1832" s="341"/>
      <c r="J1832" s="342" t="s">
        <v>357</v>
      </c>
      <c r="K1832" s="342" t="s">
        <v>348</v>
      </c>
    </row>
    <row r="1833" spans="1:11">
      <c r="A1833" s="340">
        <v>45323</v>
      </c>
      <c r="B1833" s="341" t="s">
        <v>260</v>
      </c>
      <c r="C1833" s="341" t="s">
        <v>964</v>
      </c>
      <c r="D1833" s="341" t="s">
        <v>2214</v>
      </c>
      <c r="E1833" s="342" t="s">
        <v>1297</v>
      </c>
      <c r="F1833" s="342" t="s">
        <v>1292</v>
      </c>
      <c r="G1833" s="342">
        <v>350</v>
      </c>
      <c r="H1833" s="341" t="s">
        <v>962</v>
      </c>
      <c r="I1833" s="341"/>
      <c r="J1833" s="342" t="s">
        <v>357</v>
      </c>
      <c r="K1833" s="342" t="s">
        <v>348</v>
      </c>
    </row>
    <row r="1834" spans="1:11">
      <c r="A1834" s="340">
        <v>45358</v>
      </c>
      <c r="B1834" s="341" t="s">
        <v>260</v>
      </c>
      <c r="C1834" s="341" t="s">
        <v>964</v>
      </c>
      <c r="D1834" s="341" t="s">
        <v>1291</v>
      </c>
      <c r="E1834" s="342" t="s">
        <v>1297</v>
      </c>
      <c r="F1834" s="342" t="s">
        <v>1292</v>
      </c>
      <c r="G1834" s="342">
        <v>350</v>
      </c>
      <c r="H1834" s="341" t="s">
        <v>962</v>
      </c>
      <c r="I1834" s="341"/>
      <c r="J1834" s="342" t="s">
        <v>357</v>
      </c>
      <c r="K1834" s="342" t="s">
        <v>348</v>
      </c>
    </row>
    <row r="1835" spans="1:11">
      <c r="A1835" s="340">
        <v>45358</v>
      </c>
      <c r="B1835" s="341" t="s">
        <v>260</v>
      </c>
      <c r="C1835" s="341" t="s">
        <v>964</v>
      </c>
      <c r="D1835" s="341" t="s">
        <v>1291</v>
      </c>
      <c r="E1835" s="342" t="s">
        <v>1297</v>
      </c>
      <c r="F1835" s="342" t="s">
        <v>1294</v>
      </c>
      <c r="G1835" s="342">
        <v>400</v>
      </c>
      <c r="H1835" s="341" t="s">
        <v>962</v>
      </c>
      <c r="I1835" s="341"/>
      <c r="J1835" s="342" t="s">
        <v>357</v>
      </c>
      <c r="K1835" s="342" t="s">
        <v>348</v>
      </c>
    </row>
    <row r="1836" spans="1:11">
      <c r="A1836" s="340">
        <v>45358</v>
      </c>
      <c r="B1836" s="341" t="s">
        <v>260</v>
      </c>
      <c r="C1836" s="341" t="s">
        <v>964</v>
      </c>
      <c r="D1836" s="341" t="s">
        <v>1291</v>
      </c>
      <c r="E1836" s="342" t="s">
        <v>1297</v>
      </c>
      <c r="F1836" s="342" t="s">
        <v>1295</v>
      </c>
      <c r="G1836" s="342">
        <v>100</v>
      </c>
      <c r="H1836" s="341" t="s">
        <v>962</v>
      </c>
      <c r="I1836" s="341"/>
      <c r="J1836" s="342" t="s">
        <v>357</v>
      </c>
      <c r="K1836" s="342" t="s">
        <v>348</v>
      </c>
    </row>
    <row r="1837" spans="1:11">
      <c r="A1837" s="340">
        <v>45358</v>
      </c>
      <c r="B1837" s="341" t="s">
        <v>260</v>
      </c>
      <c r="C1837" s="341" t="s">
        <v>964</v>
      </c>
      <c r="D1837" s="341" t="s">
        <v>1291</v>
      </c>
      <c r="E1837" s="342" t="s">
        <v>1297</v>
      </c>
      <c r="F1837" s="342" t="s">
        <v>1293</v>
      </c>
      <c r="G1837" s="342">
        <v>50</v>
      </c>
      <c r="H1837" s="341" t="s">
        <v>962</v>
      </c>
      <c r="I1837" s="341"/>
      <c r="J1837" s="342" t="s">
        <v>357</v>
      </c>
      <c r="K1837" s="342" t="s">
        <v>348</v>
      </c>
    </row>
    <row r="1838" spans="1:11">
      <c r="A1838" s="340">
        <v>45358</v>
      </c>
      <c r="B1838" s="341" t="s">
        <v>260</v>
      </c>
      <c r="C1838" s="341" t="s">
        <v>964</v>
      </c>
      <c r="D1838" s="341" t="s">
        <v>1291</v>
      </c>
      <c r="E1838" s="342" t="s">
        <v>1297</v>
      </c>
      <c r="F1838" s="342" t="s">
        <v>1298</v>
      </c>
      <c r="G1838" s="342">
        <v>250</v>
      </c>
      <c r="H1838" s="341" t="s">
        <v>962</v>
      </c>
      <c r="I1838" s="341"/>
      <c r="J1838" s="342" t="s">
        <v>357</v>
      </c>
      <c r="K1838" s="342" t="s">
        <v>348</v>
      </c>
    </row>
    <row r="1839" spans="1:11">
      <c r="A1839" s="340">
        <v>45407</v>
      </c>
      <c r="B1839" s="341" t="s">
        <v>260</v>
      </c>
      <c r="C1839" s="341" t="s">
        <v>964</v>
      </c>
      <c r="D1839" s="341" t="s">
        <v>1291</v>
      </c>
      <c r="E1839" s="342" t="s">
        <v>1297</v>
      </c>
      <c r="F1839" s="342" t="s">
        <v>1295</v>
      </c>
      <c r="G1839" s="342">
        <v>100</v>
      </c>
      <c r="H1839" s="341" t="s">
        <v>965</v>
      </c>
      <c r="I1839" s="341" t="s">
        <v>998</v>
      </c>
      <c r="J1839" s="342" t="s">
        <v>357</v>
      </c>
      <c r="K1839" s="342" t="s">
        <v>348</v>
      </c>
    </row>
    <row r="1840" spans="1:11">
      <c r="A1840" s="340">
        <v>45407</v>
      </c>
      <c r="B1840" s="341" t="s">
        <v>260</v>
      </c>
      <c r="C1840" s="341" t="s">
        <v>964</v>
      </c>
      <c r="D1840" s="341" t="s">
        <v>1291</v>
      </c>
      <c r="E1840" s="342" t="s">
        <v>1297</v>
      </c>
      <c r="F1840" s="342" t="s">
        <v>1293</v>
      </c>
      <c r="G1840" s="342">
        <v>50</v>
      </c>
      <c r="H1840" s="341" t="s">
        <v>962</v>
      </c>
      <c r="I1840" s="341"/>
      <c r="J1840" s="342" t="s">
        <v>357</v>
      </c>
      <c r="K1840" s="342" t="s">
        <v>348</v>
      </c>
    </row>
    <row r="1841" spans="1:11">
      <c r="A1841" s="340">
        <v>45407</v>
      </c>
      <c r="B1841" s="341" t="s">
        <v>260</v>
      </c>
      <c r="C1841" s="341" t="s">
        <v>964</v>
      </c>
      <c r="D1841" s="341" t="s">
        <v>1291</v>
      </c>
      <c r="E1841" s="342" t="s">
        <v>1297</v>
      </c>
      <c r="F1841" s="342" t="s">
        <v>1292</v>
      </c>
      <c r="G1841" s="342">
        <v>350</v>
      </c>
      <c r="H1841" s="341" t="s">
        <v>962</v>
      </c>
      <c r="I1841" s="341"/>
      <c r="J1841" s="342" t="s">
        <v>357</v>
      </c>
      <c r="K1841" s="342" t="s">
        <v>348</v>
      </c>
    </row>
    <row r="1842" spans="1:11">
      <c r="A1842" s="340">
        <v>45407</v>
      </c>
      <c r="B1842" s="341" t="s">
        <v>260</v>
      </c>
      <c r="C1842" s="341" t="s">
        <v>964</v>
      </c>
      <c r="D1842" s="341" t="s">
        <v>1291</v>
      </c>
      <c r="E1842" s="342" t="s">
        <v>1297</v>
      </c>
      <c r="F1842" s="342" t="s">
        <v>1294</v>
      </c>
      <c r="G1842" s="342">
        <v>400</v>
      </c>
      <c r="H1842" s="341" t="s">
        <v>962</v>
      </c>
      <c r="I1842" s="341"/>
      <c r="J1842" s="342" t="s">
        <v>357</v>
      </c>
      <c r="K1842" s="342" t="s">
        <v>348</v>
      </c>
    </row>
    <row r="1843" spans="1:11">
      <c r="A1843" s="340">
        <v>45407</v>
      </c>
      <c r="B1843" s="341" t="s">
        <v>260</v>
      </c>
      <c r="C1843" s="341" t="s">
        <v>964</v>
      </c>
      <c r="D1843" s="341" t="s">
        <v>1291</v>
      </c>
      <c r="E1843" s="342" t="s">
        <v>1297</v>
      </c>
      <c r="F1843" s="342" t="s">
        <v>1298</v>
      </c>
      <c r="G1843" s="342">
        <v>250</v>
      </c>
      <c r="H1843" s="341" t="s">
        <v>962</v>
      </c>
      <c r="I1843" s="341"/>
      <c r="J1843" s="342" t="s">
        <v>357</v>
      </c>
      <c r="K1843" s="342" t="s">
        <v>348</v>
      </c>
    </row>
    <row r="1844" spans="1:11">
      <c r="A1844" s="340">
        <v>45512</v>
      </c>
      <c r="B1844" s="341" t="s">
        <v>260</v>
      </c>
      <c r="C1844" s="341" t="s">
        <v>964</v>
      </c>
      <c r="D1844" s="341" t="s">
        <v>1291</v>
      </c>
      <c r="E1844" s="342" t="s">
        <v>1297</v>
      </c>
      <c r="F1844" s="342" t="s">
        <v>1292</v>
      </c>
      <c r="G1844" s="342">
        <v>350</v>
      </c>
      <c r="H1844" s="341" t="s">
        <v>965</v>
      </c>
      <c r="I1844" s="341" t="s">
        <v>2215</v>
      </c>
      <c r="J1844" s="342" t="s">
        <v>357</v>
      </c>
      <c r="K1844" s="342" t="s">
        <v>348</v>
      </c>
    </row>
    <row r="1845" spans="1:11">
      <c r="A1845" s="340">
        <v>45512</v>
      </c>
      <c r="B1845" s="341" t="s">
        <v>260</v>
      </c>
      <c r="C1845" s="341" t="s">
        <v>964</v>
      </c>
      <c r="D1845" s="341" t="s">
        <v>1291</v>
      </c>
      <c r="E1845" s="342" t="s">
        <v>1297</v>
      </c>
      <c r="F1845" s="342" t="s">
        <v>1295</v>
      </c>
      <c r="G1845" s="342">
        <v>100</v>
      </c>
      <c r="H1845" s="341" t="s">
        <v>962</v>
      </c>
      <c r="I1845" s="341"/>
      <c r="J1845" s="342" t="s">
        <v>357</v>
      </c>
      <c r="K1845" s="342" t="s">
        <v>348</v>
      </c>
    </row>
    <row r="1846" spans="1:11">
      <c r="A1846" s="340">
        <v>45512</v>
      </c>
      <c r="B1846" s="341" t="s">
        <v>260</v>
      </c>
      <c r="C1846" s="341" t="s">
        <v>964</v>
      </c>
      <c r="D1846" s="341" t="s">
        <v>1291</v>
      </c>
      <c r="E1846" s="342" t="s">
        <v>1297</v>
      </c>
      <c r="F1846" s="342" t="s">
        <v>1298</v>
      </c>
      <c r="G1846" s="342">
        <v>250</v>
      </c>
      <c r="H1846" s="341" t="s">
        <v>965</v>
      </c>
      <c r="I1846" s="341" t="s">
        <v>971</v>
      </c>
      <c r="J1846" s="342" t="s">
        <v>357</v>
      </c>
      <c r="K1846" s="342" t="s">
        <v>348</v>
      </c>
    </row>
    <row r="1847" spans="1:11">
      <c r="A1847" s="340">
        <v>45512</v>
      </c>
      <c r="B1847" s="341" t="s">
        <v>260</v>
      </c>
      <c r="C1847" s="341" t="s">
        <v>964</v>
      </c>
      <c r="D1847" s="341" t="s">
        <v>1291</v>
      </c>
      <c r="E1847" s="342" t="s">
        <v>1297</v>
      </c>
      <c r="F1847" s="342" t="s">
        <v>1293</v>
      </c>
      <c r="G1847" s="342">
        <v>50</v>
      </c>
      <c r="H1847" s="341" t="s">
        <v>962</v>
      </c>
      <c r="I1847" s="341"/>
      <c r="J1847" s="342" t="s">
        <v>357</v>
      </c>
      <c r="K1847" s="342" t="s">
        <v>348</v>
      </c>
    </row>
    <row r="1848" spans="1:11">
      <c r="A1848" s="340">
        <v>45512</v>
      </c>
      <c r="B1848" s="341" t="s">
        <v>260</v>
      </c>
      <c r="C1848" s="341" t="s">
        <v>964</v>
      </c>
      <c r="D1848" s="341" t="s">
        <v>1291</v>
      </c>
      <c r="E1848" s="342" t="s">
        <v>1297</v>
      </c>
      <c r="F1848" s="342" t="s">
        <v>1294</v>
      </c>
      <c r="G1848" s="342">
        <v>400</v>
      </c>
      <c r="H1848" s="341" t="s">
        <v>965</v>
      </c>
      <c r="I1848" s="341" t="s">
        <v>966</v>
      </c>
      <c r="J1848" s="342" t="s">
        <v>357</v>
      </c>
      <c r="K1848" s="342" t="s">
        <v>348</v>
      </c>
    </row>
    <row r="1849" spans="1:11">
      <c r="A1849" s="340">
        <v>45331</v>
      </c>
      <c r="B1849" s="341" t="s">
        <v>260</v>
      </c>
      <c r="C1849" s="341" t="s">
        <v>964</v>
      </c>
      <c r="D1849" s="341" t="s">
        <v>1296</v>
      </c>
      <c r="E1849" s="342" t="s">
        <v>1297</v>
      </c>
      <c r="F1849" s="342" t="s">
        <v>1292</v>
      </c>
      <c r="G1849" s="342">
        <v>350</v>
      </c>
      <c r="H1849" s="341" t="s">
        <v>962</v>
      </c>
      <c r="I1849" s="341"/>
      <c r="J1849" s="342" t="s">
        <v>357</v>
      </c>
      <c r="K1849" s="342" t="s">
        <v>348</v>
      </c>
    </row>
    <row r="1850" spans="1:11">
      <c r="A1850" s="340">
        <v>45331</v>
      </c>
      <c r="B1850" s="341" t="s">
        <v>260</v>
      </c>
      <c r="C1850" s="341" t="s">
        <v>964</v>
      </c>
      <c r="D1850" s="341" t="s">
        <v>1296</v>
      </c>
      <c r="E1850" s="342" t="s">
        <v>1297</v>
      </c>
      <c r="F1850" s="342" t="s">
        <v>1295</v>
      </c>
      <c r="G1850" s="342">
        <v>100</v>
      </c>
      <c r="H1850" s="341" t="s">
        <v>962</v>
      </c>
      <c r="I1850" s="341"/>
      <c r="J1850" s="342" t="s">
        <v>357</v>
      </c>
      <c r="K1850" s="342" t="s">
        <v>348</v>
      </c>
    </row>
    <row r="1851" spans="1:11">
      <c r="A1851" s="340">
        <v>45331</v>
      </c>
      <c r="B1851" s="341" t="s">
        <v>260</v>
      </c>
      <c r="C1851" s="341" t="s">
        <v>964</v>
      </c>
      <c r="D1851" s="341" t="s">
        <v>1296</v>
      </c>
      <c r="E1851" s="342" t="s">
        <v>1297</v>
      </c>
      <c r="F1851" s="342" t="s">
        <v>1298</v>
      </c>
      <c r="G1851" s="342">
        <v>250</v>
      </c>
      <c r="H1851" s="341" t="s">
        <v>962</v>
      </c>
      <c r="I1851" s="341"/>
      <c r="J1851" s="342" t="s">
        <v>357</v>
      </c>
      <c r="K1851" s="342" t="s">
        <v>348</v>
      </c>
    </row>
    <row r="1852" spans="1:11">
      <c r="A1852" s="340">
        <v>45331</v>
      </c>
      <c r="B1852" s="341" t="s">
        <v>260</v>
      </c>
      <c r="C1852" s="341" t="s">
        <v>964</v>
      </c>
      <c r="D1852" s="341" t="s">
        <v>1296</v>
      </c>
      <c r="E1852" s="342" t="s">
        <v>1297</v>
      </c>
      <c r="F1852" s="342" t="s">
        <v>1293</v>
      </c>
      <c r="G1852" s="342">
        <v>50</v>
      </c>
      <c r="H1852" s="341" t="s">
        <v>962</v>
      </c>
      <c r="I1852" s="341"/>
      <c r="J1852" s="342" t="s">
        <v>357</v>
      </c>
      <c r="K1852" s="342" t="s">
        <v>348</v>
      </c>
    </row>
    <row r="1853" spans="1:11">
      <c r="A1853" s="340">
        <v>45331</v>
      </c>
      <c r="B1853" s="341" t="s">
        <v>260</v>
      </c>
      <c r="C1853" s="341" t="s">
        <v>964</v>
      </c>
      <c r="D1853" s="341" t="s">
        <v>1296</v>
      </c>
      <c r="E1853" s="342" t="s">
        <v>1297</v>
      </c>
      <c r="F1853" s="342" t="s">
        <v>1294</v>
      </c>
      <c r="G1853" s="342">
        <v>400</v>
      </c>
      <c r="H1853" s="341" t="s">
        <v>962</v>
      </c>
      <c r="I1853" s="341"/>
      <c r="J1853" s="342" t="s">
        <v>357</v>
      </c>
      <c r="K1853" s="342" t="s">
        <v>348</v>
      </c>
    </row>
    <row r="1854" spans="1:11">
      <c r="A1854" s="340">
        <v>45595</v>
      </c>
      <c r="B1854" s="341" t="s">
        <v>260</v>
      </c>
      <c r="C1854" s="341" t="s">
        <v>964</v>
      </c>
      <c r="D1854" s="341" t="s">
        <v>1291</v>
      </c>
      <c r="E1854" s="342" t="s">
        <v>1297</v>
      </c>
      <c r="F1854" s="342" t="s">
        <v>1295</v>
      </c>
      <c r="G1854" s="342">
        <v>100</v>
      </c>
      <c r="H1854" s="341" t="s">
        <v>965</v>
      </c>
      <c r="I1854" s="341" t="s">
        <v>971</v>
      </c>
      <c r="J1854" s="342" t="s">
        <v>357</v>
      </c>
      <c r="K1854" s="342" t="s">
        <v>348</v>
      </c>
    </row>
    <row r="1855" spans="1:11">
      <c r="A1855" s="340">
        <v>45595</v>
      </c>
      <c r="B1855" s="341" t="s">
        <v>260</v>
      </c>
      <c r="C1855" s="341" t="s">
        <v>964</v>
      </c>
      <c r="D1855" s="341" t="s">
        <v>1291</v>
      </c>
      <c r="E1855" s="342" t="s">
        <v>1297</v>
      </c>
      <c r="F1855" s="342" t="s">
        <v>1292</v>
      </c>
      <c r="G1855" s="342">
        <v>350</v>
      </c>
      <c r="H1855" s="341" t="s">
        <v>965</v>
      </c>
      <c r="I1855" s="341" t="s">
        <v>2216</v>
      </c>
      <c r="J1855" s="342" t="s">
        <v>357</v>
      </c>
      <c r="K1855" s="342" t="s">
        <v>348</v>
      </c>
    </row>
    <row r="1856" spans="1:11">
      <c r="A1856" s="340">
        <v>45595</v>
      </c>
      <c r="B1856" s="341" t="s">
        <v>260</v>
      </c>
      <c r="C1856" s="341" t="s">
        <v>964</v>
      </c>
      <c r="D1856" s="341" t="s">
        <v>1291</v>
      </c>
      <c r="E1856" s="342" t="s">
        <v>1297</v>
      </c>
      <c r="F1856" s="342" t="s">
        <v>1294</v>
      </c>
      <c r="G1856" s="342">
        <v>400</v>
      </c>
      <c r="H1856" s="341" t="s">
        <v>965</v>
      </c>
      <c r="I1856" s="341" t="s">
        <v>971</v>
      </c>
      <c r="J1856" s="342" t="s">
        <v>357</v>
      </c>
      <c r="K1856" s="342" t="s">
        <v>348</v>
      </c>
    </row>
    <row r="1857" spans="1:11">
      <c r="A1857" s="340">
        <v>45595</v>
      </c>
      <c r="B1857" s="341" t="s">
        <v>260</v>
      </c>
      <c r="C1857" s="341" t="s">
        <v>964</v>
      </c>
      <c r="D1857" s="341" t="s">
        <v>1291</v>
      </c>
      <c r="E1857" s="342" t="s">
        <v>1297</v>
      </c>
      <c r="F1857" s="342" t="s">
        <v>1298</v>
      </c>
      <c r="G1857" s="342">
        <v>250</v>
      </c>
      <c r="H1857" s="341" t="s">
        <v>965</v>
      </c>
      <c r="I1857" s="341" t="s">
        <v>971</v>
      </c>
      <c r="J1857" s="342" t="s">
        <v>357</v>
      </c>
      <c r="K1857" s="342" t="s">
        <v>348</v>
      </c>
    </row>
    <row r="1858" spans="1:11">
      <c r="A1858" s="340">
        <v>45595</v>
      </c>
      <c r="B1858" s="341" t="s">
        <v>260</v>
      </c>
      <c r="C1858" s="341" t="s">
        <v>964</v>
      </c>
      <c r="D1858" s="341" t="s">
        <v>1291</v>
      </c>
      <c r="E1858" s="342" t="s">
        <v>1297</v>
      </c>
      <c r="F1858" s="342" t="s">
        <v>1293</v>
      </c>
      <c r="G1858" s="342">
        <v>50</v>
      </c>
      <c r="H1858" s="341" t="s">
        <v>965</v>
      </c>
      <c r="I1858" s="341" t="s">
        <v>971</v>
      </c>
      <c r="J1858" s="342" t="s">
        <v>357</v>
      </c>
      <c r="K1858" s="342" t="s">
        <v>348</v>
      </c>
    </row>
    <row r="1859" spans="1:11">
      <c r="A1859" s="340">
        <v>45321</v>
      </c>
      <c r="B1859" s="341" t="s">
        <v>260</v>
      </c>
      <c r="C1859" s="341" t="s">
        <v>964</v>
      </c>
      <c r="D1859" s="341" t="s">
        <v>1291</v>
      </c>
      <c r="E1859" s="342" t="s">
        <v>1297</v>
      </c>
      <c r="F1859" s="342" t="s">
        <v>1295</v>
      </c>
      <c r="G1859" s="342">
        <v>100</v>
      </c>
      <c r="H1859" s="341" t="s">
        <v>962</v>
      </c>
      <c r="I1859" s="341"/>
      <c r="J1859" s="342" t="s">
        <v>357</v>
      </c>
      <c r="K1859" s="342" t="s">
        <v>348</v>
      </c>
    </row>
    <row r="1860" spans="1:11">
      <c r="A1860" s="340">
        <v>45321</v>
      </c>
      <c r="B1860" s="341" t="s">
        <v>260</v>
      </c>
      <c r="C1860" s="341" t="s">
        <v>964</v>
      </c>
      <c r="D1860" s="341" t="s">
        <v>1291</v>
      </c>
      <c r="E1860" s="342" t="s">
        <v>1297</v>
      </c>
      <c r="F1860" s="342" t="s">
        <v>1294</v>
      </c>
      <c r="G1860" s="342">
        <v>400</v>
      </c>
      <c r="H1860" s="341" t="s">
        <v>965</v>
      </c>
      <c r="I1860" s="341" t="s">
        <v>1001</v>
      </c>
      <c r="J1860" s="342" t="s">
        <v>357</v>
      </c>
      <c r="K1860" s="342" t="s">
        <v>348</v>
      </c>
    </row>
    <row r="1861" spans="1:11">
      <c r="A1861" s="340">
        <v>45321</v>
      </c>
      <c r="B1861" s="341" t="s">
        <v>260</v>
      </c>
      <c r="C1861" s="341" t="s">
        <v>964</v>
      </c>
      <c r="D1861" s="341" t="s">
        <v>1291</v>
      </c>
      <c r="E1861" s="342" t="s">
        <v>1297</v>
      </c>
      <c r="F1861" s="342" t="s">
        <v>1293</v>
      </c>
      <c r="G1861" s="342">
        <v>50</v>
      </c>
      <c r="H1861" s="341" t="s">
        <v>965</v>
      </c>
      <c r="I1861" s="341" t="s">
        <v>1001</v>
      </c>
      <c r="J1861" s="342" t="s">
        <v>357</v>
      </c>
      <c r="K1861" s="342" t="s">
        <v>348</v>
      </c>
    </row>
    <row r="1862" spans="1:11">
      <c r="A1862" s="340">
        <v>45321</v>
      </c>
      <c r="B1862" s="341" t="s">
        <v>260</v>
      </c>
      <c r="C1862" s="341" t="s">
        <v>964</v>
      </c>
      <c r="D1862" s="341" t="s">
        <v>1291</v>
      </c>
      <c r="E1862" s="342" t="s">
        <v>1297</v>
      </c>
      <c r="F1862" s="342" t="s">
        <v>1292</v>
      </c>
      <c r="G1862" s="342">
        <v>350</v>
      </c>
      <c r="H1862" s="341" t="s">
        <v>965</v>
      </c>
      <c r="I1862" s="341" t="s">
        <v>2025</v>
      </c>
      <c r="J1862" s="342" t="s">
        <v>357</v>
      </c>
      <c r="K1862" s="342" t="s">
        <v>348</v>
      </c>
    </row>
    <row r="1863" spans="1:11">
      <c r="A1863" s="340">
        <v>45321</v>
      </c>
      <c r="B1863" s="341" t="s">
        <v>260</v>
      </c>
      <c r="C1863" s="341" t="s">
        <v>964</v>
      </c>
      <c r="D1863" s="341" t="s">
        <v>1291</v>
      </c>
      <c r="E1863" s="342" t="s">
        <v>1297</v>
      </c>
      <c r="F1863" s="342" t="s">
        <v>1298</v>
      </c>
      <c r="G1863" s="342">
        <v>250</v>
      </c>
      <c r="H1863" s="341" t="s">
        <v>962</v>
      </c>
      <c r="I1863" s="341"/>
      <c r="J1863" s="342" t="s">
        <v>357</v>
      </c>
      <c r="K1863" s="342" t="s">
        <v>348</v>
      </c>
    </row>
    <row r="1864" spans="1:11">
      <c r="A1864" s="340">
        <v>45479</v>
      </c>
      <c r="B1864" s="341" t="s">
        <v>260</v>
      </c>
      <c r="C1864" s="341" t="s">
        <v>964</v>
      </c>
      <c r="D1864" s="341" t="s">
        <v>2217</v>
      </c>
      <c r="E1864" s="342" t="s">
        <v>1297</v>
      </c>
      <c r="F1864" s="342" t="s">
        <v>1295</v>
      </c>
      <c r="G1864" s="342">
        <v>100</v>
      </c>
      <c r="H1864" s="341" t="s">
        <v>962</v>
      </c>
      <c r="I1864" s="341"/>
      <c r="J1864" s="342" t="s">
        <v>357</v>
      </c>
      <c r="K1864" s="342" t="s">
        <v>348</v>
      </c>
    </row>
    <row r="1865" spans="1:11">
      <c r="A1865" s="340">
        <v>45479</v>
      </c>
      <c r="B1865" s="341" t="s">
        <v>260</v>
      </c>
      <c r="C1865" s="341" t="s">
        <v>964</v>
      </c>
      <c r="D1865" s="341" t="s">
        <v>2217</v>
      </c>
      <c r="E1865" s="342" t="s">
        <v>1297</v>
      </c>
      <c r="F1865" s="342" t="s">
        <v>1292</v>
      </c>
      <c r="G1865" s="342">
        <v>350</v>
      </c>
      <c r="H1865" s="341" t="s">
        <v>962</v>
      </c>
      <c r="I1865" s="341"/>
      <c r="J1865" s="342" t="s">
        <v>357</v>
      </c>
      <c r="K1865" s="342" t="s">
        <v>348</v>
      </c>
    </row>
    <row r="1866" spans="1:11">
      <c r="A1866" s="340">
        <v>45479</v>
      </c>
      <c r="B1866" s="341" t="s">
        <v>260</v>
      </c>
      <c r="C1866" s="341" t="s">
        <v>964</v>
      </c>
      <c r="D1866" s="341" t="s">
        <v>2217</v>
      </c>
      <c r="E1866" s="342" t="s">
        <v>1297</v>
      </c>
      <c r="F1866" s="342" t="s">
        <v>1293</v>
      </c>
      <c r="G1866" s="342">
        <v>50</v>
      </c>
      <c r="H1866" s="341" t="s">
        <v>962</v>
      </c>
      <c r="I1866" s="341"/>
      <c r="J1866" s="342" t="s">
        <v>357</v>
      </c>
      <c r="K1866" s="342" t="s">
        <v>348</v>
      </c>
    </row>
    <row r="1867" spans="1:11">
      <c r="A1867" s="340">
        <v>45479</v>
      </c>
      <c r="B1867" s="341" t="s">
        <v>260</v>
      </c>
      <c r="C1867" s="341" t="s">
        <v>964</v>
      </c>
      <c r="D1867" s="341" t="s">
        <v>2217</v>
      </c>
      <c r="E1867" s="342" t="s">
        <v>1297</v>
      </c>
      <c r="F1867" s="342" t="s">
        <v>1298</v>
      </c>
      <c r="G1867" s="342">
        <v>250</v>
      </c>
      <c r="H1867" s="341" t="s">
        <v>962</v>
      </c>
      <c r="I1867" s="341"/>
      <c r="J1867" s="342" t="s">
        <v>357</v>
      </c>
      <c r="K1867" s="342" t="s">
        <v>348</v>
      </c>
    </row>
    <row r="1868" spans="1:11">
      <c r="A1868" s="340">
        <v>45479</v>
      </c>
      <c r="B1868" s="341" t="s">
        <v>260</v>
      </c>
      <c r="C1868" s="341" t="s">
        <v>964</v>
      </c>
      <c r="D1868" s="341" t="s">
        <v>2217</v>
      </c>
      <c r="E1868" s="342" t="s">
        <v>1297</v>
      </c>
      <c r="F1868" s="342" t="s">
        <v>1294</v>
      </c>
      <c r="G1868" s="342">
        <v>400</v>
      </c>
      <c r="H1868" s="341" t="s">
        <v>962</v>
      </c>
      <c r="I1868" s="341"/>
      <c r="J1868" s="342" t="s">
        <v>357</v>
      </c>
      <c r="K1868" s="342" t="s">
        <v>348</v>
      </c>
    </row>
    <row r="1869" spans="1:11">
      <c r="A1869" s="340">
        <v>45617</v>
      </c>
      <c r="B1869" s="341" t="s">
        <v>260</v>
      </c>
      <c r="C1869" s="341" t="s">
        <v>964</v>
      </c>
      <c r="D1869" s="341" t="s">
        <v>2218</v>
      </c>
      <c r="E1869" s="342" t="s">
        <v>1297</v>
      </c>
      <c r="F1869" s="342" t="s">
        <v>1295</v>
      </c>
      <c r="G1869" s="342">
        <v>100</v>
      </c>
      <c r="H1869" s="341" t="s">
        <v>965</v>
      </c>
      <c r="I1869" s="341" t="s">
        <v>2039</v>
      </c>
      <c r="J1869" s="342" t="s">
        <v>357</v>
      </c>
      <c r="K1869" s="342" t="s">
        <v>348</v>
      </c>
    </row>
    <row r="1870" spans="1:11">
      <c r="A1870" s="340">
        <v>45617</v>
      </c>
      <c r="B1870" s="341" t="s">
        <v>260</v>
      </c>
      <c r="C1870" s="341" t="s">
        <v>964</v>
      </c>
      <c r="D1870" s="341" t="s">
        <v>2218</v>
      </c>
      <c r="E1870" s="342" t="s">
        <v>1297</v>
      </c>
      <c r="F1870" s="342" t="s">
        <v>1293</v>
      </c>
      <c r="G1870" s="342">
        <v>50</v>
      </c>
      <c r="H1870" s="341" t="s">
        <v>965</v>
      </c>
      <c r="I1870" s="341" t="s">
        <v>2039</v>
      </c>
      <c r="J1870" s="342" t="s">
        <v>357</v>
      </c>
      <c r="K1870" s="342" t="s">
        <v>348</v>
      </c>
    </row>
    <row r="1871" spans="1:11">
      <c r="A1871" s="340">
        <v>45617</v>
      </c>
      <c r="B1871" s="341" t="s">
        <v>260</v>
      </c>
      <c r="C1871" s="341" t="s">
        <v>964</v>
      </c>
      <c r="D1871" s="341" t="s">
        <v>2218</v>
      </c>
      <c r="E1871" s="342" t="s">
        <v>1297</v>
      </c>
      <c r="F1871" s="342" t="s">
        <v>1294</v>
      </c>
      <c r="G1871" s="342">
        <v>400</v>
      </c>
      <c r="H1871" s="341" t="s">
        <v>965</v>
      </c>
      <c r="I1871" s="341" t="s">
        <v>2010</v>
      </c>
      <c r="J1871" s="342" t="s">
        <v>357</v>
      </c>
      <c r="K1871" s="342" t="s">
        <v>348</v>
      </c>
    </row>
    <row r="1872" spans="1:11">
      <c r="A1872" s="340">
        <v>45617</v>
      </c>
      <c r="B1872" s="341" t="s">
        <v>260</v>
      </c>
      <c r="C1872" s="341" t="s">
        <v>964</v>
      </c>
      <c r="D1872" s="341" t="s">
        <v>2218</v>
      </c>
      <c r="E1872" s="342" t="s">
        <v>1297</v>
      </c>
      <c r="F1872" s="342" t="s">
        <v>1298</v>
      </c>
      <c r="G1872" s="342">
        <v>250</v>
      </c>
      <c r="H1872" s="341" t="s">
        <v>965</v>
      </c>
      <c r="I1872" s="341" t="s">
        <v>2219</v>
      </c>
      <c r="J1872" s="342" t="s">
        <v>357</v>
      </c>
      <c r="K1872" s="342" t="s">
        <v>348</v>
      </c>
    </row>
    <row r="1873" spans="1:11">
      <c r="A1873" s="340">
        <v>45617</v>
      </c>
      <c r="B1873" s="341" t="s">
        <v>260</v>
      </c>
      <c r="C1873" s="341" t="s">
        <v>964</v>
      </c>
      <c r="D1873" s="341" t="s">
        <v>2218</v>
      </c>
      <c r="E1873" s="342" t="s">
        <v>1297</v>
      </c>
      <c r="F1873" s="342" t="s">
        <v>1292</v>
      </c>
      <c r="G1873" s="342">
        <v>350</v>
      </c>
      <c r="H1873" s="341" t="s">
        <v>965</v>
      </c>
      <c r="I1873" s="341" t="s">
        <v>2115</v>
      </c>
      <c r="J1873" s="342" t="s">
        <v>357</v>
      </c>
      <c r="K1873" s="342" t="s">
        <v>348</v>
      </c>
    </row>
    <row r="1874" spans="1:11">
      <c r="A1874" s="340">
        <v>45644</v>
      </c>
      <c r="B1874" s="341" t="s">
        <v>260</v>
      </c>
      <c r="C1874" s="341" t="s">
        <v>964</v>
      </c>
      <c r="D1874" s="341" t="s">
        <v>2220</v>
      </c>
      <c r="E1874" s="342" t="s">
        <v>2221</v>
      </c>
      <c r="F1874" s="342" t="s">
        <v>1298</v>
      </c>
      <c r="G1874" s="342">
        <v>250</v>
      </c>
      <c r="H1874" s="341" t="s">
        <v>962</v>
      </c>
      <c r="I1874" s="341"/>
      <c r="J1874" s="342" t="s">
        <v>357</v>
      </c>
      <c r="K1874" s="342" t="s">
        <v>348</v>
      </c>
    </row>
    <row r="1875" spans="1:11">
      <c r="A1875" s="340">
        <v>45644</v>
      </c>
      <c r="B1875" s="341" t="s">
        <v>260</v>
      </c>
      <c r="C1875" s="341" t="s">
        <v>964</v>
      </c>
      <c r="D1875" s="341" t="s">
        <v>2220</v>
      </c>
      <c r="E1875" s="342" t="s">
        <v>2221</v>
      </c>
      <c r="F1875" s="342" t="s">
        <v>1295</v>
      </c>
      <c r="G1875" s="342">
        <v>100</v>
      </c>
      <c r="H1875" s="341" t="s">
        <v>962</v>
      </c>
      <c r="I1875" s="341"/>
      <c r="J1875" s="342" t="s">
        <v>357</v>
      </c>
      <c r="K1875" s="342" t="s">
        <v>348</v>
      </c>
    </row>
    <row r="1876" spans="1:11">
      <c r="A1876" s="340">
        <v>45644</v>
      </c>
      <c r="B1876" s="341" t="s">
        <v>260</v>
      </c>
      <c r="C1876" s="341" t="s">
        <v>964</v>
      </c>
      <c r="D1876" s="341" t="s">
        <v>2220</v>
      </c>
      <c r="E1876" s="342" t="s">
        <v>2221</v>
      </c>
      <c r="F1876" s="342" t="s">
        <v>1292</v>
      </c>
      <c r="G1876" s="342">
        <v>350</v>
      </c>
      <c r="H1876" s="341" t="s">
        <v>962</v>
      </c>
      <c r="I1876" s="341"/>
      <c r="J1876" s="342" t="s">
        <v>357</v>
      </c>
      <c r="K1876" s="342" t="s">
        <v>348</v>
      </c>
    </row>
    <row r="1877" spans="1:11">
      <c r="A1877" s="340">
        <v>45644</v>
      </c>
      <c r="B1877" s="341" t="s">
        <v>260</v>
      </c>
      <c r="C1877" s="341" t="s">
        <v>964</v>
      </c>
      <c r="D1877" s="341" t="s">
        <v>2220</v>
      </c>
      <c r="E1877" s="342" t="s">
        <v>2221</v>
      </c>
      <c r="F1877" s="342" t="s">
        <v>1293</v>
      </c>
      <c r="G1877" s="342">
        <v>50</v>
      </c>
      <c r="H1877" s="341" t="s">
        <v>962</v>
      </c>
      <c r="I1877" s="341"/>
      <c r="J1877" s="342" t="s">
        <v>357</v>
      </c>
      <c r="K1877" s="342" t="s">
        <v>348</v>
      </c>
    </row>
    <row r="1878" spans="1:11">
      <c r="A1878" s="340">
        <v>45644</v>
      </c>
      <c r="B1878" s="341" t="s">
        <v>260</v>
      </c>
      <c r="C1878" s="341" t="s">
        <v>964</v>
      </c>
      <c r="D1878" s="341" t="s">
        <v>2220</v>
      </c>
      <c r="E1878" s="342" t="s">
        <v>2221</v>
      </c>
      <c r="F1878" s="342" t="s">
        <v>1294</v>
      </c>
      <c r="G1878" s="342">
        <v>400</v>
      </c>
      <c r="H1878" s="341" t="s">
        <v>962</v>
      </c>
      <c r="I1878" s="341"/>
      <c r="J1878" s="342" t="s">
        <v>357</v>
      </c>
      <c r="K1878" s="342" t="s">
        <v>348</v>
      </c>
    </row>
    <row r="1879" spans="1:11">
      <c r="A1879" s="340">
        <v>45457</v>
      </c>
      <c r="B1879" s="341" t="s">
        <v>260</v>
      </c>
      <c r="C1879" s="341" t="s">
        <v>964</v>
      </c>
      <c r="D1879" s="341" t="s">
        <v>1291</v>
      </c>
      <c r="E1879" s="342" t="s">
        <v>1297</v>
      </c>
      <c r="F1879" s="342" t="s">
        <v>1293</v>
      </c>
      <c r="G1879" s="342">
        <v>50</v>
      </c>
      <c r="H1879" s="341" t="s">
        <v>962</v>
      </c>
      <c r="I1879" s="341"/>
      <c r="J1879" s="342" t="s">
        <v>357</v>
      </c>
      <c r="K1879" s="342" t="s">
        <v>348</v>
      </c>
    </row>
    <row r="1880" spans="1:11">
      <c r="A1880" s="340">
        <v>45457</v>
      </c>
      <c r="B1880" s="341" t="s">
        <v>260</v>
      </c>
      <c r="C1880" s="341" t="s">
        <v>964</v>
      </c>
      <c r="D1880" s="341" t="s">
        <v>1291</v>
      </c>
      <c r="E1880" s="342" t="s">
        <v>1297</v>
      </c>
      <c r="F1880" s="342" t="s">
        <v>1298</v>
      </c>
      <c r="G1880" s="342">
        <v>250</v>
      </c>
      <c r="H1880" s="341" t="s">
        <v>962</v>
      </c>
      <c r="I1880" s="341"/>
      <c r="J1880" s="342" t="s">
        <v>357</v>
      </c>
      <c r="K1880" s="342" t="s">
        <v>348</v>
      </c>
    </row>
    <row r="1881" spans="1:11">
      <c r="A1881" s="340">
        <v>45457</v>
      </c>
      <c r="B1881" s="341" t="s">
        <v>260</v>
      </c>
      <c r="C1881" s="341" t="s">
        <v>964</v>
      </c>
      <c r="D1881" s="341" t="s">
        <v>1291</v>
      </c>
      <c r="E1881" s="342" t="s">
        <v>1297</v>
      </c>
      <c r="F1881" s="342" t="s">
        <v>1294</v>
      </c>
      <c r="G1881" s="342">
        <v>400</v>
      </c>
      <c r="H1881" s="341" t="s">
        <v>962</v>
      </c>
      <c r="I1881" s="341"/>
      <c r="J1881" s="342" t="s">
        <v>357</v>
      </c>
      <c r="K1881" s="342" t="s">
        <v>348</v>
      </c>
    </row>
    <row r="1882" spans="1:11">
      <c r="A1882" s="340">
        <v>45457</v>
      </c>
      <c r="B1882" s="341" t="s">
        <v>260</v>
      </c>
      <c r="C1882" s="341" t="s">
        <v>964</v>
      </c>
      <c r="D1882" s="341" t="s">
        <v>1291</v>
      </c>
      <c r="E1882" s="342" t="s">
        <v>1297</v>
      </c>
      <c r="F1882" s="342" t="s">
        <v>1295</v>
      </c>
      <c r="G1882" s="342">
        <v>100</v>
      </c>
      <c r="H1882" s="341" t="s">
        <v>965</v>
      </c>
      <c r="I1882" s="341" t="s">
        <v>998</v>
      </c>
      <c r="J1882" s="342" t="s">
        <v>357</v>
      </c>
      <c r="K1882" s="342" t="s">
        <v>348</v>
      </c>
    </row>
    <row r="1883" spans="1:11">
      <c r="A1883" s="340">
        <v>45457</v>
      </c>
      <c r="B1883" s="341" t="s">
        <v>260</v>
      </c>
      <c r="C1883" s="341" t="s">
        <v>964</v>
      </c>
      <c r="D1883" s="341" t="s">
        <v>1291</v>
      </c>
      <c r="E1883" s="342" t="s">
        <v>1297</v>
      </c>
      <c r="F1883" s="342" t="s">
        <v>1292</v>
      </c>
      <c r="G1883" s="342">
        <v>350</v>
      </c>
      <c r="H1883" s="341" t="s">
        <v>962</v>
      </c>
      <c r="I1883" s="341"/>
      <c r="J1883" s="342" t="s">
        <v>357</v>
      </c>
      <c r="K1883" s="342" t="s">
        <v>348</v>
      </c>
    </row>
    <row r="1884" spans="1:11">
      <c r="A1884" s="340">
        <v>45394</v>
      </c>
      <c r="B1884" s="341" t="s">
        <v>260</v>
      </c>
      <c r="C1884" s="341" t="s">
        <v>964</v>
      </c>
      <c r="D1884" s="341" t="s">
        <v>2222</v>
      </c>
      <c r="E1884" s="342" t="s">
        <v>1297</v>
      </c>
      <c r="F1884" s="342" t="s">
        <v>1292</v>
      </c>
      <c r="G1884" s="342">
        <v>350</v>
      </c>
      <c r="H1884" s="341" t="s">
        <v>962</v>
      </c>
      <c r="I1884" s="341"/>
      <c r="J1884" s="342" t="s">
        <v>357</v>
      </c>
      <c r="K1884" s="342" t="s">
        <v>348</v>
      </c>
    </row>
    <row r="1885" spans="1:11">
      <c r="A1885" s="340">
        <v>45394</v>
      </c>
      <c r="B1885" s="341" t="s">
        <v>260</v>
      </c>
      <c r="C1885" s="341" t="s">
        <v>964</v>
      </c>
      <c r="D1885" s="341" t="s">
        <v>2222</v>
      </c>
      <c r="E1885" s="342" t="s">
        <v>1297</v>
      </c>
      <c r="F1885" s="342" t="s">
        <v>1298</v>
      </c>
      <c r="G1885" s="342">
        <v>250</v>
      </c>
      <c r="H1885" s="341" t="s">
        <v>962</v>
      </c>
      <c r="I1885" s="341"/>
      <c r="J1885" s="342" t="s">
        <v>357</v>
      </c>
      <c r="K1885" s="342" t="s">
        <v>348</v>
      </c>
    </row>
    <row r="1886" spans="1:11">
      <c r="A1886" s="340">
        <v>45394</v>
      </c>
      <c r="B1886" s="341" t="s">
        <v>260</v>
      </c>
      <c r="C1886" s="341" t="s">
        <v>964</v>
      </c>
      <c r="D1886" s="341" t="s">
        <v>2222</v>
      </c>
      <c r="E1886" s="342" t="s">
        <v>1297</v>
      </c>
      <c r="F1886" s="342" t="s">
        <v>1293</v>
      </c>
      <c r="G1886" s="342">
        <v>50</v>
      </c>
      <c r="H1886" s="341" t="s">
        <v>962</v>
      </c>
      <c r="I1886" s="341"/>
      <c r="J1886" s="342" t="s">
        <v>357</v>
      </c>
      <c r="K1886" s="342" t="s">
        <v>348</v>
      </c>
    </row>
    <row r="1887" spans="1:11">
      <c r="A1887" s="340">
        <v>45394</v>
      </c>
      <c r="B1887" s="341" t="s">
        <v>260</v>
      </c>
      <c r="C1887" s="341" t="s">
        <v>964</v>
      </c>
      <c r="D1887" s="341" t="s">
        <v>2222</v>
      </c>
      <c r="E1887" s="342" t="s">
        <v>1297</v>
      </c>
      <c r="F1887" s="342" t="s">
        <v>1294</v>
      </c>
      <c r="G1887" s="342">
        <v>400</v>
      </c>
      <c r="H1887" s="341" t="s">
        <v>962</v>
      </c>
      <c r="I1887" s="341"/>
      <c r="J1887" s="342" t="s">
        <v>357</v>
      </c>
      <c r="K1887" s="342" t="s">
        <v>348</v>
      </c>
    </row>
    <row r="1888" spans="1:11">
      <c r="A1888" s="340">
        <v>45394</v>
      </c>
      <c r="B1888" s="341" t="s">
        <v>260</v>
      </c>
      <c r="C1888" s="341" t="s">
        <v>964</v>
      </c>
      <c r="D1888" s="341" t="s">
        <v>2222</v>
      </c>
      <c r="E1888" s="342" t="s">
        <v>1297</v>
      </c>
      <c r="F1888" s="342" t="s">
        <v>1295</v>
      </c>
      <c r="G1888" s="342">
        <v>100</v>
      </c>
      <c r="H1888" s="341" t="s">
        <v>962</v>
      </c>
      <c r="I1888" s="341"/>
      <c r="J1888" s="342" t="s">
        <v>357</v>
      </c>
      <c r="K1888" s="342" t="s">
        <v>348</v>
      </c>
    </row>
    <row r="1889" spans="1:11">
      <c r="A1889" s="340">
        <v>45545</v>
      </c>
      <c r="B1889" s="341" t="s">
        <v>122</v>
      </c>
      <c r="C1889" s="341" t="s">
        <v>964</v>
      </c>
      <c r="D1889" s="341" t="s">
        <v>2223</v>
      </c>
      <c r="E1889" s="342" t="s">
        <v>2224</v>
      </c>
      <c r="F1889" s="342" t="s">
        <v>1301</v>
      </c>
      <c r="G1889" s="342">
        <v>50</v>
      </c>
      <c r="H1889" s="341" t="s">
        <v>962</v>
      </c>
      <c r="I1889" s="341"/>
      <c r="J1889" s="342" t="s">
        <v>357</v>
      </c>
      <c r="K1889" s="342" t="s">
        <v>348</v>
      </c>
    </row>
    <row r="1890" spans="1:11">
      <c r="A1890" s="340">
        <v>45545</v>
      </c>
      <c r="B1890" s="341" t="s">
        <v>122</v>
      </c>
      <c r="C1890" s="341" t="s">
        <v>964</v>
      </c>
      <c r="D1890" s="341" t="s">
        <v>2223</v>
      </c>
      <c r="E1890" s="342" t="s">
        <v>2224</v>
      </c>
      <c r="F1890" s="342" t="s">
        <v>1300</v>
      </c>
      <c r="G1890" s="342">
        <v>100</v>
      </c>
      <c r="H1890" s="341" t="s">
        <v>962</v>
      </c>
      <c r="I1890" s="341"/>
      <c r="J1890" s="342" t="s">
        <v>357</v>
      </c>
      <c r="K1890" s="342" t="s">
        <v>348</v>
      </c>
    </row>
    <row r="1891" spans="1:11">
      <c r="A1891" s="340">
        <v>45545</v>
      </c>
      <c r="B1891" s="341" t="s">
        <v>122</v>
      </c>
      <c r="C1891" s="341" t="s">
        <v>964</v>
      </c>
      <c r="D1891" s="341" t="s">
        <v>2223</v>
      </c>
      <c r="E1891" s="342" t="s">
        <v>2224</v>
      </c>
      <c r="F1891" s="342" t="s">
        <v>1302</v>
      </c>
      <c r="G1891" s="342">
        <v>30</v>
      </c>
      <c r="H1891" s="341" t="s">
        <v>962</v>
      </c>
      <c r="I1891" s="341"/>
      <c r="J1891" s="342" t="s">
        <v>357</v>
      </c>
      <c r="K1891" s="342" t="s">
        <v>348</v>
      </c>
    </row>
    <row r="1892" spans="1:11">
      <c r="A1892" s="340">
        <v>45377</v>
      </c>
      <c r="B1892" s="341" t="s">
        <v>122</v>
      </c>
      <c r="C1892" s="341" t="s">
        <v>964</v>
      </c>
      <c r="D1892" s="341" t="s">
        <v>2225</v>
      </c>
      <c r="E1892" s="342" t="s">
        <v>1299</v>
      </c>
      <c r="F1892" s="342" t="s">
        <v>1302</v>
      </c>
      <c r="G1892" s="342">
        <v>30</v>
      </c>
      <c r="H1892" s="341" t="s">
        <v>962</v>
      </c>
      <c r="I1892" s="341"/>
      <c r="J1892" s="342" t="s">
        <v>357</v>
      </c>
      <c r="K1892" s="342" t="s">
        <v>348</v>
      </c>
    </row>
    <row r="1893" spans="1:11">
      <c r="A1893" s="340">
        <v>45377</v>
      </c>
      <c r="B1893" s="341" t="s">
        <v>122</v>
      </c>
      <c r="C1893" s="341" t="s">
        <v>964</v>
      </c>
      <c r="D1893" s="341" t="s">
        <v>2225</v>
      </c>
      <c r="E1893" s="342" t="s">
        <v>1299</v>
      </c>
      <c r="F1893" s="342" t="s">
        <v>1301</v>
      </c>
      <c r="G1893" s="342">
        <v>50</v>
      </c>
      <c r="H1893" s="341" t="s">
        <v>962</v>
      </c>
      <c r="I1893" s="341"/>
      <c r="J1893" s="342" t="s">
        <v>357</v>
      </c>
      <c r="K1893" s="342" t="s">
        <v>348</v>
      </c>
    </row>
    <row r="1894" spans="1:11">
      <c r="A1894" s="340">
        <v>45377</v>
      </c>
      <c r="B1894" s="341" t="s">
        <v>122</v>
      </c>
      <c r="C1894" s="341" t="s">
        <v>964</v>
      </c>
      <c r="D1894" s="341" t="s">
        <v>2225</v>
      </c>
      <c r="E1894" s="342" t="s">
        <v>1299</v>
      </c>
      <c r="F1894" s="342" t="s">
        <v>1300</v>
      </c>
      <c r="G1894" s="342">
        <v>100</v>
      </c>
      <c r="H1894" s="341" t="s">
        <v>962</v>
      </c>
      <c r="I1894" s="341"/>
      <c r="J1894" s="342" t="s">
        <v>357</v>
      </c>
      <c r="K1894" s="342" t="s">
        <v>348</v>
      </c>
    </row>
    <row r="1895" spans="1:11">
      <c r="A1895" s="340">
        <v>45602</v>
      </c>
      <c r="B1895" s="341" t="s">
        <v>122</v>
      </c>
      <c r="C1895" s="341" t="s">
        <v>964</v>
      </c>
      <c r="D1895" s="341" t="s">
        <v>2226</v>
      </c>
      <c r="E1895" s="342" t="s">
        <v>2227</v>
      </c>
      <c r="F1895" s="342" t="s">
        <v>1302</v>
      </c>
      <c r="G1895" s="342">
        <v>30</v>
      </c>
      <c r="H1895" s="341" t="s">
        <v>962</v>
      </c>
      <c r="I1895" s="341"/>
      <c r="J1895" s="342" t="s">
        <v>357</v>
      </c>
      <c r="K1895" s="342" t="s">
        <v>348</v>
      </c>
    </row>
    <row r="1896" spans="1:11">
      <c r="A1896" s="340">
        <v>45602</v>
      </c>
      <c r="B1896" s="341" t="s">
        <v>122</v>
      </c>
      <c r="C1896" s="341" t="s">
        <v>964</v>
      </c>
      <c r="D1896" s="341" t="s">
        <v>2226</v>
      </c>
      <c r="E1896" s="342" t="s">
        <v>2227</v>
      </c>
      <c r="F1896" s="342" t="s">
        <v>1300</v>
      </c>
      <c r="G1896" s="342">
        <v>100</v>
      </c>
      <c r="H1896" s="341" t="s">
        <v>962</v>
      </c>
      <c r="I1896" s="341"/>
      <c r="J1896" s="342" t="s">
        <v>357</v>
      </c>
      <c r="K1896" s="342" t="s">
        <v>348</v>
      </c>
    </row>
    <row r="1897" spans="1:11">
      <c r="A1897" s="340">
        <v>45602</v>
      </c>
      <c r="B1897" s="341" t="s">
        <v>122</v>
      </c>
      <c r="C1897" s="341" t="s">
        <v>964</v>
      </c>
      <c r="D1897" s="341" t="s">
        <v>2226</v>
      </c>
      <c r="E1897" s="342" t="s">
        <v>2227</v>
      </c>
      <c r="F1897" s="342" t="s">
        <v>1301</v>
      </c>
      <c r="G1897" s="342">
        <v>50</v>
      </c>
      <c r="H1897" s="341" t="s">
        <v>962</v>
      </c>
      <c r="I1897" s="341"/>
      <c r="J1897" s="342" t="s">
        <v>357</v>
      </c>
      <c r="K1897" s="342" t="s">
        <v>348</v>
      </c>
    </row>
    <row r="1898" spans="1:11">
      <c r="A1898" s="340">
        <v>45455</v>
      </c>
      <c r="B1898" s="341" t="s">
        <v>122</v>
      </c>
      <c r="C1898" s="341" t="s">
        <v>964</v>
      </c>
      <c r="D1898" s="341" t="s">
        <v>2228</v>
      </c>
      <c r="E1898" s="342" t="s">
        <v>1299</v>
      </c>
      <c r="F1898" s="342" t="s">
        <v>1302</v>
      </c>
      <c r="G1898" s="342">
        <v>30</v>
      </c>
      <c r="H1898" s="341" t="s">
        <v>962</v>
      </c>
      <c r="I1898" s="341"/>
      <c r="J1898" s="342" t="s">
        <v>357</v>
      </c>
      <c r="K1898" s="342" t="s">
        <v>348</v>
      </c>
    </row>
    <row r="1899" spans="1:11">
      <c r="A1899" s="340">
        <v>45455</v>
      </c>
      <c r="B1899" s="341" t="s">
        <v>122</v>
      </c>
      <c r="C1899" s="341" t="s">
        <v>964</v>
      </c>
      <c r="D1899" s="341" t="s">
        <v>2228</v>
      </c>
      <c r="E1899" s="342" t="s">
        <v>1299</v>
      </c>
      <c r="F1899" s="342" t="s">
        <v>1301</v>
      </c>
      <c r="G1899" s="342">
        <v>50</v>
      </c>
      <c r="H1899" s="341" t="s">
        <v>962</v>
      </c>
      <c r="I1899" s="341"/>
      <c r="J1899" s="342" t="s">
        <v>357</v>
      </c>
      <c r="K1899" s="342" t="s">
        <v>348</v>
      </c>
    </row>
    <row r="1900" spans="1:11">
      <c r="A1900" s="340">
        <v>45455</v>
      </c>
      <c r="B1900" s="341" t="s">
        <v>122</v>
      </c>
      <c r="C1900" s="341" t="s">
        <v>964</v>
      </c>
      <c r="D1900" s="341" t="s">
        <v>2228</v>
      </c>
      <c r="E1900" s="342" t="s">
        <v>1299</v>
      </c>
      <c r="F1900" s="342" t="s">
        <v>1300</v>
      </c>
      <c r="G1900" s="342">
        <v>100</v>
      </c>
      <c r="H1900" s="341" t="s">
        <v>962</v>
      </c>
      <c r="I1900" s="341"/>
      <c r="J1900" s="342" t="s">
        <v>357</v>
      </c>
      <c r="K1900" s="342" t="s">
        <v>348</v>
      </c>
    </row>
    <row r="1901" spans="1:11">
      <c r="A1901" s="340">
        <v>45335</v>
      </c>
      <c r="B1901" s="341" t="s">
        <v>122</v>
      </c>
      <c r="C1901" s="341" t="s">
        <v>964</v>
      </c>
      <c r="D1901" s="341" t="s">
        <v>2229</v>
      </c>
      <c r="E1901" s="342" t="s">
        <v>2230</v>
      </c>
      <c r="F1901" s="342" t="s">
        <v>1301</v>
      </c>
      <c r="G1901" s="342">
        <v>50</v>
      </c>
      <c r="H1901" s="341" t="s">
        <v>962</v>
      </c>
      <c r="I1901" s="341"/>
      <c r="J1901" s="342" t="s">
        <v>357</v>
      </c>
      <c r="K1901" s="342" t="s">
        <v>348</v>
      </c>
    </row>
    <row r="1902" spans="1:11">
      <c r="A1902" s="340">
        <v>45335</v>
      </c>
      <c r="B1902" s="341" t="s">
        <v>122</v>
      </c>
      <c r="C1902" s="341" t="s">
        <v>964</v>
      </c>
      <c r="D1902" s="341" t="s">
        <v>2229</v>
      </c>
      <c r="E1902" s="342" t="s">
        <v>2230</v>
      </c>
      <c r="F1902" s="342" t="s">
        <v>1300</v>
      </c>
      <c r="G1902" s="342">
        <v>100</v>
      </c>
      <c r="H1902" s="341" t="s">
        <v>962</v>
      </c>
      <c r="I1902" s="341"/>
      <c r="J1902" s="342" t="s">
        <v>357</v>
      </c>
      <c r="K1902" s="342" t="s">
        <v>348</v>
      </c>
    </row>
    <row r="1903" spans="1:11">
      <c r="A1903" s="340">
        <v>45335</v>
      </c>
      <c r="B1903" s="341" t="s">
        <v>122</v>
      </c>
      <c r="C1903" s="341" t="s">
        <v>964</v>
      </c>
      <c r="D1903" s="341" t="s">
        <v>2229</v>
      </c>
      <c r="E1903" s="342" t="s">
        <v>2230</v>
      </c>
      <c r="F1903" s="342" t="s">
        <v>1302</v>
      </c>
      <c r="G1903" s="342">
        <v>30</v>
      </c>
      <c r="H1903" s="341" t="s">
        <v>962</v>
      </c>
      <c r="I1903" s="341"/>
      <c r="J1903" s="342" t="s">
        <v>357</v>
      </c>
      <c r="K1903" s="342" t="s">
        <v>348</v>
      </c>
    </row>
    <row r="1904" spans="1:11">
      <c r="A1904" s="340">
        <v>45572</v>
      </c>
      <c r="B1904" s="341" t="s">
        <v>122</v>
      </c>
      <c r="C1904" s="341" t="s">
        <v>964</v>
      </c>
      <c r="D1904" s="341" t="s">
        <v>2223</v>
      </c>
      <c r="E1904" s="342" t="s">
        <v>2227</v>
      </c>
      <c r="F1904" s="342" t="s">
        <v>1300</v>
      </c>
      <c r="G1904" s="342">
        <v>100</v>
      </c>
      <c r="H1904" s="341" t="s">
        <v>962</v>
      </c>
      <c r="I1904" s="341"/>
      <c r="J1904" s="342" t="s">
        <v>357</v>
      </c>
      <c r="K1904" s="342" t="s">
        <v>348</v>
      </c>
    </row>
    <row r="1905" spans="1:11">
      <c r="A1905" s="340">
        <v>45572</v>
      </c>
      <c r="B1905" s="341" t="s">
        <v>122</v>
      </c>
      <c r="C1905" s="341" t="s">
        <v>964</v>
      </c>
      <c r="D1905" s="341" t="s">
        <v>2223</v>
      </c>
      <c r="E1905" s="342" t="s">
        <v>2227</v>
      </c>
      <c r="F1905" s="342" t="s">
        <v>1302</v>
      </c>
      <c r="G1905" s="342">
        <v>30</v>
      </c>
      <c r="H1905" s="341" t="s">
        <v>962</v>
      </c>
      <c r="I1905" s="341"/>
      <c r="J1905" s="342" t="s">
        <v>357</v>
      </c>
      <c r="K1905" s="342" t="s">
        <v>348</v>
      </c>
    </row>
    <row r="1906" spans="1:11">
      <c r="A1906" s="340">
        <v>45572</v>
      </c>
      <c r="B1906" s="341" t="s">
        <v>122</v>
      </c>
      <c r="C1906" s="341" t="s">
        <v>964</v>
      </c>
      <c r="D1906" s="341" t="s">
        <v>2223</v>
      </c>
      <c r="E1906" s="342" t="s">
        <v>2227</v>
      </c>
      <c r="F1906" s="342" t="s">
        <v>1301</v>
      </c>
      <c r="G1906" s="342">
        <v>50</v>
      </c>
      <c r="H1906" s="341" t="s">
        <v>962</v>
      </c>
      <c r="I1906" s="341"/>
      <c r="J1906" s="342" t="s">
        <v>357</v>
      </c>
      <c r="K1906" s="342" t="s">
        <v>348</v>
      </c>
    </row>
    <row r="1907" spans="1:11">
      <c r="A1907" s="340">
        <v>45408</v>
      </c>
      <c r="B1907" s="341" t="s">
        <v>123</v>
      </c>
      <c r="C1907" s="341" t="s">
        <v>964</v>
      </c>
      <c r="D1907" s="341" t="s">
        <v>1309</v>
      </c>
      <c r="E1907" s="342" t="s">
        <v>1303</v>
      </c>
      <c r="F1907" s="342" t="s">
        <v>1305</v>
      </c>
      <c r="G1907" s="342">
        <v>30</v>
      </c>
      <c r="H1907" s="341" t="s">
        <v>962</v>
      </c>
      <c r="I1907" s="341"/>
      <c r="J1907" s="342" t="s">
        <v>357</v>
      </c>
      <c r="K1907" s="342" t="s">
        <v>348</v>
      </c>
    </row>
    <row r="1908" spans="1:11">
      <c r="A1908" s="340">
        <v>45408</v>
      </c>
      <c r="B1908" s="341" t="s">
        <v>123</v>
      </c>
      <c r="C1908" s="341" t="s">
        <v>964</v>
      </c>
      <c r="D1908" s="341" t="s">
        <v>1309</v>
      </c>
      <c r="E1908" s="342" t="s">
        <v>1303</v>
      </c>
      <c r="F1908" s="342" t="s">
        <v>1306</v>
      </c>
      <c r="G1908" s="342">
        <v>150</v>
      </c>
      <c r="H1908" s="341" t="s">
        <v>962</v>
      </c>
      <c r="I1908" s="341"/>
      <c r="J1908" s="342" t="s">
        <v>357</v>
      </c>
      <c r="K1908" s="342" t="s">
        <v>348</v>
      </c>
    </row>
    <row r="1909" spans="1:11">
      <c r="A1909" s="340">
        <v>45408</v>
      </c>
      <c r="B1909" s="341" t="s">
        <v>123</v>
      </c>
      <c r="C1909" s="341" t="s">
        <v>964</v>
      </c>
      <c r="D1909" s="341" t="s">
        <v>1309</v>
      </c>
      <c r="E1909" s="342" t="s">
        <v>1303</v>
      </c>
      <c r="F1909" s="342" t="s">
        <v>1304</v>
      </c>
      <c r="G1909" s="342">
        <v>150</v>
      </c>
      <c r="H1909" s="341" t="s">
        <v>962</v>
      </c>
      <c r="I1909" s="341"/>
      <c r="J1909" s="342" t="s">
        <v>357</v>
      </c>
      <c r="K1909" s="342" t="s">
        <v>348</v>
      </c>
    </row>
    <row r="1910" spans="1:11">
      <c r="A1910" s="340">
        <v>45408</v>
      </c>
      <c r="B1910" s="341" t="s">
        <v>123</v>
      </c>
      <c r="C1910" s="341" t="s">
        <v>964</v>
      </c>
      <c r="D1910" s="341" t="s">
        <v>1309</v>
      </c>
      <c r="E1910" s="342" t="s">
        <v>1303</v>
      </c>
      <c r="F1910" s="342" t="s">
        <v>1308</v>
      </c>
      <c r="G1910" s="342">
        <v>300</v>
      </c>
      <c r="H1910" s="341" t="s">
        <v>962</v>
      </c>
      <c r="I1910" s="341"/>
      <c r="J1910" s="342" t="s">
        <v>357</v>
      </c>
      <c r="K1910" s="342" t="s">
        <v>348</v>
      </c>
    </row>
    <row r="1911" spans="1:11">
      <c r="A1911" s="340">
        <v>45408</v>
      </c>
      <c r="B1911" s="341" t="s">
        <v>123</v>
      </c>
      <c r="C1911" s="341" t="s">
        <v>964</v>
      </c>
      <c r="D1911" s="341" t="s">
        <v>1309</v>
      </c>
      <c r="E1911" s="342" t="s">
        <v>1303</v>
      </c>
      <c r="F1911" s="342" t="s">
        <v>1307</v>
      </c>
      <c r="G1911" s="342">
        <v>50</v>
      </c>
      <c r="H1911" s="341" t="s">
        <v>962</v>
      </c>
      <c r="I1911" s="341"/>
      <c r="J1911" s="342" t="s">
        <v>357</v>
      </c>
      <c r="K1911" s="342" t="s">
        <v>348</v>
      </c>
    </row>
    <row r="1912" spans="1:11">
      <c r="A1912" s="340">
        <v>45496</v>
      </c>
      <c r="B1912" s="341" t="s">
        <v>123</v>
      </c>
      <c r="C1912" s="341" t="s">
        <v>964</v>
      </c>
      <c r="D1912" s="341" t="s">
        <v>1309</v>
      </c>
      <c r="E1912" s="342" t="s">
        <v>1303</v>
      </c>
      <c r="F1912" s="342" t="s">
        <v>1306</v>
      </c>
      <c r="G1912" s="342">
        <v>150</v>
      </c>
      <c r="H1912" s="341" t="s">
        <v>965</v>
      </c>
      <c r="I1912" s="341" t="s">
        <v>966</v>
      </c>
      <c r="J1912" s="342" t="s">
        <v>357</v>
      </c>
      <c r="K1912" s="342" t="s">
        <v>348</v>
      </c>
    </row>
    <row r="1913" spans="1:11">
      <c r="A1913" s="340">
        <v>45496</v>
      </c>
      <c r="B1913" s="341" t="s">
        <v>123</v>
      </c>
      <c r="C1913" s="341" t="s">
        <v>964</v>
      </c>
      <c r="D1913" s="341" t="s">
        <v>1309</v>
      </c>
      <c r="E1913" s="342" t="s">
        <v>1303</v>
      </c>
      <c r="F1913" s="342" t="s">
        <v>1307</v>
      </c>
      <c r="G1913" s="342">
        <v>50</v>
      </c>
      <c r="H1913" s="341" t="s">
        <v>965</v>
      </c>
      <c r="I1913" s="341" t="s">
        <v>971</v>
      </c>
      <c r="J1913" s="342" t="s">
        <v>357</v>
      </c>
      <c r="K1913" s="342" t="s">
        <v>348</v>
      </c>
    </row>
    <row r="1914" spans="1:11">
      <c r="A1914" s="340">
        <v>45496</v>
      </c>
      <c r="B1914" s="341" t="s">
        <v>123</v>
      </c>
      <c r="C1914" s="341" t="s">
        <v>964</v>
      </c>
      <c r="D1914" s="341" t="s">
        <v>1309</v>
      </c>
      <c r="E1914" s="342" t="s">
        <v>1303</v>
      </c>
      <c r="F1914" s="342" t="s">
        <v>1304</v>
      </c>
      <c r="G1914" s="342">
        <v>150</v>
      </c>
      <c r="H1914" s="341" t="s">
        <v>965</v>
      </c>
      <c r="I1914" s="341" t="s">
        <v>2231</v>
      </c>
      <c r="J1914" s="342" t="s">
        <v>357</v>
      </c>
      <c r="K1914" s="342" t="s">
        <v>348</v>
      </c>
    </row>
    <row r="1915" spans="1:11">
      <c r="A1915" s="340">
        <v>45496</v>
      </c>
      <c r="B1915" s="341" t="s">
        <v>123</v>
      </c>
      <c r="C1915" s="341" t="s">
        <v>964</v>
      </c>
      <c r="D1915" s="341" t="s">
        <v>1309</v>
      </c>
      <c r="E1915" s="342" t="s">
        <v>1303</v>
      </c>
      <c r="F1915" s="342" t="s">
        <v>1305</v>
      </c>
      <c r="G1915" s="342">
        <v>30</v>
      </c>
      <c r="H1915" s="341" t="s">
        <v>965</v>
      </c>
      <c r="I1915" s="341" t="s">
        <v>971</v>
      </c>
      <c r="J1915" s="342" t="s">
        <v>357</v>
      </c>
      <c r="K1915" s="342" t="s">
        <v>348</v>
      </c>
    </row>
    <row r="1916" spans="1:11">
      <c r="A1916" s="340">
        <v>45496</v>
      </c>
      <c r="B1916" s="341" t="s">
        <v>123</v>
      </c>
      <c r="C1916" s="341" t="s">
        <v>964</v>
      </c>
      <c r="D1916" s="341" t="s">
        <v>1309</v>
      </c>
      <c r="E1916" s="342" t="s">
        <v>1303</v>
      </c>
      <c r="F1916" s="342" t="s">
        <v>1308</v>
      </c>
      <c r="G1916" s="342">
        <v>300</v>
      </c>
      <c r="H1916" s="341" t="s">
        <v>962</v>
      </c>
      <c r="I1916" s="341"/>
      <c r="J1916" s="342" t="s">
        <v>357</v>
      </c>
      <c r="K1916" s="342" t="s">
        <v>348</v>
      </c>
    </row>
    <row r="1917" spans="1:11">
      <c r="A1917" s="340">
        <v>45350</v>
      </c>
      <c r="B1917" s="341" t="s">
        <v>123</v>
      </c>
      <c r="C1917" s="341" t="s">
        <v>964</v>
      </c>
      <c r="D1917" s="341" t="s">
        <v>1309</v>
      </c>
      <c r="E1917" s="342" t="s">
        <v>1303</v>
      </c>
      <c r="F1917" s="342" t="s">
        <v>1304</v>
      </c>
      <c r="G1917" s="342">
        <v>150</v>
      </c>
      <c r="H1917" s="341" t="s">
        <v>962</v>
      </c>
      <c r="I1917" s="341"/>
      <c r="J1917" s="342" t="s">
        <v>357</v>
      </c>
      <c r="K1917" s="342" t="s">
        <v>348</v>
      </c>
    </row>
    <row r="1918" spans="1:11">
      <c r="A1918" s="340">
        <v>45350</v>
      </c>
      <c r="B1918" s="341" t="s">
        <v>123</v>
      </c>
      <c r="C1918" s="341" t="s">
        <v>964</v>
      </c>
      <c r="D1918" s="341" t="s">
        <v>1309</v>
      </c>
      <c r="E1918" s="342" t="s">
        <v>1303</v>
      </c>
      <c r="F1918" s="342" t="s">
        <v>1308</v>
      </c>
      <c r="G1918" s="342">
        <v>300</v>
      </c>
      <c r="H1918" s="341" t="s">
        <v>962</v>
      </c>
      <c r="I1918" s="341"/>
      <c r="J1918" s="342" t="s">
        <v>357</v>
      </c>
      <c r="K1918" s="342" t="s">
        <v>348</v>
      </c>
    </row>
    <row r="1919" spans="1:11">
      <c r="A1919" s="340">
        <v>45350</v>
      </c>
      <c r="B1919" s="341" t="s">
        <v>123</v>
      </c>
      <c r="C1919" s="341" t="s">
        <v>964</v>
      </c>
      <c r="D1919" s="341" t="s">
        <v>1309</v>
      </c>
      <c r="E1919" s="342" t="s">
        <v>1303</v>
      </c>
      <c r="F1919" s="342" t="s">
        <v>1305</v>
      </c>
      <c r="G1919" s="342">
        <v>30</v>
      </c>
      <c r="H1919" s="341" t="s">
        <v>965</v>
      </c>
      <c r="I1919" s="341" t="s">
        <v>2025</v>
      </c>
      <c r="J1919" s="342" t="s">
        <v>357</v>
      </c>
      <c r="K1919" s="342" t="s">
        <v>348</v>
      </c>
    </row>
    <row r="1920" spans="1:11">
      <c r="A1920" s="340">
        <v>45350</v>
      </c>
      <c r="B1920" s="341" t="s">
        <v>123</v>
      </c>
      <c r="C1920" s="341" t="s">
        <v>964</v>
      </c>
      <c r="D1920" s="341" t="s">
        <v>1309</v>
      </c>
      <c r="E1920" s="342" t="s">
        <v>1303</v>
      </c>
      <c r="F1920" s="342" t="s">
        <v>1306</v>
      </c>
      <c r="G1920" s="342">
        <v>150</v>
      </c>
      <c r="H1920" s="341" t="s">
        <v>962</v>
      </c>
      <c r="I1920" s="341"/>
      <c r="J1920" s="342" t="s">
        <v>357</v>
      </c>
      <c r="K1920" s="342" t="s">
        <v>348</v>
      </c>
    </row>
    <row r="1921" spans="1:11">
      <c r="A1921" s="340">
        <v>45350</v>
      </c>
      <c r="B1921" s="341" t="s">
        <v>123</v>
      </c>
      <c r="C1921" s="341" t="s">
        <v>964</v>
      </c>
      <c r="D1921" s="341" t="s">
        <v>1309</v>
      </c>
      <c r="E1921" s="342" t="s">
        <v>1303</v>
      </c>
      <c r="F1921" s="342" t="s">
        <v>1307</v>
      </c>
      <c r="G1921" s="342">
        <v>50</v>
      </c>
      <c r="H1921" s="341" t="s">
        <v>965</v>
      </c>
      <c r="I1921" s="341" t="s">
        <v>1001</v>
      </c>
      <c r="J1921" s="342" t="s">
        <v>357</v>
      </c>
      <c r="K1921" s="342" t="s">
        <v>348</v>
      </c>
    </row>
    <row r="1922" spans="1:11">
      <c r="A1922" s="340">
        <v>45321</v>
      </c>
      <c r="B1922" s="341" t="s">
        <v>123</v>
      </c>
      <c r="C1922" s="341" t="s">
        <v>964</v>
      </c>
      <c r="D1922" s="341" t="s">
        <v>1309</v>
      </c>
      <c r="E1922" s="342" t="s">
        <v>1303</v>
      </c>
      <c r="F1922" s="342" t="s">
        <v>1306</v>
      </c>
      <c r="G1922" s="342">
        <v>150</v>
      </c>
      <c r="H1922" s="341" t="s">
        <v>962</v>
      </c>
      <c r="I1922" s="341"/>
      <c r="J1922" s="342" t="s">
        <v>357</v>
      </c>
      <c r="K1922" s="342" t="s">
        <v>348</v>
      </c>
    </row>
    <row r="1923" spans="1:11">
      <c r="A1923" s="340">
        <v>45321</v>
      </c>
      <c r="B1923" s="341" t="s">
        <v>123</v>
      </c>
      <c r="C1923" s="341" t="s">
        <v>964</v>
      </c>
      <c r="D1923" s="341" t="s">
        <v>1309</v>
      </c>
      <c r="E1923" s="342" t="s">
        <v>1303</v>
      </c>
      <c r="F1923" s="342" t="s">
        <v>1307</v>
      </c>
      <c r="G1923" s="342">
        <v>50</v>
      </c>
      <c r="H1923" s="341" t="s">
        <v>965</v>
      </c>
      <c r="I1923" s="341" t="s">
        <v>998</v>
      </c>
      <c r="J1923" s="342" t="s">
        <v>357</v>
      </c>
      <c r="K1923" s="342" t="s">
        <v>348</v>
      </c>
    </row>
    <row r="1924" spans="1:11">
      <c r="A1924" s="340">
        <v>45321</v>
      </c>
      <c r="B1924" s="341" t="s">
        <v>123</v>
      </c>
      <c r="C1924" s="341" t="s">
        <v>964</v>
      </c>
      <c r="D1924" s="341" t="s">
        <v>1309</v>
      </c>
      <c r="E1924" s="342" t="s">
        <v>1303</v>
      </c>
      <c r="F1924" s="342" t="s">
        <v>1304</v>
      </c>
      <c r="G1924" s="342">
        <v>150</v>
      </c>
      <c r="H1924" s="341" t="s">
        <v>962</v>
      </c>
      <c r="I1924" s="341"/>
      <c r="J1924" s="342" t="s">
        <v>357</v>
      </c>
      <c r="K1924" s="342" t="s">
        <v>348</v>
      </c>
    </row>
    <row r="1925" spans="1:11">
      <c r="A1925" s="340">
        <v>45321</v>
      </c>
      <c r="B1925" s="341" t="s">
        <v>123</v>
      </c>
      <c r="C1925" s="341" t="s">
        <v>964</v>
      </c>
      <c r="D1925" s="341" t="s">
        <v>1309</v>
      </c>
      <c r="E1925" s="342" t="s">
        <v>1303</v>
      </c>
      <c r="F1925" s="342" t="s">
        <v>1305</v>
      </c>
      <c r="G1925" s="342">
        <v>30</v>
      </c>
      <c r="H1925" s="341" t="s">
        <v>965</v>
      </c>
      <c r="I1925" s="341" t="s">
        <v>998</v>
      </c>
      <c r="J1925" s="342" t="s">
        <v>357</v>
      </c>
      <c r="K1925" s="342" t="s">
        <v>348</v>
      </c>
    </row>
    <row r="1926" spans="1:11">
      <c r="A1926" s="340">
        <v>45321</v>
      </c>
      <c r="B1926" s="341" t="s">
        <v>123</v>
      </c>
      <c r="C1926" s="341" t="s">
        <v>964</v>
      </c>
      <c r="D1926" s="341" t="s">
        <v>1309</v>
      </c>
      <c r="E1926" s="342" t="s">
        <v>1303</v>
      </c>
      <c r="F1926" s="342" t="s">
        <v>1308</v>
      </c>
      <c r="G1926" s="342">
        <v>300</v>
      </c>
      <c r="H1926" s="341" t="s">
        <v>962</v>
      </c>
      <c r="I1926" s="341"/>
      <c r="J1926" s="342" t="s">
        <v>357</v>
      </c>
      <c r="K1926" s="342" t="s">
        <v>348</v>
      </c>
    </row>
    <row r="1927" spans="1:11">
      <c r="A1927" s="340">
        <v>45535</v>
      </c>
      <c r="B1927" s="341" t="s">
        <v>123</v>
      </c>
      <c r="C1927" s="341" t="s">
        <v>964</v>
      </c>
      <c r="D1927" s="341" t="s">
        <v>1309</v>
      </c>
      <c r="E1927" s="342" t="s">
        <v>1303</v>
      </c>
      <c r="F1927" s="342" t="s">
        <v>1304</v>
      </c>
      <c r="G1927" s="342">
        <v>150</v>
      </c>
      <c r="H1927" s="341" t="s">
        <v>962</v>
      </c>
      <c r="I1927" s="341"/>
      <c r="J1927" s="342" t="s">
        <v>357</v>
      </c>
      <c r="K1927" s="342" t="s">
        <v>348</v>
      </c>
    </row>
    <row r="1928" spans="1:11">
      <c r="A1928" s="340">
        <v>45535</v>
      </c>
      <c r="B1928" s="341" t="s">
        <v>123</v>
      </c>
      <c r="C1928" s="341" t="s">
        <v>964</v>
      </c>
      <c r="D1928" s="341" t="s">
        <v>1309</v>
      </c>
      <c r="E1928" s="342" t="s">
        <v>1303</v>
      </c>
      <c r="F1928" s="342" t="s">
        <v>1305</v>
      </c>
      <c r="G1928" s="342">
        <v>30</v>
      </c>
      <c r="H1928" s="341" t="s">
        <v>962</v>
      </c>
      <c r="I1928" s="341"/>
      <c r="J1928" s="342" t="s">
        <v>357</v>
      </c>
      <c r="K1928" s="342" t="s">
        <v>348</v>
      </c>
    </row>
    <row r="1929" spans="1:11">
      <c r="A1929" s="340">
        <v>45535</v>
      </c>
      <c r="B1929" s="341" t="s">
        <v>123</v>
      </c>
      <c r="C1929" s="341" t="s">
        <v>964</v>
      </c>
      <c r="D1929" s="341" t="s">
        <v>1309</v>
      </c>
      <c r="E1929" s="342" t="s">
        <v>1303</v>
      </c>
      <c r="F1929" s="342" t="s">
        <v>1307</v>
      </c>
      <c r="G1929" s="342">
        <v>50</v>
      </c>
      <c r="H1929" s="341" t="s">
        <v>962</v>
      </c>
      <c r="I1929" s="341"/>
      <c r="J1929" s="342" t="s">
        <v>357</v>
      </c>
      <c r="K1929" s="342" t="s">
        <v>348</v>
      </c>
    </row>
    <row r="1930" spans="1:11">
      <c r="A1930" s="340">
        <v>45535</v>
      </c>
      <c r="B1930" s="341" t="s">
        <v>123</v>
      </c>
      <c r="C1930" s="341" t="s">
        <v>964</v>
      </c>
      <c r="D1930" s="341" t="s">
        <v>1309</v>
      </c>
      <c r="E1930" s="342" t="s">
        <v>1303</v>
      </c>
      <c r="F1930" s="342" t="s">
        <v>1308</v>
      </c>
      <c r="G1930" s="342">
        <v>300</v>
      </c>
      <c r="H1930" s="341" t="s">
        <v>962</v>
      </c>
      <c r="I1930" s="341"/>
      <c r="J1930" s="342" t="s">
        <v>357</v>
      </c>
      <c r="K1930" s="342" t="s">
        <v>348</v>
      </c>
    </row>
    <row r="1931" spans="1:11">
      <c r="A1931" s="340">
        <v>45535</v>
      </c>
      <c r="B1931" s="341" t="s">
        <v>123</v>
      </c>
      <c r="C1931" s="341" t="s">
        <v>964</v>
      </c>
      <c r="D1931" s="341" t="s">
        <v>1309</v>
      </c>
      <c r="E1931" s="342" t="s">
        <v>1303</v>
      </c>
      <c r="F1931" s="342" t="s">
        <v>1306</v>
      </c>
      <c r="G1931" s="342">
        <v>150</v>
      </c>
      <c r="H1931" s="341" t="s">
        <v>962</v>
      </c>
      <c r="I1931" s="341"/>
      <c r="J1931" s="342" t="s">
        <v>357</v>
      </c>
      <c r="K1931" s="342" t="s">
        <v>348</v>
      </c>
    </row>
    <row r="1932" spans="1:11">
      <c r="A1932" s="340">
        <v>45393</v>
      </c>
      <c r="B1932" s="341" t="s">
        <v>123</v>
      </c>
      <c r="C1932" s="341" t="s">
        <v>964</v>
      </c>
      <c r="D1932" s="341" t="s">
        <v>1309</v>
      </c>
      <c r="E1932" s="342" t="s">
        <v>1303</v>
      </c>
      <c r="F1932" s="342" t="s">
        <v>1305</v>
      </c>
      <c r="G1932" s="342">
        <v>50</v>
      </c>
      <c r="H1932" s="341" t="s">
        <v>965</v>
      </c>
      <c r="I1932" s="341" t="s">
        <v>2025</v>
      </c>
      <c r="J1932" s="342" t="s">
        <v>357</v>
      </c>
      <c r="K1932" s="342" t="s">
        <v>348</v>
      </c>
    </row>
    <row r="1933" spans="1:11">
      <c r="A1933" s="340">
        <v>45393</v>
      </c>
      <c r="B1933" s="341" t="s">
        <v>123</v>
      </c>
      <c r="C1933" s="341" t="s">
        <v>964</v>
      </c>
      <c r="D1933" s="341" t="s">
        <v>1309</v>
      </c>
      <c r="E1933" s="342" t="s">
        <v>1303</v>
      </c>
      <c r="F1933" s="342" t="s">
        <v>1308</v>
      </c>
      <c r="G1933" s="342">
        <v>300</v>
      </c>
      <c r="H1933" s="341" t="s">
        <v>962</v>
      </c>
      <c r="I1933" s="341"/>
      <c r="J1933" s="342" t="s">
        <v>357</v>
      </c>
      <c r="K1933" s="342" t="s">
        <v>348</v>
      </c>
    </row>
    <row r="1934" spans="1:11">
      <c r="A1934" s="340">
        <v>45393</v>
      </c>
      <c r="B1934" s="341" t="s">
        <v>123</v>
      </c>
      <c r="C1934" s="341" t="s">
        <v>964</v>
      </c>
      <c r="D1934" s="341" t="s">
        <v>1309</v>
      </c>
      <c r="E1934" s="342" t="s">
        <v>1303</v>
      </c>
      <c r="F1934" s="342" t="s">
        <v>1306</v>
      </c>
      <c r="G1934" s="342">
        <v>150</v>
      </c>
      <c r="H1934" s="341" t="s">
        <v>965</v>
      </c>
      <c r="I1934" s="341" t="s">
        <v>971</v>
      </c>
      <c r="J1934" s="342" t="s">
        <v>357</v>
      </c>
      <c r="K1934" s="342" t="s">
        <v>348</v>
      </c>
    </row>
    <row r="1935" spans="1:11">
      <c r="A1935" s="340">
        <v>45393</v>
      </c>
      <c r="B1935" s="341" t="s">
        <v>123</v>
      </c>
      <c r="C1935" s="341" t="s">
        <v>964</v>
      </c>
      <c r="D1935" s="341" t="s">
        <v>1309</v>
      </c>
      <c r="E1935" s="342" t="s">
        <v>1303</v>
      </c>
      <c r="F1935" s="342" t="s">
        <v>1304</v>
      </c>
      <c r="G1935" s="342">
        <v>150</v>
      </c>
      <c r="H1935" s="341" t="s">
        <v>962</v>
      </c>
      <c r="I1935" s="341"/>
      <c r="J1935" s="342" t="s">
        <v>357</v>
      </c>
      <c r="K1935" s="342" t="s">
        <v>348</v>
      </c>
    </row>
    <row r="1936" spans="1:11">
      <c r="A1936" s="340">
        <v>45393</v>
      </c>
      <c r="B1936" s="341" t="s">
        <v>123</v>
      </c>
      <c r="C1936" s="341" t="s">
        <v>964</v>
      </c>
      <c r="D1936" s="341" t="s">
        <v>1309</v>
      </c>
      <c r="E1936" s="342" t="s">
        <v>1303</v>
      </c>
      <c r="F1936" s="342" t="s">
        <v>1307</v>
      </c>
      <c r="G1936" s="342">
        <v>30</v>
      </c>
      <c r="H1936" s="341" t="s">
        <v>965</v>
      </c>
      <c r="I1936" s="341" t="s">
        <v>1001</v>
      </c>
      <c r="J1936" s="342" t="s">
        <v>357</v>
      </c>
      <c r="K1936" s="342" t="s">
        <v>348</v>
      </c>
    </row>
    <row r="1937" spans="1:11">
      <c r="A1937" s="340">
        <v>45587</v>
      </c>
      <c r="B1937" s="341" t="s">
        <v>123</v>
      </c>
      <c r="C1937" s="341" t="s">
        <v>964</v>
      </c>
      <c r="D1937" s="341" t="s">
        <v>2232</v>
      </c>
      <c r="E1937" s="342" t="s">
        <v>1303</v>
      </c>
      <c r="F1937" s="342" t="s">
        <v>1306</v>
      </c>
      <c r="G1937" s="342">
        <v>150</v>
      </c>
      <c r="H1937" s="341" t="s">
        <v>962</v>
      </c>
      <c r="I1937" s="341"/>
      <c r="J1937" s="342" t="s">
        <v>357</v>
      </c>
      <c r="K1937" s="342" t="s">
        <v>348</v>
      </c>
    </row>
    <row r="1938" spans="1:11">
      <c r="A1938" s="340">
        <v>45587</v>
      </c>
      <c r="B1938" s="341" t="s">
        <v>123</v>
      </c>
      <c r="C1938" s="341" t="s">
        <v>964</v>
      </c>
      <c r="D1938" s="341" t="s">
        <v>2232</v>
      </c>
      <c r="E1938" s="342" t="s">
        <v>1303</v>
      </c>
      <c r="F1938" s="342" t="s">
        <v>1304</v>
      </c>
      <c r="G1938" s="342">
        <v>150</v>
      </c>
      <c r="H1938" s="341" t="s">
        <v>962</v>
      </c>
      <c r="I1938" s="341"/>
      <c r="J1938" s="342" t="s">
        <v>357</v>
      </c>
      <c r="K1938" s="342" t="s">
        <v>348</v>
      </c>
    </row>
    <row r="1939" spans="1:11">
      <c r="A1939" s="340">
        <v>45587</v>
      </c>
      <c r="B1939" s="341" t="s">
        <v>123</v>
      </c>
      <c r="C1939" s="341" t="s">
        <v>964</v>
      </c>
      <c r="D1939" s="341" t="s">
        <v>2232</v>
      </c>
      <c r="E1939" s="342" t="s">
        <v>1303</v>
      </c>
      <c r="F1939" s="342" t="s">
        <v>1308</v>
      </c>
      <c r="G1939" s="342">
        <v>300</v>
      </c>
      <c r="H1939" s="341" t="s">
        <v>962</v>
      </c>
      <c r="I1939" s="341"/>
      <c r="J1939" s="342" t="s">
        <v>357</v>
      </c>
      <c r="K1939" s="342" t="s">
        <v>348</v>
      </c>
    </row>
    <row r="1940" spans="1:11">
      <c r="A1940" s="340">
        <v>45587</v>
      </c>
      <c r="B1940" s="341" t="s">
        <v>123</v>
      </c>
      <c r="C1940" s="341" t="s">
        <v>964</v>
      </c>
      <c r="D1940" s="341" t="s">
        <v>2232</v>
      </c>
      <c r="E1940" s="342" t="s">
        <v>1303</v>
      </c>
      <c r="F1940" s="342" t="s">
        <v>1307</v>
      </c>
      <c r="G1940" s="342">
        <v>50</v>
      </c>
      <c r="H1940" s="341" t="s">
        <v>962</v>
      </c>
      <c r="I1940" s="341"/>
      <c r="J1940" s="342" t="s">
        <v>357</v>
      </c>
      <c r="K1940" s="342" t="s">
        <v>348</v>
      </c>
    </row>
    <row r="1941" spans="1:11">
      <c r="A1941" s="340">
        <v>45587</v>
      </c>
      <c r="B1941" s="341" t="s">
        <v>123</v>
      </c>
      <c r="C1941" s="341" t="s">
        <v>964</v>
      </c>
      <c r="D1941" s="341" t="s">
        <v>2232</v>
      </c>
      <c r="E1941" s="342" t="s">
        <v>1303</v>
      </c>
      <c r="F1941" s="342" t="s">
        <v>1305</v>
      </c>
      <c r="G1941" s="342">
        <v>30</v>
      </c>
      <c r="H1941" s="341" t="s">
        <v>962</v>
      </c>
      <c r="I1941" s="341"/>
      <c r="J1941" s="342" t="s">
        <v>357</v>
      </c>
      <c r="K1941" s="342" t="s">
        <v>348</v>
      </c>
    </row>
    <row r="1942" spans="1:11">
      <c r="A1942" s="340">
        <v>45462</v>
      </c>
      <c r="B1942" s="341" t="s">
        <v>123</v>
      </c>
      <c r="C1942" s="341" t="s">
        <v>964</v>
      </c>
      <c r="D1942" s="341" t="s">
        <v>1309</v>
      </c>
      <c r="E1942" s="342" t="s">
        <v>1303</v>
      </c>
      <c r="F1942" s="342" t="s">
        <v>1304</v>
      </c>
      <c r="G1942" s="342">
        <v>150</v>
      </c>
      <c r="H1942" s="341" t="s">
        <v>962</v>
      </c>
      <c r="I1942" s="341"/>
      <c r="J1942" s="342" t="s">
        <v>357</v>
      </c>
      <c r="K1942" s="342" t="s">
        <v>348</v>
      </c>
    </row>
    <row r="1943" spans="1:11">
      <c r="A1943" s="340">
        <v>45462</v>
      </c>
      <c r="B1943" s="341" t="s">
        <v>123</v>
      </c>
      <c r="C1943" s="341" t="s">
        <v>964</v>
      </c>
      <c r="D1943" s="341" t="s">
        <v>1309</v>
      </c>
      <c r="E1943" s="342" t="s">
        <v>1303</v>
      </c>
      <c r="F1943" s="342" t="s">
        <v>1308</v>
      </c>
      <c r="G1943" s="342">
        <v>300</v>
      </c>
      <c r="H1943" s="341" t="s">
        <v>962</v>
      </c>
      <c r="I1943" s="341"/>
      <c r="J1943" s="342" t="s">
        <v>357</v>
      </c>
      <c r="K1943" s="342" t="s">
        <v>348</v>
      </c>
    </row>
    <row r="1944" spans="1:11">
      <c r="A1944" s="340">
        <v>45462</v>
      </c>
      <c r="B1944" s="341" t="s">
        <v>123</v>
      </c>
      <c r="C1944" s="341" t="s">
        <v>964</v>
      </c>
      <c r="D1944" s="341" t="s">
        <v>1309</v>
      </c>
      <c r="E1944" s="342" t="s">
        <v>1303</v>
      </c>
      <c r="F1944" s="342" t="s">
        <v>1305</v>
      </c>
      <c r="G1944" s="342">
        <v>30</v>
      </c>
      <c r="H1944" s="341" t="s">
        <v>962</v>
      </c>
      <c r="I1944" s="341"/>
      <c r="J1944" s="342" t="s">
        <v>357</v>
      </c>
      <c r="K1944" s="342" t="s">
        <v>348</v>
      </c>
    </row>
    <row r="1945" spans="1:11">
      <c r="A1945" s="340">
        <v>45462</v>
      </c>
      <c r="B1945" s="341" t="s">
        <v>123</v>
      </c>
      <c r="C1945" s="341" t="s">
        <v>964</v>
      </c>
      <c r="D1945" s="341" t="s">
        <v>1309</v>
      </c>
      <c r="E1945" s="342" t="s">
        <v>1303</v>
      </c>
      <c r="F1945" s="342" t="s">
        <v>1306</v>
      </c>
      <c r="G1945" s="342">
        <v>150</v>
      </c>
      <c r="H1945" s="341" t="s">
        <v>962</v>
      </c>
      <c r="I1945" s="341"/>
      <c r="J1945" s="342" t="s">
        <v>357</v>
      </c>
      <c r="K1945" s="342" t="s">
        <v>348</v>
      </c>
    </row>
    <row r="1946" spans="1:11">
      <c r="A1946" s="340">
        <v>45462</v>
      </c>
      <c r="B1946" s="341" t="s">
        <v>123</v>
      </c>
      <c r="C1946" s="341" t="s">
        <v>964</v>
      </c>
      <c r="D1946" s="341" t="s">
        <v>1309</v>
      </c>
      <c r="E1946" s="342" t="s">
        <v>1303</v>
      </c>
      <c r="F1946" s="342" t="s">
        <v>1307</v>
      </c>
      <c r="G1946" s="342">
        <v>50</v>
      </c>
      <c r="H1946" s="341" t="s">
        <v>962</v>
      </c>
      <c r="I1946" s="341"/>
      <c r="J1946" s="342" t="s">
        <v>357</v>
      </c>
      <c r="K1946" s="342" t="s">
        <v>348</v>
      </c>
    </row>
    <row r="1947" spans="1:11">
      <c r="A1947" s="340">
        <v>45356</v>
      </c>
      <c r="B1947" s="341" t="s">
        <v>124</v>
      </c>
      <c r="C1947" s="341" t="s">
        <v>964</v>
      </c>
      <c r="D1947" s="341" t="s">
        <v>1314</v>
      </c>
      <c r="E1947" s="342" t="s">
        <v>1310</v>
      </c>
      <c r="F1947" s="342" t="s">
        <v>1311</v>
      </c>
      <c r="G1947" s="342">
        <v>100</v>
      </c>
      <c r="H1947" s="341" t="s">
        <v>962</v>
      </c>
      <c r="I1947" s="341"/>
      <c r="J1947" s="342" t="s">
        <v>357</v>
      </c>
      <c r="K1947" s="342" t="s">
        <v>348</v>
      </c>
    </row>
    <row r="1948" spans="1:11">
      <c r="A1948" s="340">
        <v>45356</v>
      </c>
      <c r="B1948" s="341" t="s">
        <v>124</v>
      </c>
      <c r="C1948" s="341" t="s">
        <v>964</v>
      </c>
      <c r="D1948" s="341" t="s">
        <v>1314</v>
      </c>
      <c r="E1948" s="342" t="s">
        <v>1310</v>
      </c>
      <c r="F1948" s="342" t="s">
        <v>1312</v>
      </c>
      <c r="G1948" s="342">
        <v>200</v>
      </c>
      <c r="H1948" s="341" t="s">
        <v>962</v>
      </c>
      <c r="I1948" s="341"/>
      <c r="J1948" s="342" t="s">
        <v>357</v>
      </c>
      <c r="K1948" s="342" t="s">
        <v>348</v>
      </c>
    </row>
    <row r="1949" spans="1:11">
      <c r="A1949" s="340">
        <v>45356</v>
      </c>
      <c r="B1949" s="341" t="s">
        <v>124</v>
      </c>
      <c r="C1949" s="341" t="s">
        <v>964</v>
      </c>
      <c r="D1949" s="341" t="s">
        <v>1314</v>
      </c>
      <c r="E1949" s="342" t="s">
        <v>1310</v>
      </c>
      <c r="F1949" s="342" t="s">
        <v>1313</v>
      </c>
      <c r="G1949" s="342">
        <v>50</v>
      </c>
      <c r="H1949" s="341" t="s">
        <v>962</v>
      </c>
      <c r="I1949" s="341"/>
      <c r="J1949" s="342" t="s">
        <v>357</v>
      </c>
      <c r="K1949" s="342" t="s">
        <v>348</v>
      </c>
    </row>
    <row r="1950" spans="1:11">
      <c r="A1950" s="340">
        <v>45385</v>
      </c>
      <c r="B1950" s="341" t="s">
        <v>124</v>
      </c>
      <c r="C1950" s="341" t="s">
        <v>964</v>
      </c>
      <c r="D1950" s="341" t="s">
        <v>1314</v>
      </c>
      <c r="E1950" s="342" t="s">
        <v>1310</v>
      </c>
      <c r="F1950" s="342" t="s">
        <v>1313</v>
      </c>
      <c r="G1950" s="342">
        <v>50</v>
      </c>
      <c r="H1950" s="341" t="s">
        <v>965</v>
      </c>
      <c r="I1950" s="341" t="s">
        <v>2233</v>
      </c>
      <c r="J1950" s="342" t="s">
        <v>357</v>
      </c>
      <c r="K1950" s="342" t="s">
        <v>348</v>
      </c>
    </row>
    <row r="1951" spans="1:11">
      <c r="A1951" s="340">
        <v>45385</v>
      </c>
      <c r="B1951" s="341" t="s">
        <v>124</v>
      </c>
      <c r="C1951" s="341" t="s">
        <v>964</v>
      </c>
      <c r="D1951" s="341" t="s">
        <v>1314</v>
      </c>
      <c r="E1951" s="342" t="s">
        <v>1310</v>
      </c>
      <c r="F1951" s="342" t="s">
        <v>1311</v>
      </c>
      <c r="G1951" s="342">
        <v>100</v>
      </c>
      <c r="H1951" s="341" t="s">
        <v>965</v>
      </c>
      <c r="I1951" s="341" t="s">
        <v>971</v>
      </c>
      <c r="J1951" s="342" t="s">
        <v>357</v>
      </c>
      <c r="K1951" s="342" t="s">
        <v>348</v>
      </c>
    </row>
    <row r="1952" spans="1:11">
      <c r="A1952" s="340">
        <v>45385</v>
      </c>
      <c r="B1952" s="341" t="s">
        <v>124</v>
      </c>
      <c r="C1952" s="341" t="s">
        <v>964</v>
      </c>
      <c r="D1952" s="341" t="s">
        <v>1314</v>
      </c>
      <c r="E1952" s="342" t="s">
        <v>1310</v>
      </c>
      <c r="F1952" s="342" t="s">
        <v>1312</v>
      </c>
      <c r="G1952" s="342">
        <v>200</v>
      </c>
      <c r="H1952" s="341" t="s">
        <v>962</v>
      </c>
      <c r="I1952" s="341"/>
      <c r="J1952" s="342" t="s">
        <v>357</v>
      </c>
      <c r="K1952" s="342" t="s">
        <v>348</v>
      </c>
    </row>
    <row r="1953" spans="1:11">
      <c r="A1953" s="340">
        <v>45588</v>
      </c>
      <c r="B1953" s="341" t="s">
        <v>124</v>
      </c>
      <c r="C1953" s="341" t="s">
        <v>964</v>
      </c>
      <c r="D1953" s="341" t="s">
        <v>903</v>
      </c>
      <c r="E1953" s="342" t="s">
        <v>1310</v>
      </c>
      <c r="F1953" s="342" t="s">
        <v>1311</v>
      </c>
      <c r="G1953" s="342">
        <v>100</v>
      </c>
      <c r="H1953" s="341" t="s">
        <v>962</v>
      </c>
      <c r="I1953" s="341"/>
      <c r="J1953" s="342" t="s">
        <v>357</v>
      </c>
      <c r="K1953" s="342" t="s">
        <v>348</v>
      </c>
    </row>
    <row r="1954" spans="1:11">
      <c r="A1954" s="340">
        <v>45588</v>
      </c>
      <c r="B1954" s="341" t="s">
        <v>124</v>
      </c>
      <c r="C1954" s="341" t="s">
        <v>964</v>
      </c>
      <c r="D1954" s="341" t="s">
        <v>903</v>
      </c>
      <c r="E1954" s="342" t="s">
        <v>1310</v>
      </c>
      <c r="F1954" s="342" t="s">
        <v>1312</v>
      </c>
      <c r="G1954" s="342">
        <v>200</v>
      </c>
      <c r="H1954" s="341" t="s">
        <v>962</v>
      </c>
      <c r="I1954" s="341"/>
      <c r="J1954" s="342" t="s">
        <v>357</v>
      </c>
      <c r="K1954" s="342" t="s">
        <v>348</v>
      </c>
    </row>
    <row r="1955" spans="1:11">
      <c r="A1955" s="340">
        <v>45588</v>
      </c>
      <c r="B1955" s="341" t="s">
        <v>124</v>
      </c>
      <c r="C1955" s="341" t="s">
        <v>964</v>
      </c>
      <c r="D1955" s="341" t="s">
        <v>903</v>
      </c>
      <c r="E1955" s="342" t="s">
        <v>1310</v>
      </c>
      <c r="F1955" s="342" t="s">
        <v>1313</v>
      </c>
      <c r="G1955" s="342">
        <v>50</v>
      </c>
      <c r="H1955" s="341" t="s">
        <v>962</v>
      </c>
      <c r="I1955" s="341"/>
      <c r="J1955" s="342" t="s">
        <v>357</v>
      </c>
      <c r="K1955" s="342" t="s">
        <v>348</v>
      </c>
    </row>
    <row r="1956" spans="1:11">
      <c r="A1956" s="340">
        <v>45509</v>
      </c>
      <c r="B1956" s="341" t="s">
        <v>124</v>
      </c>
      <c r="C1956" s="341" t="s">
        <v>964</v>
      </c>
      <c r="D1956" s="341" t="s">
        <v>903</v>
      </c>
      <c r="E1956" s="342" t="s">
        <v>1310</v>
      </c>
      <c r="F1956" s="342" t="s">
        <v>1313</v>
      </c>
      <c r="G1956" s="342">
        <v>50</v>
      </c>
      <c r="H1956" s="341" t="s">
        <v>965</v>
      </c>
      <c r="I1956" s="341" t="s">
        <v>971</v>
      </c>
      <c r="J1956" s="342" t="s">
        <v>357</v>
      </c>
      <c r="K1956" s="342" t="s">
        <v>348</v>
      </c>
    </row>
    <row r="1957" spans="1:11">
      <c r="A1957" s="340">
        <v>45509</v>
      </c>
      <c r="B1957" s="341" t="s">
        <v>124</v>
      </c>
      <c r="C1957" s="341" t="s">
        <v>964</v>
      </c>
      <c r="D1957" s="341" t="s">
        <v>903</v>
      </c>
      <c r="E1957" s="342" t="s">
        <v>1310</v>
      </c>
      <c r="F1957" s="342" t="s">
        <v>1311</v>
      </c>
      <c r="G1957" s="342">
        <v>100</v>
      </c>
      <c r="H1957" s="341" t="s">
        <v>965</v>
      </c>
      <c r="I1957" s="341" t="s">
        <v>966</v>
      </c>
      <c r="J1957" s="342" t="s">
        <v>357</v>
      </c>
      <c r="K1957" s="342" t="s">
        <v>348</v>
      </c>
    </row>
    <row r="1958" spans="1:11">
      <c r="A1958" s="340">
        <v>45509</v>
      </c>
      <c r="B1958" s="341" t="s">
        <v>124</v>
      </c>
      <c r="C1958" s="341" t="s">
        <v>964</v>
      </c>
      <c r="D1958" s="341" t="s">
        <v>903</v>
      </c>
      <c r="E1958" s="342" t="s">
        <v>1310</v>
      </c>
      <c r="F1958" s="342" t="s">
        <v>1312</v>
      </c>
      <c r="G1958" s="342">
        <v>200</v>
      </c>
      <c r="H1958" s="341" t="s">
        <v>965</v>
      </c>
      <c r="I1958" s="341" t="s">
        <v>971</v>
      </c>
      <c r="J1958" s="342" t="s">
        <v>357</v>
      </c>
      <c r="K1958" s="342" t="s">
        <v>348</v>
      </c>
    </row>
    <row r="1959" spans="1:11">
      <c r="A1959" s="340">
        <v>45450</v>
      </c>
      <c r="B1959" s="341" t="s">
        <v>124</v>
      </c>
      <c r="C1959" s="341" t="s">
        <v>964</v>
      </c>
      <c r="D1959" s="341" t="s">
        <v>1314</v>
      </c>
      <c r="E1959" s="342" t="s">
        <v>1310</v>
      </c>
      <c r="F1959" s="342" t="s">
        <v>1311</v>
      </c>
      <c r="G1959" s="342">
        <v>100</v>
      </c>
      <c r="H1959" s="341" t="s">
        <v>965</v>
      </c>
      <c r="I1959" s="341" t="s">
        <v>966</v>
      </c>
      <c r="J1959" s="342" t="s">
        <v>357</v>
      </c>
      <c r="K1959" s="342" t="s">
        <v>348</v>
      </c>
    </row>
    <row r="1960" spans="1:11">
      <c r="A1960" s="340">
        <v>45450</v>
      </c>
      <c r="B1960" s="341" t="s">
        <v>124</v>
      </c>
      <c r="C1960" s="341" t="s">
        <v>964</v>
      </c>
      <c r="D1960" s="341" t="s">
        <v>1314</v>
      </c>
      <c r="E1960" s="342" t="s">
        <v>1310</v>
      </c>
      <c r="F1960" s="342" t="s">
        <v>1312</v>
      </c>
      <c r="G1960" s="342">
        <v>200</v>
      </c>
      <c r="H1960" s="341" t="s">
        <v>962</v>
      </c>
      <c r="I1960" s="341"/>
      <c r="J1960" s="342" t="s">
        <v>357</v>
      </c>
      <c r="K1960" s="342" t="s">
        <v>348</v>
      </c>
    </row>
    <row r="1961" spans="1:11">
      <c r="A1961" s="340">
        <v>45450</v>
      </c>
      <c r="B1961" s="341" t="s">
        <v>124</v>
      </c>
      <c r="C1961" s="341" t="s">
        <v>964</v>
      </c>
      <c r="D1961" s="341" t="s">
        <v>1314</v>
      </c>
      <c r="E1961" s="342" t="s">
        <v>1310</v>
      </c>
      <c r="F1961" s="342" t="s">
        <v>1313</v>
      </c>
      <c r="G1961" s="342">
        <v>50</v>
      </c>
      <c r="H1961" s="341" t="s">
        <v>965</v>
      </c>
      <c r="I1961" s="341" t="s">
        <v>2234</v>
      </c>
      <c r="J1961" s="342" t="s">
        <v>357</v>
      </c>
      <c r="K1961" s="342" t="s">
        <v>348</v>
      </c>
    </row>
    <row r="1962" spans="1:11">
      <c r="A1962" s="340">
        <v>45538</v>
      </c>
      <c r="B1962" s="341" t="s">
        <v>124</v>
      </c>
      <c r="C1962" s="341" t="s">
        <v>964</v>
      </c>
      <c r="D1962" s="341" t="s">
        <v>903</v>
      </c>
      <c r="E1962" s="342" t="s">
        <v>1310</v>
      </c>
      <c r="F1962" s="342" t="s">
        <v>1311</v>
      </c>
      <c r="G1962" s="342">
        <v>100</v>
      </c>
      <c r="H1962" s="341" t="s">
        <v>962</v>
      </c>
      <c r="I1962" s="341"/>
      <c r="J1962" s="342" t="s">
        <v>357</v>
      </c>
      <c r="K1962" s="342" t="s">
        <v>348</v>
      </c>
    </row>
    <row r="1963" spans="1:11">
      <c r="A1963" s="340">
        <v>45538</v>
      </c>
      <c r="B1963" s="341" t="s">
        <v>124</v>
      </c>
      <c r="C1963" s="341" t="s">
        <v>964</v>
      </c>
      <c r="D1963" s="341" t="s">
        <v>903</v>
      </c>
      <c r="E1963" s="342" t="s">
        <v>1310</v>
      </c>
      <c r="F1963" s="342" t="s">
        <v>1313</v>
      </c>
      <c r="G1963" s="342">
        <v>50</v>
      </c>
      <c r="H1963" s="341" t="s">
        <v>962</v>
      </c>
      <c r="I1963" s="341"/>
      <c r="J1963" s="342" t="s">
        <v>357</v>
      </c>
      <c r="K1963" s="342" t="s">
        <v>348</v>
      </c>
    </row>
    <row r="1964" spans="1:11">
      <c r="A1964" s="340">
        <v>45538</v>
      </c>
      <c r="B1964" s="341" t="s">
        <v>124</v>
      </c>
      <c r="C1964" s="341" t="s">
        <v>964</v>
      </c>
      <c r="D1964" s="341" t="s">
        <v>903</v>
      </c>
      <c r="E1964" s="342" t="s">
        <v>1310</v>
      </c>
      <c r="F1964" s="342" t="s">
        <v>1312</v>
      </c>
      <c r="G1964" s="342">
        <v>200</v>
      </c>
      <c r="H1964" s="341" t="s">
        <v>962</v>
      </c>
      <c r="I1964" s="341"/>
      <c r="J1964" s="342" t="s">
        <v>357</v>
      </c>
      <c r="K1964" s="342" t="s">
        <v>348</v>
      </c>
    </row>
    <row r="1965" spans="1:11">
      <c r="A1965" s="340">
        <v>45397</v>
      </c>
      <c r="B1965" s="341" t="s">
        <v>125</v>
      </c>
      <c r="C1965" s="341" t="s">
        <v>964</v>
      </c>
      <c r="D1965" s="341" t="s">
        <v>2235</v>
      </c>
      <c r="E1965" s="342" t="s">
        <v>1316</v>
      </c>
      <c r="F1965" s="342" t="s">
        <v>1320</v>
      </c>
      <c r="G1965" s="342">
        <v>350</v>
      </c>
      <c r="H1965" s="341" t="s">
        <v>965</v>
      </c>
      <c r="I1965" s="341" t="s">
        <v>971</v>
      </c>
      <c r="J1965" s="342" t="s">
        <v>357</v>
      </c>
      <c r="K1965" s="342" t="s">
        <v>348</v>
      </c>
    </row>
    <row r="1966" spans="1:11">
      <c r="A1966" s="340">
        <v>45397</v>
      </c>
      <c r="B1966" s="341" t="s">
        <v>125</v>
      </c>
      <c r="C1966" s="341" t="s">
        <v>964</v>
      </c>
      <c r="D1966" s="341" t="s">
        <v>2235</v>
      </c>
      <c r="E1966" s="342" t="s">
        <v>1316</v>
      </c>
      <c r="F1966" s="342" t="s">
        <v>1321</v>
      </c>
      <c r="G1966" s="342">
        <v>250</v>
      </c>
      <c r="H1966" s="341" t="s">
        <v>962</v>
      </c>
      <c r="I1966" s="341"/>
      <c r="J1966" s="342" t="s">
        <v>357</v>
      </c>
      <c r="K1966" s="342" t="s">
        <v>348</v>
      </c>
    </row>
    <row r="1967" spans="1:11">
      <c r="A1967" s="340">
        <v>45397</v>
      </c>
      <c r="B1967" s="341" t="s">
        <v>125</v>
      </c>
      <c r="C1967" s="341" t="s">
        <v>964</v>
      </c>
      <c r="D1967" s="341" t="s">
        <v>2235</v>
      </c>
      <c r="E1967" s="342" t="s">
        <v>1316</v>
      </c>
      <c r="F1967" s="342" t="s">
        <v>1319</v>
      </c>
      <c r="G1967" s="342">
        <v>150</v>
      </c>
      <c r="H1967" s="341" t="s">
        <v>965</v>
      </c>
      <c r="I1967" s="341" t="s">
        <v>971</v>
      </c>
      <c r="J1967" s="342" t="s">
        <v>357</v>
      </c>
      <c r="K1967" s="342" t="s">
        <v>348</v>
      </c>
    </row>
    <row r="1968" spans="1:11">
      <c r="A1968" s="340">
        <v>45397</v>
      </c>
      <c r="B1968" s="341" t="s">
        <v>125</v>
      </c>
      <c r="C1968" s="341" t="s">
        <v>964</v>
      </c>
      <c r="D1968" s="341" t="s">
        <v>2235</v>
      </c>
      <c r="E1968" s="342" t="s">
        <v>1316</v>
      </c>
      <c r="F1968" s="342" t="s">
        <v>1318</v>
      </c>
      <c r="G1968" s="342">
        <v>30</v>
      </c>
      <c r="H1968" s="341" t="s">
        <v>965</v>
      </c>
      <c r="I1968" s="341" t="s">
        <v>971</v>
      </c>
      <c r="J1968" s="342" t="s">
        <v>357</v>
      </c>
      <c r="K1968" s="342" t="s">
        <v>348</v>
      </c>
    </row>
    <row r="1969" spans="1:11">
      <c r="A1969" s="340">
        <v>45397</v>
      </c>
      <c r="B1969" s="341" t="s">
        <v>125</v>
      </c>
      <c r="C1969" s="341" t="s">
        <v>964</v>
      </c>
      <c r="D1969" s="341" t="s">
        <v>2235</v>
      </c>
      <c r="E1969" s="342" t="s">
        <v>1316</v>
      </c>
      <c r="F1969" s="342" t="s">
        <v>1317</v>
      </c>
      <c r="G1969" s="342">
        <v>50</v>
      </c>
      <c r="H1969" s="341" t="s">
        <v>965</v>
      </c>
      <c r="I1969" s="341" t="s">
        <v>971</v>
      </c>
      <c r="J1969" s="342" t="s">
        <v>357</v>
      </c>
      <c r="K1969" s="342" t="s">
        <v>348</v>
      </c>
    </row>
    <row r="1970" spans="1:11">
      <c r="A1970" s="340">
        <v>45373</v>
      </c>
      <c r="B1970" s="341" t="s">
        <v>125</v>
      </c>
      <c r="C1970" s="341" t="s">
        <v>964</v>
      </c>
      <c r="D1970" s="341" t="s">
        <v>1315</v>
      </c>
      <c r="E1970" s="342" t="s">
        <v>1316</v>
      </c>
      <c r="F1970" s="342" t="s">
        <v>1319</v>
      </c>
      <c r="G1970" s="342">
        <v>150</v>
      </c>
      <c r="H1970" s="341" t="s">
        <v>962</v>
      </c>
      <c r="I1970" s="341"/>
      <c r="J1970" s="342" t="s">
        <v>357</v>
      </c>
      <c r="K1970" s="342" t="s">
        <v>348</v>
      </c>
    </row>
    <row r="1971" spans="1:11">
      <c r="A1971" s="340">
        <v>45373</v>
      </c>
      <c r="B1971" s="341" t="s">
        <v>125</v>
      </c>
      <c r="C1971" s="341" t="s">
        <v>964</v>
      </c>
      <c r="D1971" s="341" t="s">
        <v>1315</v>
      </c>
      <c r="E1971" s="342" t="s">
        <v>1316</v>
      </c>
      <c r="F1971" s="342" t="s">
        <v>1320</v>
      </c>
      <c r="G1971" s="342">
        <v>350</v>
      </c>
      <c r="H1971" s="341" t="s">
        <v>965</v>
      </c>
      <c r="I1971" s="341" t="s">
        <v>971</v>
      </c>
      <c r="J1971" s="342" t="s">
        <v>357</v>
      </c>
      <c r="K1971" s="342" t="s">
        <v>348</v>
      </c>
    </row>
    <row r="1972" spans="1:11">
      <c r="A1972" s="340">
        <v>45373</v>
      </c>
      <c r="B1972" s="341" t="s">
        <v>125</v>
      </c>
      <c r="C1972" s="341" t="s">
        <v>964</v>
      </c>
      <c r="D1972" s="341" t="s">
        <v>1315</v>
      </c>
      <c r="E1972" s="342" t="s">
        <v>1316</v>
      </c>
      <c r="F1972" s="342" t="s">
        <v>1318</v>
      </c>
      <c r="G1972" s="342">
        <v>30</v>
      </c>
      <c r="H1972" s="341" t="s">
        <v>965</v>
      </c>
      <c r="I1972" s="341" t="s">
        <v>971</v>
      </c>
      <c r="J1972" s="342" t="s">
        <v>357</v>
      </c>
      <c r="K1972" s="342" t="s">
        <v>348</v>
      </c>
    </row>
    <row r="1973" spans="1:11">
      <c r="A1973" s="340">
        <v>45373</v>
      </c>
      <c r="B1973" s="341" t="s">
        <v>125</v>
      </c>
      <c r="C1973" s="341" t="s">
        <v>964</v>
      </c>
      <c r="D1973" s="341" t="s">
        <v>1315</v>
      </c>
      <c r="E1973" s="342" t="s">
        <v>1316</v>
      </c>
      <c r="F1973" s="342" t="s">
        <v>1317</v>
      </c>
      <c r="G1973" s="342">
        <v>50</v>
      </c>
      <c r="H1973" s="341" t="s">
        <v>965</v>
      </c>
      <c r="I1973" s="341" t="s">
        <v>971</v>
      </c>
      <c r="J1973" s="342" t="s">
        <v>357</v>
      </c>
      <c r="K1973" s="342" t="s">
        <v>348</v>
      </c>
    </row>
    <row r="1974" spans="1:11">
      <c r="A1974" s="340">
        <v>45373</v>
      </c>
      <c r="B1974" s="341" t="s">
        <v>125</v>
      </c>
      <c r="C1974" s="341" t="s">
        <v>964</v>
      </c>
      <c r="D1974" s="341" t="s">
        <v>1315</v>
      </c>
      <c r="E1974" s="342" t="s">
        <v>1316</v>
      </c>
      <c r="F1974" s="342" t="s">
        <v>1321</v>
      </c>
      <c r="G1974" s="342">
        <v>250</v>
      </c>
      <c r="H1974" s="341" t="s">
        <v>965</v>
      </c>
      <c r="I1974" s="341" t="s">
        <v>971</v>
      </c>
      <c r="J1974" s="342" t="s">
        <v>357</v>
      </c>
      <c r="K1974" s="342" t="s">
        <v>348</v>
      </c>
    </row>
    <row r="1975" spans="1:11">
      <c r="A1975" s="340">
        <v>45587</v>
      </c>
      <c r="B1975" s="341" t="s">
        <v>125</v>
      </c>
      <c r="C1975" s="341" t="s">
        <v>964</v>
      </c>
      <c r="D1975" s="341" t="s">
        <v>2236</v>
      </c>
      <c r="E1975" s="342" t="s">
        <v>2237</v>
      </c>
      <c r="F1975" s="342" t="s">
        <v>1318</v>
      </c>
      <c r="G1975" s="342">
        <v>30</v>
      </c>
      <c r="H1975" s="341" t="s">
        <v>962</v>
      </c>
      <c r="I1975" s="341"/>
      <c r="J1975" s="342" t="s">
        <v>357</v>
      </c>
      <c r="K1975" s="342" t="s">
        <v>348</v>
      </c>
    </row>
    <row r="1976" spans="1:11">
      <c r="A1976" s="340">
        <v>45587</v>
      </c>
      <c r="B1976" s="341" t="s">
        <v>125</v>
      </c>
      <c r="C1976" s="341" t="s">
        <v>964</v>
      </c>
      <c r="D1976" s="341" t="s">
        <v>2236</v>
      </c>
      <c r="E1976" s="342" t="s">
        <v>2237</v>
      </c>
      <c r="F1976" s="342" t="s">
        <v>1317</v>
      </c>
      <c r="G1976" s="342">
        <v>50</v>
      </c>
      <c r="H1976" s="341" t="s">
        <v>962</v>
      </c>
      <c r="I1976" s="341"/>
      <c r="J1976" s="342" t="s">
        <v>357</v>
      </c>
      <c r="K1976" s="342" t="s">
        <v>348</v>
      </c>
    </row>
    <row r="1977" spans="1:11">
      <c r="A1977" s="340">
        <v>45587</v>
      </c>
      <c r="B1977" s="341" t="s">
        <v>125</v>
      </c>
      <c r="C1977" s="341" t="s">
        <v>964</v>
      </c>
      <c r="D1977" s="341" t="s">
        <v>2236</v>
      </c>
      <c r="E1977" s="342" t="s">
        <v>2237</v>
      </c>
      <c r="F1977" s="342" t="s">
        <v>1320</v>
      </c>
      <c r="G1977" s="342">
        <v>350</v>
      </c>
      <c r="H1977" s="341" t="s">
        <v>962</v>
      </c>
      <c r="I1977" s="341"/>
      <c r="J1977" s="342" t="s">
        <v>357</v>
      </c>
      <c r="K1977" s="342" t="s">
        <v>348</v>
      </c>
    </row>
    <row r="1978" spans="1:11">
      <c r="A1978" s="340">
        <v>45587</v>
      </c>
      <c r="B1978" s="341" t="s">
        <v>125</v>
      </c>
      <c r="C1978" s="341" t="s">
        <v>964</v>
      </c>
      <c r="D1978" s="341" t="s">
        <v>2236</v>
      </c>
      <c r="E1978" s="342" t="s">
        <v>2237</v>
      </c>
      <c r="F1978" s="342" t="s">
        <v>1319</v>
      </c>
      <c r="G1978" s="342">
        <v>150</v>
      </c>
      <c r="H1978" s="341" t="s">
        <v>962</v>
      </c>
      <c r="I1978" s="341"/>
      <c r="J1978" s="342" t="s">
        <v>357</v>
      </c>
      <c r="K1978" s="342" t="s">
        <v>348</v>
      </c>
    </row>
    <row r="1979" spans="1:11">
      <c r="A1979" s="340">
        <v>45587</v>
      </c>
      <c r="B1979" s="341" t="s">
        <v>125</v>
      </c>
      <c r="C1979" s="341" t="s">
        <v>964</v>
      </c>
      <c r="D1979" s="341" t="s">
        <v>2236</v>
      </c>
      <c r="E1979" s="342" t="s">
        <v>2237</v>
      </c>
      <c r="F1979" s="342" t="s">
        <v>1321</v>
      </c>
      <c r="G1979" s="342">
        <v>250</v>
      </c>
      <c r="H1979" s="341" t="s">
        <v>962</v>
      </c>
      <c r="I1979" s="341"/>
      <c r="J1979" s="342" t="s">
        <v>357</v>
      </c>
      <c r="K1979" s="342" t="s">
        <v>348</v>
      </c>
    </row>
    <row r="1980" spans="1:11">
      <c r="A1980" s="340">
        <v>45461</v>
      </c>
      <c r="B1980" s="341" t="s">
        <v>125</v>
      </c>
      <c r="C1980" s="341" t="s">
        <v>964</v>
      </c>
      <c r="D1980" s="341" t="s">
        <v>1315</v>
      </c>
      <c r="E1980" s="342" t="s">
        <v>2238</v>
      </c>
      <c r="F1980" s="342" t="s">
        <v>1319</v>
      </c>
      <c r="G1980" s="342">
        <v>150</v>
      </c>
      <c r="H1980" s="341" t="s">
        <v>962</v>
      </c>
      <c r="I1980" s="341"/>
      <c r="J1980" s="342" t="s">
        <v>357</v>
      </c>
      <c r="K1980" s="342" t="s">
        <v>348</v>
      </c>
    </row>
    <row r="1981" spans="1:11">
      <c r="A1981" s="340">
        <v>45461</v>
      </c>
      <c r="B1981" s="341" t="s">
        <v>125</v>
      </c>
      <c r="C1981" s="341" t="s">
        <v>964</v>
      </c>
      <c r="D1981" s="341" t="s">
        <v>1315</v>
      </c>
      <c r="E1981" s="342" t="s">
        <v>2238</v>
      </c>
      <c r="F1981" s="342" t="s">
        <v>1321</v>
      </c>
      <c r="G1981" s="342">
        <v>250</v>
      </c>
      <c r="H1981" s="341" t="s">
        <v>962</v>
      </c>
      <c r="I1981" s="341"/>
      <c r="J1981" s="342" t="s">
        <v>357</v>
      </c>
      <c r="K1981" s="342" t="s">
        <v>348</v>
      </c>
    </row>
    <row r="1982" spans="1:11">
      <c r="A1982" s="340">
        <v>45461</v>
      </c>
      <c r="B1982" s="341" t="s">
        <v>125</v>
      </c>
      <c r="C1982" s="341" t="s">
        <v>964</v>
      </c>
      <c r="D1982" s="341" t="s">
        <v>1315</v>
      </c>
      <c r="E1982" s="342" t="s">
        <v>2238</v>
      </c>
      <c r="F1982" s="342" t="s">
        <v>1320</v>
      </c>
      <c r="G1982" s="342">
        <v>350</v>
      </c>
      <c r="H1982" s="341" t="s">
        <v>962</v>
      </c>
      <c r="I1982" s="341"/>
      <c r="J1982" s="342" t="s">
        <v>357</v>
      </c>
      <c r="K1982" s="342" t="s">
        <v>348</v>
      </c>
    </row>
    <row r="1983" spans="1:11">
      <c r="A1983" s="340">
        <v>45461</v>
      </c>
      <c r="B1983" s="341" t="s">
        <v>125</v>
      </c>
      <c r="C1983" s="341" t="s">
        <v>964</v>
      </c>
      <c r="D1983" s="341" t="s">
        <v>1315</v>
      </c>
      <c r="E1983" s="342" t="s">
        <v>2238</v>
      </c>
      <c r="F1983" s="342" t="s">
        <v>1318</v>
      </c>
      <c r="G1983" s="342">
        <v>30</v>
      </c>
      <c r="H1983" s="341" t="s">
        <v>962</v>
      </c>
      <c r="I1983" s="341"/>
      <c r="J1983" s="342" t="s">
        <v>357</v>
      </c>
      <c r="K1983" s="342" t="s">
        <v>348</v>
      </c>
    </row>
    <row r="1984" spans="1:11">
      <c r="A1984" s="340">
        <v>45461</v>
      </c>
      <c r="B1984" s="341" t="s">
        <v>125</v>
      </c>
      <c r="C1984" s="341" t="s">
        <v>964</v>
      </c>
      <c r="D1984" s="341" t="s">
        <v>1315</v>
      </c>
      <c r="E1984" s="342" t="s">
        <v>2238</v>
      </c>
      <c r="F1984" s="342" t="s">
        <v>1317</v>
      </c>
      <c r="G1984" s="342">
        <v>50</v>
      </c>
      <c r="H1984" s="341" t="s">
        <v>962</v>
      </c>
      <c r="I1984" s="341"/>
      <c r="J1984" s="342" t="s">
        <v>357</v>
      </c>
      <c r="K1984" s="342" t="s">
        <v>348</v>
      </c>
    </row>
    <row r="1985" spans="1:11">
      <c r="A1985" s="340">
        <v>45498</v>
      </c>
      <c r="B1985" s="341" t="s">
        <v>125</v>
      </c>
      <c r="C1985" s="341" t="s">
        <v>964</v>
      </c>
      <c r="D1985" s="341" t="s">
        <v>1315</v>
      </c>
      <c r="E1985" s="342" t="s">
        <v>1316</v>
      </c>
      <c r="F1985" s="342" t="s">
        <v>1320</v>
      </c>
      <c r="G1985" s="342">
        <v>350</v>
      </c>
      <c r="H1985" s="341" t="s">
        <v>965</v>
      </c>
      <c r="I1985" s="341" t="s">
        <v>966</v>
      </c>
      <c r="J1985" s="342" t="s">
        <v>357</v>
      </c>
      <c r="K1985" s="342" t="s">
        <v>348</v>
      </c>
    </row>
    <row r="1986" spans="1:11">
      <c r="A1986" s="340">
        <v>45498</v>
      </c>
      <c r="B1986" s="341" t="s">
        <v>125</v>
      </c>
      <c r="C1986" s="341" t="s">
        <v>964</v>
      </c>
      <c r="D1986" s="341" t="s">
        <v>1315</v>
      </c>
      <c r="E1986" s="342" t="s">
        <v>1316</v>
      </c>
      <c r="F1986" s="342" t="s">
        <v>1318</v>
      </c>
      <c r="G1986" s="342">
        <v>30</v>
      </c>
      <c r="H1986" s="341" t="s">
        <v>965</v>
      </c>
      <c r="I1986" s="341" t="s">
        <v>966</v>
      </c>
      <c r="J1986" s="342" t="s">
        <v>357</v>
      </c>
      <c r="K1986" s="342" t="s">
        <v>348</v>
      </c>
    </row>
    <row r="1987" spans="1:11">
      <c r="A1987" s="340">
        <v>45498</v>
      </c>
      <c r="B1987" s="341" t="s">
        <v>125</v>
      </c>
      <c r="C1987" s="341" t="s">
        <v>964</v>
      </c>
      <c r="D1987" s="341" t="s">
        <v>1315</v>
      </c>
      <c r="E1987" s="342" t="s">
        <v>1316</v>
      </c>
      <c r="F1987" s="342" t="s">
        <v>1317</v>
      </c>
      <c r="G1987" s="342">
        <v>50</v>
      </c>
      <c r="H1987" s="341" t="s">
        <v>965</v>
      </c>
      <c r="I1987" s="341" t="s">
        <v>966</v>
      </c>
      <c r="J1987" s="342" t="s">
        <v>357</v>
      </c>
      <c r="K1987" s="342" t="s">
        <v>348</v>
      </c>
    </row>
    <row r="1988" spans="1:11">
      <c r="A1988" s="340">
        <v>45498</v>
      </c>
      <c r="B1988" s="341" t="s">
        <v>125</v>
      </c>
      <c r="C1988" s="341" t="s">
        <v>964</v>
      </c>
      <c r="D1988" s="341" t="s">
        <v>1315</v>
      </c>
      <c r="E1988" s="342" t="s">
        <v>1316</v>
      </c>
      <c r="F1988" s="342" t="s">
        <v>1321</v>
      </c>
      <c r="G1988" s="342">
        <v>250</v>
      </c>
      <c r="H1988" s="341" t="s">
        <v>965</v>
      </c>
      <c r="I1988" s="341" t="s">
        <v>971</v>
      </c>
      <c r="J1988" s="342" t="s">
        <v>357</v>
      </c>
      <c r="K1988" s="342" t="s">
        <v>348</v>
      </c>
    </row>
    <row r="1989" spans="1:11">
      <c r="A1989" s="340">
        <v>45498</v>
      </c>
      <c r="B1989" s="341" t="s">
        <v>125</v>
      </c>
      <c r="C1989" s="341" t="s">
        <v>964</v>
      </c>
      <c r="D1989" s="341" t="s">
        <v>1315</v>
      </c>
      <c r="E1989" s="342" t="s">
        <v>1316</v>
      </c>
      <c r="F1989" s="342" t="s">
        <v>1319</v>
      </c>
      <c r="G1989" s="342">
        <v>150</v>
      </c>
      <c r="H1989" s="341" t="s">
        <v>962</v>
      </c>
      <c r="I1989" s="341"/>
      <c r="J1989" s="342" t="s">
        <v>357</v>
      </c>
      <c r="K1989" s="342" t="s">
        <v>348</v>
      </c>
    </row>
    <row r="1990" spans="1:11">
      <c r="A1990" s="340">
        <v>45545</v>
      </c>
      <c r="B1990" s="341" t="s">
        <v>125</v>
      </c>
      <c r="C1990" s="341" t="s">
        <v>964</v>
      </c>
      <c r="D1990" s="341" t="s">
        <v>2235</v>
      </c>
      <c r="E1990" s="342" t="s">
        <v>1316</v>
      </c>
      <c r="F1990" s="342" t="s">
        <v>1321</v>
      </c>
      <c r="G1990" s="342">
        <v>250</v>
      </c>
      <c r="H1990" s="341" t="s">
        <v>962</v>
      </c>
      <c r="I1990" s="341"/>
      <c r="J1990" s="342" t="s">
        <v>357</v>
      </c>
      <c r="K1990" s="342" t="s">
        <v>348</v>
      </c>
    </row>
    <row r="1991" spans="1:11">
      <c r="A1991" s="340">
        <v>45545</v>
      </c>
      <c r="B1991" s="341" t="s">
        <v>125</v>
      </c>
      <c r="C1991" s="341" t="s">
        <v>964</v>
      </c>
      <c r="D1991" s="341" t="s">
        <v>2235</v>
      </c>
      <c r="E1991" s="342" t="s">
        <v>1316</v>
      </c>
      <c r="F1991" s="342" t="s">
        <v>1318</v>
      </c>
      <c r="G1991" s="342">
        <v>30</v>
      </c>
      <c r="H1991" s="341" t="s">
        <v>962</v>
      </c>
      <c r="I1991" s="341"/>
      <c r="J1991" s="342" t="s">
        <v>357</v>
      </c>
      <c r="K1991" s="342" t="s">
        <v>348</v>
      </c>
    </row>
    <row r="1992" spans="1:11">
      <c r="A1992" s="340">
        <v>45545</v>
      </c>
      <c r="B1992" s="341" t="s">
        <v>125</v>
      </c>
      <c r="C1992" s="341" t="s">
        <v>964</v>
      </c>
      <c r="D1992" s="341" t="s">
        <v>2235</v>
      </c>
      <c r="E1992" s="342" t="s">
        <v>1316</v>
      </c>
      <c r="F1992" s="342" t="s">
        <v>1319</v>
      </c>
      <c r="G1992" s="342">
        <v>150</v>
      </c>
      <c r="H1992" s="341" t="s">
        <v>962</v>
      </c>
      <c r="I1992" s="341"/>
      <c r="J1992" s="342" t="s">
        <v>357</v>
      </c>
      <c r="K1992" s="342" t="s">
        <v>348</v>
      </c>
    </row>
    <row r="1993" spans="1:11">
      <c r="A1993" s="340">
        <v>45545</v>
      </c>
      <c r="B1993" s="341" t="s">
        <v>125</v>
      </c>
      <c r="C1993" s="341" t="s">
        <v>964</v>
      </c>
      <c r="D1993" s="341" t="s">
        <v>2235</v>
      </c>
      <c r="E1993" s="342" t="s">
        <v>1316</v>
      </c>
      <c r="F1993" s="342" t="s">
        <v>1320</v>
      </c>
      <c r="G1993" s="342">
        <v>350</v>
      </c>
      <c r="H1993" s="341" t="s">
        <v>962</v>
      </c>
      <c r="I1993" s="341"/>
      <c r="J1993" s="342" t="s">
        <v>357</v>
      </c>
      <c r="K1993" s="342" t="s">
        <v>348</v>
      </c>
    </row>
    <row r="1994" spans="1:11">
      <c r="A1994" s="340">
        <v>45545</v>
      </c>
      <c r="B1994" s="341" t="s">
        <v>125</v>
      </c>
      <c r="C1994" s="341" t="s">
        <v>964</v>
      </c>
      <c r="D1994" s="341" t="s">
        <v>2235</v>
      </c>
      <c r="E1994" s="342" t="s">
        <v>1316</v>
      </c>
      <c r="F1994" s="342" t="s">
        <v>1317</v>
      </c>
      <c r="G1994" s="342">
        <v>50</v>
      </c>
      <c r="H1994" s="341" t="s">
        <v>962</v>
      </c>
      <c r="I1994" s="341"/>
      <c r="J1994" s="342" t="s">
        <v>357</v>
      </c>
      <c r="K1994" s="342" t="s">
        <v>348</v>
      </c>
    </row>
    <row r="1995" spans="1:11">
      <c r="A1995" s="340">
        <v>45334</v>
      </c>
      <c r="B1995" s="341" t="s">
        <v>125</v>
      </c>
      <c r="C1995" s="341" t="s">
        <v>964</v>
      </c>
      <c r="D1995" s="341" t="s">
        <v>2239</v>
      </c>
      <c r="E1995" s="342" t="s">
        <v>1316</v>
      </c>
      <c r="F1995" s="342" t="s">
        <v>1319</v>
      </c>
      <c r="G1995" s="342">
        <v>150</v>
      </c>
      <c r="H1995" s="341" t="s">
        <v>962</v>
      </c>
      <c r="I1995" s="341"/>
      <c r="J1995" s="342" t="s">
        <v>357</v>
      </c>
      <c r="K1995" s="342" t="s">
        <v>348</v>
      </c>
    </row>
    <row r="1996" spans="1:11">
      <c r="A1996" s="340">
        <v>45334</v>
      </c>
      <c r="B1996" s="341" t="s">
        <v>125</v>
      </c>
      <c r="C1996" s="341" t="s">
        <v>964</v>
      </c>
      <c r="D1996" s="341" t="s">
        <v>2239</v>
      </c>
      <c r="E1996" s="342" t="s">
        <v>1316</v>
      </c>
      <c r="F1996" s="342" t="s">
        <v>1318</v>
      </c>
      <c r="G1996" s="342">
        <v>30</v>
      </c>
      <c r="H1996" s="341" t="s">
        <v>962</v>
      </c>
      <c r="I1996" s="341"/>
      <c r="J1996" s="342" t="s">
        <v>357</v>
      </c>
      <c r="K1996" s="342" t="s">
        <v>348</v>
      </c>
    </row>
    <row r="1997" spans="1:11">
      <c r="A1997" s="340">
        <v>45334</v>
      </c>
      <c r="B1997" s="341" t="s">
        <v>125</v>
      </c>
      <c r="C1997" s="341" t="s">
        <v>964</v>
      </c>
      <c r="D1997" s="341" t="s">
        <v>2239</v>
      </c>
      <c r="E1997" s="342" t="s">
        <v>1316</v>
      </c>
      <c r="F1997" s="342" t="s">
        <v>1321</v>
      </c>
      <c r="G1997" s="342">
        <v>250</v>
      </c>
      <c r="H1997" s="341" t="s">
        <v>965</v>
      </c>
      <c r="I1997" s="341" t="s">
        <v>1139</v>
      </c>
      <c r="J1997" s="342" t="s">
        <v>357</v>
      </c>
      <c r="K1997" s="342" t="s">
        <v>348</v>
      </c>
    </row>
    <row r="1998" spans="1:11">
      <c r="A1998" s="340">
        <v>45334</v>
      </c>
      <c r="B1998" s="341" t="s">
        <v>125</v>
      </c>
      <c r="C1998" s="341" t="s">
        <v>964</v>
      </c>
      <c r="D1998" s="341" t="s">
        <v>2239</v>
      </c>
      <c r="E1998" s="342" t="s">
        <v>1316</v>
      </c>
      <c r="F1998" s="342" t="s">
        <v>1317</v>
      </c>
      <c r="G1998" s="342">
        <v>50</v>
      </c>
      <c r="H1998" s="341" t="s">
        <v>962</v>
      </c>
      <c r="I1998" s="341"/>
      <c r="J1998" s="342" t="s">
        <v>357</v>
      </c>
      <c r="K1998" s="342" t="s">
        <v>348</v>
      </c>
    </row>
    <row r="1999" spans="1:11">
      <c r="A1999" s="340">
        <v>45334</v>
      </c>
      <c r="B1999" s="341" t="s">
        <v>125</v>
      </c>
      <c r="C1999" s="341" t="s">
        <v>964</v>
      </c>
      <c r="D1999" s="341" t="s">
        <v>2239</v>
      </c>
      <c r="E1999" s="342" t="s">
        <v>1316</v>
      </c>
      <c r="F1999" s="342" t="s">
        <v>1320</v>
      </c>
      <c r="G1999" s="342">
        <v>350</v>
      </c>
      <c r="H1999" s="341" t="s">
        <v>962</v>
      </c>
      <c r="I1999" s="341"/>
      <c r="J1999" s="342" t="s">
        <v>357</v>
      </c>
      <c r="K1999" s="342" t="s">
        <v>348</v>
      </c>
    </row>
    <row r="2000" spans="1:11">
      <c r="A2000" s="340">
        <v>45426</v>
      </c>
      <c r="B2000" s="341" t="s">
        <v>125</v>
      </c>
      <c r="C2000" s="341" t="s">
        <v>964</v>
      </c>
      <c r="D2000" s="341" t="s">
        <v>2240</v>
      </c>
      <c r="E2000" s="342" t="s">
        <v>2241</v>
      </c>
      <c r="F2000" s="342" t="s">
        <v>1318</v>
      </c>
      <c r="G2000" s="342">
        <v>30</v>
      </c>
      <c r="H2000" s="341" t="s">
        <v>962</v>
      </c>
      <c r="I2000" s="341"/>
      <c r="J2000" s="342" t="s">
        <v>357</v>
      </c>
      <c r="K2000" s="342" t="s">
        <v>348</v>
      </c>
    </row>
    <row r="2001" spans="1:11">
      <c r="A2001" s="340">
        <v>45426</v>
      </c>
      <c r="B2001" s="341" t="s">
        <v>125</v>
      </c>
      <c r="C2001" s="341" t="s">
        <v>964</v>
      </c>
      <c r="D2001" s="341" t="s">
        <v>2240</v>
      </c>
      <c r="E2001" s="342" t="s">
        <v>2241</v>
      </c>
      <c r="F2001" s="342" t="s">
        <v>1320</v>
      </c>
      <c r="G2001" s="342">
        <v>350</v>
      </c>
      <c r="H2001" s="341" t="s">
        <v>962</v>
      </c>
      <c r="I2001" s="341"/>
      <c r="J2001" s="342" t="s">
        <v>357</v>
      </c>
      <c r="K2001" s="342" t="s">
        <v>348</v>
      </c>
    </row>
    <row r="2002" spans="1:11">
      <c r="A2002" s="340">
        <v>45426</v>
      </c>
      <c r="B2002" s="341" t="s">
        <v>125</v>
      </c>
      <c r="C2002" s="341" t="s">
        <v>964</v>
      </c>
      <c r="D2002" s="341" t="s">
        <v>2240</v>
      </c>
      <c r="E2002" s="342" t="s">
        <v>2241</v>
      </c>
      <c r="F2002" s="342" t="s">
        <v>1317</v>
      </c>
      <c r="G2002" s="342">
        <v>50</v>
      </c>
      <c r="H2002" s="341" t="s">
        <v>962</v>
      </c>
      <c r="I2002" s="341"/>
      <c r="J2002" s="342" t="s">
        <v>357</v>
      </c>
      <c r="K2002" s="342" t="s">
        <v>348</v>
      </c>
    </row>
    <row r="2003" spans="1:11">
      <c r="A2003" s="340">
        <v>45426</v>
      </c>
      <c r="B2003" s="341" t="s">
        <v>125</v>
      </c>
      <c r="C2003" s="341" t="s">
        <v>964</v>
      </c>
      <c r="D2003" s="341" t="s">
        <v>2240</v>
      </c>
      <c r="E2003" s="342" t="s">
        <v>2241</v>
      </c>
      <c r="F2003" s="342" t="s">
        <v>1319</v>
      </c>
      <c r="G2003" s="342">
        <v>150</v>
      </c>
      <c r="H2003" s="341" t="s">
        <v>962</v>
      </c>
      <c r="I2003" s="341"/>
      <c r="J2003" s="342" t="s">
        <v>357</v>
      </c>
      <c r="K2003" s="342" t="s">
        <v>348</v>
      </c>
    </row>
    <row r="2004" spans="1:11">
      <c r="A2004" s="340">
        <v>45426</v>
      </c>
      <c r="B2004" s="341" t="s">
        <v>125</v>
      </c>
      <c r="C2004" s="341" t="s">
        <v>964</v>
      </c>
      <c r="D2004" s="341" t="s">
        <v>2240</v>
      </c>
      <c r="E2004" s="342" t="s">
        <v>2241</v>
      </c>
      <c r="F2004" s="342" t="s">
        <v>1321</v>
      </c>
      <c r="G2004" s="342">
        <v>250</v>
      </c>
      <c r="H2004" s="341" t="s">
        <v>962</v>
      </c>
      <c r="I2004" s="341"/>
      <c r="J2004" s="342" t="s">
        <v>357</v>
      </c>
      <c r="K2004" s="342" t="s">
        <v>348</v>
      </c>
    </row>
    <row r="2005" spans="1:11">
      <c r="A2005" s="340">
        <v>45519</v>
      </c>
      <c r="B2005" s="341" t="s">
        <v>266</v>
      </c>
      <c r="C2005" s="341" t="s">
        <v>964</v>
      </c>
      <c r="D2005" s="341" t="s">
        <v>1328</v>
      </c>
      <c r="E2005" s="342" t="s">
        <v>1322</v>
      </c>
      <c r="F2005" s="342" t="s">
        <v>1323</v>
      </c>
      <c r="G2005" s="342">
        <v>50</v>
      </c>
      <c r="H2005" s="341" t="s">
        <v>962</v>
      </c>
      <c r="I2005" s="341"/>
      <c r="J2005" s="342" t="s">
        <v>357</v>
      </c>
      <c r="K2005" s="342" t="s">
        <v>348</v>
      </c>
    </row>
    <row r="2006" spans="1:11">
      <c r="A2006" s="340">
        <v>45519</v>
      </c>
      <c r="B2006" s="341" t="s">
        <v>266</v>
      </c>
      <c r="C2006" s="341" t="s">
        <v>964</v>
      </c>
      <c r="D2006" s="341" t="s">
        <v>1328</v>
      </c>
      <c r="E2006" s="342" t="s">
        <v>1322</v>
      </c>
      <c r="F2006" s="342" t="s">
        <v>1327</v>
      </c>
      <c r="G2006" s="342">
        <v>100</v>
      </c>
      <c r="H2006" s="341" t="s">
        <v>962</v>
      </c>
      <c r="I2006" s="341"/>
      <c r="J2006" s="342" t="s">
        <v>357</v>
      </c>
      <c r="K2006" s="342" t="s">
        <v>348</v>
      </c>
    </row>
    <row r="2007" spans="1:11">
      <c r="A2007" s="340">
        <v>45519</v>
      </c>
      <c r="B2007" s="341" t="s">
        <v>266</v>
      </c>
      <c r="C2007" s="341" t="s">
        <v>964</v>
      </c>
      <c r="D2007" s="341" t="s">
        <v>1328</v>
      </c>
      <c r="E2007" s="342" t="s">
        <v>1322</v>
      </c>
      <c r="F2007" s="342" t="s">
        <v>1326</v>
      </c>
      <c r="G2007" s="342">
        <v>200</v>
      </c>
      <c r="H2007" s="341" t="s">
        <v>962</v>
      </c>
      <c r="I2007" s="341"/>
      <c r="J2007" s="342" t="s">
        <v>357</v>
      </c>
      <c r="K2007" s="342" t="s">
        <v>348</v>
      </c>
    </row>
    <row r="2008" spans="1:11">
      <c r="A2008" s="340">
        <v>45519</v>
      </c>
      <c r="B2008" s="341" t="s">
        <v>266</v>
      </c>
      <c r="C2008" s="341" t="s">
        <v>964</v>
      </c>
      <c r="D2008" s="341" t="s">
        <v>1328</v>
      </c>
      <c r="E2008" s="342" t="s">
        <v>1322</v>
      </c>
      <c r="F2008" s="342" t="s">
        <v>1325</v>
      </c>
      <c r="G2008" s="342">
        <v>100</v>
      </c>
      <c r="H2008" s="341" t="s">
        <v>962</v>
      </c>
      <c r="I2008" s="341"/>
      <c r="J2008" s="342" t="s">
        <v>357</v>
      </c>
      <c r="K2008" s="342" t="s">
        <v>348</v>
      </c>
    </row>
    <row r="2009" spans="1:11">
      <c r="A2009" s="340">
        <v>45519</v>
      </c>
      <c r="B2009" s="341" t="s">
        <v>266</v>
      </c>
      <c r="C2009" s="341" t="s">
        <v>964</v>
      </c>
      <c r="D2009" s="341" t="s">
        <v>1328</v>
      </c>
      <c r="E2009" s="342" t="s">
        <v>1322</v>
      </c>
      <c r="F2009" s="342" t="s">
        <v>1324</v>
      </c>
      <c r="G2009" s="342">
        <v>30</v>
      </c>
      <c r="H2009" s="341" t="s">
        <v>965</v>
      </c>
      <c r="I2009" s="341" t="s">
        <v>2242</v>
      </c>
      <c r="J2009" s="342" t="s">
        <v>357</v>
      </c>
      <c r="K2009" s="342" t="s">
        <v>348</v>
      </c>
    </row>
    <row r="2010" spans="1:11">
      <c r="A2010" s="340">
        <v>45582</v>
      </c>
      <c r="B2010" s="341" t="s">
        <v>266</v>
      </c>
      <c r="C2010" s="341" t="s">
        <v>964</v>
      </c>
      <c r="D2010" s="341" t="s">
        <v>2243</v>
      </c>
      <c r="E2010" s="342" t="s">
        <v>1322</v>
      </c>
      <c r="F2010" s="342" t="s">
        <v>1327</v>
      </c>
      <c r="G2010" s="342">
        <v>100</v>
      </c>
      <c r="H2010" s="341" t="s">
        <v>965</v>
      </c>
      <c r="I2010" s="341" t="s">
        <v>971</v>
      </c>
      <c r="J2010" s="342" t="s">
        <v>357</v>
      </c>
      <c r="K2010" s="342" t="s">
        <v>348</v>
      </c>
    </row>
    <row r="2011" spans="1:11">
      <c r="A2011" s="340">
        <v>45582</v>
      </c>
      <c r="B2011" s="341" t="s">
        <v>266</v>
      </c>
      <c r="C2011" s="341" t="s">
        <v>964</v>
      </c>
      <c r="D2011" s="341" t="s">
        <v>2243</v>
      </c>
      <c r="E2011" s="342" t="s">
        <v>1322</v>
      </c>
      <c r="F2011" s="342" t="s">
        <v>1324</v>
      </c>
      <c r="G2011" s="342">
        <v>30</v>
      </c>
      <c r="H2011" s="341" t="s">
        <v>962</v>
      </c>
      <c r="I2011" s="341"/>
      <c r="J2011" s="342" t="s">
        <v>357</v>
      </c>
      <c r="K2011" s="342" t="s">
        <v>348</v>
      </c>
    </row>
    <row r="2012" spans="1:11">
      <c r="A2012" s="340">
        <v>45582</v>
      </c>
      <c r="B2012" s="341" t="s">
        <v>266</v>
      </c>
      <c r="C2012" s="341" t="s">
        <v>964</v>
      </c>
      <c r="D2012" s="341" t="s">
        <v>2243</v>
      </c>
      <c r="E2012" s="342" t="s">
        <v>1322</v>
      </c>
      <c r="F2012" s="342" t="s">
        <v>1326</v>
      </c>
      <c r="G2012" s="342">
        <v>200</v>
      </c>
      <c r="H2012" s="341" t="s">
        <v>965</v>
      </c>
      <c r="I2012" s="341" t="s">
        <v>966</v>
      </c>
      <c r="J2012" s="342" t="s">
        <v>357</v>
      </c>
      <c r="K2012" s="342" t="s">
        <v>348</v>
      </c>
    </row>
    <row r="2013" spans="1:11">
      <c r="A2013" s="340">
        <v>45582</v>
      </c>
      <c r="B2013" s="341" t="s">
        <v>266</v>
      </c>
      <c r="C2013" s="341" t="s">
        <v>964</v>
      </c>
      <c r="D2013" s="341" t="s">
        <v>2243</v>
      </c>
      <c r="E2013" s="342" t="s">
        <v>1322</v>
      </c>
      <c r="F2013" s="342" t="s">
        <v>1323</v>
      </c>
      <c r="G2013" s="342">
        <v>50</v>
      </c>
      <c r="H2013" s="341" t="s">
        <v>965</v>
      </c>
      <c r="I2013" s="341" t="s">
        <v>971</v>
      </c>
      <c r="J2013" s="342" t="s">
        <v>357</v>
      </c>
      <c r="K2013" s="342" t="s">
        <v>348</v>
      </c>
    </row>
    <row r="2014" spans="1:11">
      <c r="A2014" s="340">
        <v>45582</v>
      </c>
      <c r="B2014" s="341" t="s">
        <v>266</v>
      </c>
      <c r="C2014" s="341" t="s">
        <v>964</v>
      </c>
      <c r="D2014" s="341" t="s">
        <v>2243</v>
      </c>
      <c r="E2014" s="342" t="s">
        <v>1322</v>
      </c>
      <c r="F2014" s="342" t="s">
        <v>1325</v>
      </c>
      <c r="G2014" s="342">
        <v>100</v>
      </c>
      <c r="H2014" s="341" t="s">
        <v>965</v>
      </c>
      <c r="I2014" s="341" t="s">
        <v>971</v>
      </c>
      <c r="J2014" s="342" t="s">
        <v>357</v>
      </c>
      <c r="K2014" s="342" t="s">
        <v>348</v>
      </c>
    </row>
    <row r="2015" spans="1:11">
      <c r="A2015" s="340">
        <v>45399</v>
      </c>
      <c r="B2015" s="341" t="s">
        <v>266</v>
      </c>
      <c r="C2015" s="341" t="s">
        <v>964</v>
      </c>
      <c r="D2015" s="341" t="s">
        <v>1231</v>
      </c>
      <c r="E2015" s="342" t="s">
        <v>1322</v>
      </c>
      <c r="F2015" s="342" t="s">
        <v>1325</v>
      </c>
      <c r="G2015" s="342">
        <v>100</v>
      </c>
      <c r="H2015" s="341" t="s">
        <v>965</v>
      </c>
      <c r="I2015" s="341" t="s">
        <v>966</v>
      </c>
      <c r="J2015" s="342" t="s">
        <v>357</v>
      </c>
      <c r="K2015" s="342" t="s">
        <v>348</v>
      </c>
    </row>
    <row r="2016" spans="1:11">
      <c r="A2016" s="340">
        <v>45399</v>
      </c>
      <c r="B2016" s="341" t="s">
        <v>266</v>
      </c>
      <c r="C2016" s="341" t="s">
        <v>964</v>
      </c>
      <c r="D2016" s="341" t="s">
        <v>1231</v>
      </c>
      <c r="E2016" s="342" t="s">
        <v>1322</v>
      </c>
      <c r="F2016" s="342" t="s">
        <v>1326</v>
      </c>
      <c r="G2016" s="342">
        <v>200</v>
      </c>
      <c r="H2016" s="341" t="s">
        <v>965</v>
      </c>
      <c r="I2016" s="341" t="s">
        <v>971</v>
      </c>
      <c r="J2016" s="342" t="s">
        <v>357</v>
      </c>
      <c r="K2016" s="342" t="s">
        <v>348</v>
      </c>
    </row>
    <row r="2017" spans="1:11">
      <c r="A2017" s="340">
        <v>45399</v>
      </c>
      <c r="B2017" s="341" t="s">
        <v>266</v>
      </c>
      <c r="C2017" s="341" t="s">
        <v>964</v>
      </c>
      <c r="D2017" s="341" t="s">
        <v>1231</v>
      </c>
      <c r="E2017" s="342" t="s">
        <v>1322</v>
      </c>
      <c r="F2017" s="342" t="s">
        <v>1323</v>
      </c>
      <c r="G2017" s="342">
        <v>50</v>
      </c>
      <c r="H2017" s="341" t="s">
        <v>962</v>
      </c>
      <c r="I2017" s="341"/>
      <c r="J2017" s="342" t="s">
        <v>357</v>
      </c>
      <c r="K2017" s="342" t="s">
        <v>348</v>
      </c>
    </row>
    <row r="2018" spans="1:11">
      <c r="A2018" s="340">
        <v>45399</v>
      </c>
      <c r="B2018" s="341" t="s">
        <v>266</v>
      </c>
      <c r="C2018" s="341" t="s">
        <v>964</v>
      </c>
      <c r="D2018" s="341" t="s">
        <v>1231</v>
      </c>
      <c r="E2018" s="342" t="s">
        <v>1322</v>
      </c>
      <c r="F2018" s="342" t="s">
        <v>1327</v>
      </c>
      <c r="G2018" s="342">
        <v>100</v>
      </c>
      <c r="H2018" s="341" t="s">
        <v>965</v>
      </c>
      <c r="I2018" s="341" t="s">
        <v>971</v>
      </c>
      <c r="J2018" s="342" t="s">
        <v>357</v>
      </c>
      <c r="K2018" s="342" t="s">
        <v>348</v>
      </c>
    </row>
    <row r="2019" spans="1:11">
      <c r="A2019" s="340">
        <v>45399</v>
      </c>
      <c r="B2019" s="341" t="s">
        <v>266</v>
      </c>
      <c r="C2019" s="341" t="s">
        <v>964</v>
      </c>
      <c r="D2019" s="341" t="s">
        <v>1231</v>
      </c>
      <c r="E2019" s="342" t="s">
        <v>1322</v>
      </c>
      <c r="F2019" s="342" t="s">
        <v>1324</v>
      </c>
      <c r="G2019" s="342">
        <v>30</v>
      </c>
      <c r="H2019" s="341" t="s">
        <v>965</v>
      </c>
      <c r="I2019" s="341" t="s">
        <v>1338</v>
      </c>
      <c r="J2019" s="342" t="s">
        <v>357</v>
      </c>
      <c r="K2019" s="342" t="s">
        <v>348</v>
      </c>
    </row>
    <row r="2020" spans="1:11">
      <c r="A2020" s="340">
        <v>45373</v>
      </c>
      <c r="B2020" s="341" t="s">
        <v>266</v>
      </c>
      <c r="C2020" s="341" t="s">
        <v>964</v>
      </c>
      <c r="D2020" s="341" t="s">
        <v>1328</v>
      </c>
      <c r="E2020" s="342" t="s">
        <v>1322</v>
      </c>
      <c r="F2020" s="342" t="s">
        <v>1323</v>
      </c>
      <c r="G2020" s="342">
        <v>50</v>
      </c>
      <c r="H2020" s="341" t="s">
        <v>962</v>
      </c>
      <c r="I2020" s="341"/>
      <c r="J2020" s="342" t="s">
        <v>357</v>
      </c>
      <c r="K2020" s="342" t="s">
        <v>348</v>
      </c>
    </row>
    <row r="2021" spans="1:11">
      <c r="A2021" s="340">
        <v>45373</v>
      </c>
      <c r="B2021" s="341" t="s">
        <v>266</v>
      </c>
      <c r="C2021" s="341" t="s">
        <v>964</v>
      </c>
      <c r="D2021" s="341" t="s">
        <v>1328</v>
      </c>
      <c r="E2021" s="342" t="s">
        <v>1322</v>
      </c>
      <c r="F2021" s="342" t="s">
        <v>1327</v>
      </c>
      <c r="G2021" s="342">
        <v>100</v>
      </c>
      <c r="H2021" s="341" t="s">
        <v>965</v>
      </c>
      <c r="I2021" s="341" t="s">
        <v>971</v>
      </c>
      <c r="J2021" s="342" t="s">
        <v>357</v>
      </c>
      <c r="K2021" s="342" t="s">
        <v>348</v>
      </c>
    </row>
    <row r="2022" spans="1:11">
      <c r="A2022" s="340">
        <v>45373</v>
      </c>
      <c r="B2022" s="341" t="s">
        <v>266</v>
      </c>
      <c r="C2022" s="341" t="s">
        <v>964</v>
      </c>
      <c r="D2022" s="341" t="s">
        <v>1328</v>
      </c>
      <c r="E2022" s="342" t="s">
        <v>1322</v>
      </c>
      <c r="F2022" s="342" t="s">
        <v>1325</v>
      </c>
      <c r="G2022" s="342">
        <v>100</v>
      </c>
      <c r="H2022" s="341" t="s">
        <v>962</v>
      </c>
      <c r="I2022" s="341"/>
      <c r="J2022" s="342" t="s">
        <v>357</v>
      </c>
      <c r="K2022" s="342" t="s">
        <v>348</v>
      </c>
    </row>
    <row r="2023" spans="1:11">
      <c r="A2023" s="340">
        <v>45373</v>
      </c>
      <c r="B2023" s="341" t="s">
        <v>266</v>
      </c>
      <c r="C2023" s="341" t="s">
        <v>964</v>
      </c>
      <c r="D2023" s="341" t="s">
        <v>1328</v>
      </c>
      <c r="E2023" s="342" t="s">
        <v>1322</v>
      </c>
      <c r="F2023" s="342" t="s">
        <v>1326</v>
      </c>
      <c r="G2023" s="342">
        <v>200</v>
      </c>
      <c r="H2023" s="341" t="s">
        <v>965</v>
      </c>
      <c r="I2023" s="341" t="s">
        <v>1015</v>
      </c>
      <c r="J2023" s="342" t="s">
        <v>357</v>
      </c>
      <c r="K2023" s="342" t="s">
        <v>348</v>
      </c>
    </row>
    <row r="2024" spans="1:11">
      <c r="A2024" s="340">
        <v>45373</v>
      </c>
      <c r="B2024" s="341" t="s">
        <v>266</v>
      </c>
      <c r="C2024" s="341" t="s">
        <v>964</v>
      </c>
      <c r="D2024" s="341" t="s">
        <v>1328</v>
      </c>
      <c r="E2024" s="342" t="s">
        <v>1322</v>
      </c>
      <c r="F2024" s="342" t="s">
        <v>1324</v>
      </c>
      <c r="G2024" s="342">
        <v>30</v>
      </c>
      <c r="H2024" s="341" t="s">
        <v>962</v>
      </c>
      <c r="I2024" s="341"/>
      <c r="J2024" s="342" t="s">
        <v>357</v>
      </c>
      <c r="K2024" s="342" t="s">
        <v>348</v>
      </c>
    </row>
    <row r="2025" spans="1:11">
      <c r="A2025" s="340">
        <v>45334</v>
      </c>
      <c r="B2025" s="341" t="s">
        <v>266</v>
      </c>
      <c r="C2025" s="341" t="s">
        <v>964</v>
      </c>
      <c r="D2025" s="341" t="s">
        <v>1231</v>
      </c>
      <c r="E2025" s="342" t="s">
        <v>1322</v>
      </c>
      <c r="F2025" s="342" t="s">
        <v>1326</v>
      </c>
      <c r="G2025" s="342">
        <v>200</v>
      </c>
      <c r="H2025" s="341" t="s">
        <v>965</v>
      </c>
      <c r="I2025" s="341" t="s">
        <v>1408</v>
      </c>
      <c r="J2025" s="342" t="s">
        <v>357</v>
      </c>
      <c r="K2025" s="342" t="s">
        <v>348</v>
      </c>
    </row>
    <row r="2026" spans="1:11">
      <c r="A2026" s="340">
        <v>45334</v>
      </c>
      <c r="B2026" s="341" t="s">
        <v>266</v>
      </c>
      <c r="C2026" s="341" t="s">
        <v>964</v>
      </c>
      <c r="D2026" s="341" t="s">
        <v>1231</v>
      </c>
      <c r="E2026" s="342" t="s">
        <v>1322</v>
      </c>
      <c r="F2026" s="342" t="s">
        <v>1327</v>
      </c>
      <c r="G2026" s="342">
        <v>100</v>
      </c>
      <c r="H2026" s="341" t="s">
        <v>965</v>
      </c>
      <c r="I2026" s="341" t="s">
        <v>1139</v>
      </c>
      <c r="J2026" s="342" t="s">
        <v>357</v>
      </c>
      <c r="K2026" s="342" t="s">
        <v>348</v>
      </c>
    </row>
    <row r="2027" spans="1:11">
      <c r="A2027" s="340">
        <v>45334</v>
      </c>
      <c r="B2027" s="341" t="s">
        <v>266</v>
      </c>
      <c r="C2027" s="341" t="s">
        <v>964</v>
      </c>
      <c r="D2027" s="341" t="s">
        <v>1231</v>
      </c>
      <c r="E2027" s="342" t="s">
        <v>1322</v>
      </c>
      <c r="F2027" s="342" t="s">
        <v>1325</v>
      </c>
      <c r="G2027" s="342">
        <v>100</v>
      </c>
      <c r="H2027" s="341" t="s">
        <v>962</v>
      </c>
      <c r="I2027" s="341"/>
      <c r="J2027" s="342" t="s">
        <v>357</v>
      </c>
      <c r="K2027" s="342" t="s">
        <v>348</v>
      </c>
    </row>
    <row r="2028" spans="1:11">
      <c r="A2028" s="340">
        <v>45334</v>
      </c>
      <c r="B2028" s="341" t="s">
        <v>266</v>
      </c>
      <c r="C2028" s="341" t="s">
        <v>964</v>
      </c>
      <c r="D2028" s="341" t="s">
        <v>1231</v>
      </c>
      <c r="E2028" s="342" t="s">
        <v>1322</v>
      </c>
      <c r="F2028" s="342" t="s">
        <v>1323</v>
      </c>
      <c r="G2028" s="342">
        <v>50</v>
      </c>
      <c r="H2028" s="341" t="s">
        <v>962</v>
      </c>
      <c r="I2028" s="341"/>
      <c r="J2028" s="342" t="s">
        <v>357</v>
      </c>
      <c r="K2028" s="342" t="s">
        <v>348</v>
      </c>
    </row>
    <row r="2029" spans="1:11">
      <c r="A2029" s="340">
        <v>45334</v>
      </c>
      <c r="B2029" s="341" t="s">
        <v>266</v>
      </c>
      <c r="C2029" s="341" t="s">
        <v>964</v>
      </c>
      <c r="D2029" s="341" t="s">
        <v>1231</v>
      </c>
      <c r="E2029" s="342" t="s">
        <v>1322</v>
      </c>
      <c r="F2029" s="342" t="s">
        <v>1324</v>
      </c>
      <c r="G2029" s="342">
        <v>30</v>
      </c>
      <c r="H2029" s="341" t="s">
        <v>962</v>
      </c>
      <c r="I2029" s="341"/>
      <c r="J2029" s="342" t="s">
        <v>357</v>
      </c>
      <c r="K2029" s="342" t="s">
        <v>348</v>
      </c>
    </row>
    <row r="2030" spans="1:11">
      <c r="A2030" s="340">
        <v>45451</v>
      </c>
      <c r="B2030" s="341" t="s">
        <v>266</v>
      </c>
      <c r="C2030" s="341" t="s">
        <v>964</v>
      </c>
      <c r="D2030" s="341" t="s">
        <v>1328</v>
      </c>
      <c r="E2030" s="342" t="s">
        <v>1322</v>
      </c>
      <c r="F2030" s="342" t="s">
        <v>1325</v>
      </c>
      <c r="G2030" s="342">
        <v>100</v>
      </c>
      <c r="H2030" s="341" t="s">
        <v>962</v>
      </c>
      <c r="I2030" s="341"/>
      <c r="J2030" s="342" t="s">
        <v>357</v>
      </c>
      <c r="K2030" s="342" t="s">
        <v>348</v>
      </c>
    </row>
    <row r="2031" spans="1:11">
      <c r="A2031" s="340">
        <v>45451</v>
      </c>
      <c r="B2031" s="341" t="s">
        <v>266</v>
      </c>
      <c r="C2031" s="341" t="s">
        <v>964</v>
      </c>
      <c r="D2031" s="341" t="s">
        <v>1328</v>
      </c>
      <c r="E2031" s="342" t="s">
        <v>1322</v>
      </c>
      <c r="F2031" s="342" t="s">
        <v>1327</v>
      </c>
      <c r="G2031" s="342">
        <v>100</v>
      </c>
      <c r="H2031" s="341" t="s">
        <v>962</v>
      </c>
      <c r="I2031" s="341"/>
      <c r="J2031" s="342" t="s">
        <v>357</v>
      </c>
      <c r="K2031" s="342" t="s">
        <v>348</v>
      </c>
    </row>
    <row r="2032" spans="1:11">
      <c r="A2032" s="340">
        <v>45451</v>
      </c>
      <c r="B2032" s="341" t="s">
        <v>266</v>
      </c>
      <c r="C2032" s="341" t="s">
        <v>964</v>
      </c>
      <c r="D2032" s="341" t="s">
        <v>1328</v>
      </c>
      <c r="E2032" s="342" t="s">
        <v>1322</v>
      </c>
      <c r="F2032" s="342" t="s">
        <v>1324</v>
      </c>
      <c r="G2032" s="342">
        <v>30</v>
      </c>
      <c r="H2032" s="341" t="s">
        <v>962</v>
      </c>
      <c r="I2032" s="341"/>
      <c r="J2032" s="342" t="s">
        <v>357</v>
      </c>
      <c r="K2032" s="342" t="s">
        <v>348</v>
      </c>
    </row>
    <row r="2033" spans="1:11">
      <c r="A2033" s="340">
        <v>45451</v>
      </c>
      <c r="B2033" s="341" t="s">
        <v>266</v>
      </c>
      <c r="C2033" s="341" t="s">
        <v>964</v>
      </c>
      <c r="D2033" s="341" t="s">
        <v>1328</v>
      </c>
      <c r="E2033" s="342" t="s">
        <v>1322</v>
      </c>
      <c r="F2033" s="342" t="s">
        <v>1326</v>
      </c>
      <c r="G2033" s="342">
        <v>200</v>
      </c>
      <c r="H2033" s="341" t="s">
        <v>962</v>
      </c>
      <c r="I2033" s="341"/>
      <c r="J2033" s="342" t="s">
        <v>357</v>
      </c>
      <c r="K2033" s="342" t="s">
        <v>348</v>
      </c>
    </row>
    <row r="2034" spans="1:11">
      <c r="A2034" s="340">
        <v>45451</v>
      </c>
      <c r="B2034" s="341" t="s">
        <v>266</v>
      </c>
      <c r="C2034" s="341" t="s">
        <v>964</v>
      </c>
      <c r="D2034" s="341" t="s">
        <v>1328</v>
      </c>
      <c r="E2034" s="342" t="s">
        <v>1322</v>
      </c>
      <c r="F2034" s="342" t="s">
        <v>1323</v>
      </c>
      <c r="G2034" s="342">
        <v>50</v>
      </c>
      <c r="H2034" s="341" t="s">
        <v>962</v>
      </c>
      <c r="I2034" s="341"/>
      <c r="J2034" s="342" t="s">
        <v>357</v>
      </c>
      <c r="K2034" s="342" t="s">
        <v>348</v>
      </c>
    </row>
    <row r="2035" spans="1:11">
      <c r="A2035" s="340">
        <v>45399</v>
      </c>
      <c r="B2035" s="341" t="s">
        <v>1575</v>
      </c>
      <c r="C2035" s="341" t="s">
        <v>964</v>
      </c>
      <c r="D2035" s="341" t="s">
        <v>2244</v>
      </c>
      <c r="E2035" s="342" t="s">
        <v>2245</v>
      </c>
      <c r="F2035" s="342" t="s">
        <v>2246</v>
      </c>
      <c r="G2035" s="342">
        <v>200</v>
      </c>
      <c r="H2035" s="341" t="s">
        <v>962</v>
      </c>
      <c r="I2035" s="341"/>
      <c r="J2035" s="342" t="s">
        <v>357</v>
      </c>
      <c r="K2035" s="342" t="s">
        <v>348</v>
      </c>
    </row>
    <row r="2036" spans="1:11">
      <c r="A2036" s="340">
        <v>45399</v>
      </c>
      <c r="B2036" s="341" t="s">
        <v>1575</v>
      </c>
      <c r="C2036" s="341" t="s">
        <v>964</v>
      </c>
      <c r="D2036" s="341" t="s">
        <v>2244</v>
      </c>
      <c r="E2036" s="342" t="s">
        <v>2245</v>
      </c>
      <c r="F2036" s="342" t="s">
        <v>2247</v>
      </c>
      <c r="G2036" s="342">
        <v>100</v>
      </c>
      <c r="H2036" s="341" t="s">
        <v>962</v>
      </c>
      <c r="I2036" s="341"/>
      <c r="J2036" s="342" t="s">
        <v>357</v>
      </c>
      <c r="K2036" s="342" t="s">
        <v>348</v>
      </c>
    </row>
    <row r="2037" spans="1:11">
      <c r="A2037" s="340">
        <v>45399</v>
      </c>
      <c r="B2037" s="341" t="s">
        <v>1575</v>
      </c>
      <c r="C2037" s="341" t="s">
        <v>964</v>
      </c>
      <c r="D2037" s="341" t="s">
        <v>2244</v>
      </c>
      <c r="E2037" s="342" t="s">
        <v>2245</v>
      </c>
      <c r="F2037" s="342" t="s">
        <v>2248</v>
      </c>
      <c r="G2037" s="342">
        <v>200</v>
      </c>
      <c r="H2037" s="341" t="s">
        <v>962</v>
      </c>
      <c r="I2037" s="341"/>
      <c r="J2037" s="342" t="s">
        <v>357</v>
      </c>
      <c r="K2037" s="342" t="s">
        <v>348</v>
      </c>
    </row>
    <row r="2038" spans="1:11">
      <c r="A2038" s="340">
        <v>45399</v>
      </c>
      <c r="B2038" s="341" t="s">
        <v>1575</v>
      </c>
      <c r="C2038" s="341" t="s">
        <v>964</v>
      </c>
      <c r="D2038" s="341" t="s">
        <v>2244</v>
      </c>
      <c r="E2038" s="342" t="s">
        <v>2245</v>
      </c>
      <c r="F2038" s="342" t="s">
        <v>2249</v>
      </c>
      <c r="G2038" s="342">
        <v>50</v>
      </c>
      <c r="H2038" s="341" t="s">
        <v>962</v>
      </c>
      <c r="I2038" s="341"/>
      <c r="J2038" s="342" t="s">
        <v>357</v>
      </c>
      <c r="K2038" s="342" t="s">
        <v>348</v>
      </c>
    </row>
    <row r="2039" spans="1:11">
      <c r="A2039" s="340">
        <v>45461</v>
      </c>
      <c r="B2039" s="341" t="s">
        <v>1575</v>
      </c>
      <c r="C2039" s="341" t="s">
        <v>964</v>
      </c>
      <c r="D2039" s="341" t="s">
        <v>2250</v>
      </c>
      <c r="E2039" s="342" t="s">
        <v>2245</v>
      </c>
      <c r="F2039" s="342" t="s">
        <v>2247</v>
      </c>
      <c r="G2039" s="342">
        <v>100</v>
      </c>
      <c r="H2039" s="341" t="s">
        <v>962</v>
      </c>
      <c r="I2039" s="341"/>
      <c r="J2039" s="342" t="s">
        <v>357</v>
      </c>
      <c r="K2039" s="342" t="s">
        <v>348</v>
      </c>
    </row>
    <row r="2040" spans="1:11">
      <c r="A2040" s="340">
        <v>45461</v>
      </c>
      <c r="B2040" s="341" t="s">
        <v>1575</v>
      </c>
      <c r="C2040" s="341" t="s">
        <v>964</v>
      </c>
      <c r="D2040" s="341" t="s">
        <v>2250</v>
      </c>
      <c r="E2040" s="342" t="s">
        <v>2245</v>
      </c>
      <c r="F2040" s="342" t="s">
        <v>2248</v>
      </c>
      <c r="G2040" s="342">
        <v>200</v>
      </c>
      <c r="H2040" s="341" t="s">
        <v>962</v>
      </c>
      <c r="I2040" s="341"/>
      <c r="J2040" s="342" t="s">
        <v>357</v>
      </c>
      <c r="K2040" s="342" t="s">
        <v>348</v>
      </c>
    </row>
    <row r="2041" spans="1:11">
      <c r="A2041" s="340">
        <v>45461</v>
      </c>
      <c r="B2041" s="341" t="s">
        <v>1575</v>
      </c>
      <c r="C2041" s="341" t="s">
        <v>964</v>
      </c>
      <c r="D2041" s="341" t="s">
        <v>2250</v>
      </c>
      <c r="E2041" s="342" t="s">
        <v>2245</v>
      </c>
      <c r="F2041" s="342" t="s">
        <v>2249</v>
      </c>
      <c r="G2041" s="342">
        <v>50</v>
      </c>
      <c r="H2041" s="341" t="s">
        <v>962</v>
      </c>
      <c r="I2041" s="341"/>
      <c r="J2041" s="342" t="s">
        <v>357</v>
      </c>
      <c r="K2041" s="342" t="s">
        <v>348</v>
      </c>
    </row>
    <row r="2042" spans="1:11">
      <c r="A2042" s="340">
        <v>45461</v>
      </c>
      <c r="B2042" s="341" t="s">
        <v>1575</v>
      </c>
      <c r="C2042" s="341" t="s">
        <v>964</v>
      </c>
      <c r="D2042" s="341" t="s">
        <v>2250</v>
      </c>
      <c r="E2042" s="342" t="s">
        <v>2245</v>
      </c>
      <c r="F2042" s="342" t="s">
        <v>2246</v>
      </c>
      <c r="G2042" s="342">
        <v>200</v>
      </c>
      <c r="H2042" s="341" t="s">
        <v>962</v>
      </c>
      <c r="I2042" s="341"/>
      <c r="J2042" s="342" t="s">
        <v>357</v>
      </c>
      <c r="K2042" s="342" t="s">
        <v>348</v>
      </c>
    </row>
    <row r="2043" spans="1:11">
      <c r="A2043" s="340">
        <v>45552</v>
      </c>
      <c r="B2043" s="341" t="s">
        <v>1575</v>
      </c>
      <c r="C2043" s="341" t="s">
        <v>964</v>
      </c>
      <c r="D2043" s="341" t="s">
        <v>2250</v>
      </c>
      <c r="E2043" s="342" t="s">
        <v>2245</v>
      </c>
      <c r="F2043" s="342" t="s">
        <v>2246</v>
      </c>
      <c r="G2043" s="342">
        <v>200</v>
      </c>
      <c r="H2043" s="341" t="s">
        <v>962</v>
      </c>
      <c r="I2043" s="341"/>
      <c r="J2043" s="342" t="s">
        <v>357</v>
      </c>
      <c r="K2043" s="342" t="s">
        <v>348</v>
      </c>
    </row>
    <row r="2044" spans="1:11">
      <c r="A2044" s="340">
        <v>45552</v>
      </c>
      <c r="B2044" s="341" t="s">
        <v>1575</v>
      </c>
      <c r="C2044" s="341" t="s">
        <v>964</v>
      </c>
      <c r="D2044" s="341" t="s">
        <v>2250</v>
      </c>
      <c r="E2044" s="342" t="s">
        <v>2245</v>
      </c>
      <c r="F2044" s="342" t="s">
        <v>2248</v>
      </c>
      <c r="G2044" s="342">
        <v>200</v>
      </c>
      <c r="H2044" s="341" t="s">
        <v>962</v>
      </c>
      <c r="I2044" s="341"/>
      <c r="J2044" s="342" t="s">
        <v>357</v>
      </c>
      <c r="K2044" s="342" t="s">
        <v>348</v>
      </c>
    </row>
    <row r="2045" spans="1:11">
      <c r="A2045" s="340">
        <v>45552</v>
      </c>
      <c r="B2045" s="341" t="s">
        <v>1575</v>
      </c>
      <c r="C2045" s="341" t="s">
        <v>964</v>
      </c>
      <c r="D2045" s="341" t="s">
        <v>2250</v>
      </c>
      <c r="E2045" s="342" t="s">
        <v>2245</v>
      </c>
      <c r="F2045" s="342" t="s">
        <v>2249</v>
      </c>
      <c r="G2045" s="342">
        <v>50</v>
      </c>
      <c r="H2045" s="341" t="s">
        <v>962</v>
      </c>
      <c r="I2045" s="341"/>
      <c r="J2045" s="342" t="s">
        <v>357</v>
      </c>
      <c r="K2045" s="342" t="s">
        <v>348</v>
      </c>
    </row>
    <row r="2046" spans="1:11">
      <c r="A2046" s="340">
        <v>45552</v>
      </c>
      <c r="B2046" s="341" t="s">
        <v>1575</v>
      </c>
      <c r="C2046" s="341" t="s">
        <v>964</v>
      </c>
      <c r="D2046" s="341" t="s">
        <v>2250</v>
      </c>
      <c r="E2046" s="342" t="s">
        <v>2245</v>
      </c>
      <c r="F2046" s="342" t="s">
        <v>2247</v>
      </c>
      <c r="G2046" s="342">
        <v>100</v>
      </c>
      <c r="H2046" s="341" t="s">
        <v>962</v>
      </c>
      <c r="I2046" s="341"/>
      <c r="J2046" s="342" t="s">
        <v>357</v>
      </c>
      <c r="K2046" s="342" t="s">
        <v>348</v>
      </c>
    </row>
    <row r="2047" spans="1:11">
      <c r="A2047" s="340">
        <v>45517</v>
      </c>
      <c r="B2047" s="341" t="s">
        <v>1575</v>
      </c>
      <c r="C2047" s="341" t="s">
        <v>964</v>
      </c>
      <c r="D2047" s="341" t="s">
        <v>2250</v>
      </c>
      <c r="E2047" s="342" t="s">
        <v>2245</v>
      </c>
      <c r="F2047" s="342" t="s">
        <v>2249</v>
      </c>
      <c r="G2047" s="342">
        <v>50</v>
      </c>
      <c r="H2047" s="341" t="s">
        <v>962</v>
      </c>
      <c r="I2047" s="341"/>
      <c r="J2047" s="342" t="s">
        <v>357</v>
      </c>
      <c r="K2047" s="342" t="s">
        <v>348</v>
      </c>
    </row>
    <row r="2048" spans="1:11">
      <c r="A2048" s="340">
        <v>45517</v>
      </c>
      <c r="B2048" s="341" t="s">
        <v>1575</v>
      </c>
      <c r="C2048" s="341" t="s">
        <v>964</v>
      </c>
      <c r="D2048" s="341" t="s">
        <v>2250</v>
      </c>
      <c r="E2048" s="342" t="s">
        <v>2245</v>
      </c>
      <c r="F2048" s="342" t="s">
        <v>2248</v>
      </c>
      <c r="G2048" s="342">
        <v>200</v>
      </c>
      <c r="H2048" s="341" t="s">
        <v>965</v>
      </c>
      <c r="I2048" s="341" t="s">
        <v>1819</v>
      </c>
      <c r="J2048" s="342" t="s">
        <v>357</v>
      </c>
      <c r="K2048" s="342" t="s">
        <v>348</v>
      </c>
    </row>
    <row r="2049" spans="1:11">
      <c r="A2049" s="340">
        <v>45517</v>
      </c>
      <c r="B2049" s="341" t="s">
        <v>1575</v>
      </c>
      <c r="C2049" s="341" t="s">
        <v>964</v>
      </c>
      <c r="D2049" s="341" t="s">
        <v>2250</v>
      </c>
      <c r="E2049" s="342" t="s">
        <v>2245</v>
      </c>
      <c r="F2049" s="342" t="s">
        <v>2247</v>
      </c>
      <c r="G2049" s="342">
        <v>100</v>
      </c>
      <c r="H2049" s="341" t="s">
        <v>965</v>
      </c>
      <c r="I2049" s="341" t="s">
        <v>971</v>
      </c>
      <c r="J2049" s="342" t="s">
        <v>357</v>
      </c>
      <c r="K2049" s="342" t="s">
        <v>348</v>
      </c>
    </row>
    <row r="2050" spans="1:11">
      <c r="A2050" s="340">
        <v>45517</v>
      </c>
      <c r="B2050" s="341" t="s">
        <v>1575</v>
      </c>
      <c r="C2050" s="341" t="s">
        <v>964</v>
      </c>
      <c r="D2050" s="341" t="s">
        <v>2250</v>
      </c>
      <c r="E2050" s="342" t="s">
        <v>2245</v>
      </c>
      <c r="F2050" s="342" t="s">
        <v>2246</v>
      </c>
      <c r="G2050" s="342">
        <v>200</v>
      </c>
      <c r="H2050" s="341" t="s">
        <v>965</v>
      </c>
      <c r="I2050" s="341" t="s">
        <v>971</v>
      </c>
      <c r="J2050" s="342" t="s">
        <v>357</v>
      </c>
      <c r="K2050" s="342" t="s">
        <v>348</v>
      </c>
    </row>
    <row r="2051" spans="1:11">
      <c r="A2051" s="340">
        <v>45356</v>
      </c>
      <c r="B2051" s="341" t="s">
        <v>1575</v>
      </c>
      <c r="C2051" s="341" t="s">
        <v>964</v>
      </c>
      <c r="D2051" s="341" t="s">
        <v>2250</v>
      </c>
      <c r="E2051" s="342" t="s">
        <v>2245</v>
      </c>
      <c r="F2051" s="342" t="s">
        <v>2248</v>
      </c>
      <c r="G2051" s="342">
        <v>200</v>
      </c>
      <c r="H2051" s="341" t="s">
        <v>962</v>
      </c>
      <c r="I2051" s="341"/>
      <c r="J2051" s="342" t="s">
        <v>357</v>
      </c>
      <c r="K2051" s="342" t="s">
        <v>348</v>
      </c>
    </row>
    <row r="2052" spans="1:11">
      <c r="A2052" s="340">
        <v>45356</v>
      </c>
      <c r="B2052" s="341" t="s">
        <v>1575</v>
      </c>
      <c r="C2052" s="341" t="s">
        <v>964</v>
      </c>
      <c r="D2052" s="341" t="s">
        <v>2250</v>
      </c>
      <c r="E2052" s="342" t="s">
        <v>2245</v>
      </c>
      <c r="F2052" s="342" t="s">
        <v>2249</v>
      </c>
      <c r="G2052" s="342">
        <v>50</v>
      </c>
      <c r="H2052" s="341" t="s">
        <v>962</v>
      </c>
      <c r="I2052" s="341"/>
      <c r="J2052" s="342" t="s">
        <v>357</v>
      </c>
      <c r="K2052" s="342" t="s">
        <v>348</v>
      </c>
    </row>
    <row r="2053" spans="1:11">
      <c r="A2053" s="340">
        <v>45356</v>
      </c>
      <c r="B2053" s="341" t="s">
        <v>1575</v>
      </c>
      <c r="C2053" s="341" t="s">
        <v>964</v>
      </c>
      <c r="D2053" s="341" t="s">
        <v>2250</v>
      </c>
      <c r="E2053" s="342" t="s">
        <v>2245</v>
      </c>
      <c r="F2053" s="342" t="s">
        <v>2246</v>
      </c>
      <c r="G2053" s="342">
        <v>200</v>
      </c>
      <c r="H2053" s="341" t="s">
        <v>962</v>
      </c>
      <c r="I2053" s="341"/>
      <c r="J2053" s="342" t="s">
        <v>357</v>
      </c>
      <c r="K2053" s="342" t="s">
        <v>348</v>
      </c>
    </row>
    <row r="2054" spans="1:11">
      <c r="A2054" s="340">
        <v>45356</v>
      </c>
      <c r="B2054" s="341" t="s">
        <v>1575</v>
      </c>
      <c r="C2054" s="341" t="s">
        <v>964</v>
      </c>
      <c r="D2054" s="341" t="s">
        <v>2250</v>
      </c>
      <c r="E2054" s="342" t="s">
        <v>2245</v>
      </c>
      <c r="F2054" s="342" t="s">
        <v>2247</v>
      </c>
      <c r="G2054" s="342">
        <v>100</v>
      </c>
      <c r="H2054" s="341" t="s">
        <v>962</v>
      </c>
      <c r="I2054" s="341"/>
      <c r="J2054" s="342" t="s">
        <v>357</v>
      </c>
      <c r="K2054" s="342" t="s">
        <v>348</v>
      </c>
    </row>
    <row r="2055" spans="1:11">
      <c r="A2055" s="340">
        <v>45322</v>
      </c>
      <c r="B2055" s="341" t="s">
        <v>1575</v>
      </c>
      <c r="C2055" s="341" t="s">
        <v>964</v>
      </c>
      <c r="D2055" s="341" t="s">
        <v>2250</v>
      </c>
      <c r="E2055" s="342" t="s">
        <v>2245</v>
      </c>
      <c r="F2055" s="342" t="s">
        <v>2248</v>
      </c>
      <c r="G2055" s="342">
        <v>200</v>
      </c>
      <c r="H2055" s="341" t="s">
        <v>962</v>
      </c>
      <c r="I2055" s="341"/>
      <c r="J2055" s="342" t="s">
        <v>357</v>
      </c>
      <c r="K2055" s="342" t="s">
        <v>348</v>
      </c>
    </row>
    <row r="2056" spans="1:11">
      <c r="A2056" s="340">
        <v>45322</v>
      </c>
      <c r="B2056" s="341" t="s">
        <v>1575</v>
      </c>
      <c r="C2056" s="341" t="s">
        <v>964</v>
      </c>
      <c r="D2056" s="341" t="s">
        <v>2250</v>
      </c>
      <c r="E2056" s="342" t="s">
        <v>2245</v>
      </c>
      <c r="F2056" s="342" t="s">
        <v>2246</v>
      </c>
      <c r="G2056" s="342">
        <v>200</v>
      </c>
      <c r="H2056" s="341" t="s">
        <v>962</v>
      </c>
      <c r="I2056" s="341"/>
      <c r="J2056" s="342" t="s">
        <v>357</v>
      </c>
      <c r="K2056" s="342" t="s">
        <v>348</v>
      </c>
    </row>
    <row r="2057" spans="1:11">
      <c r="A2057" s="340">
        <v>45544</v>
      </c>
      <c r="B2057" s="341" t="s">
        <v>1575</v>
      </c>
      <c r="C2057" s="341" t="s">
        <v>964</v>
      </c>
      <c r="D2057" s="341" t="s">
        <v>2251</v>
      </c>
      <c r="E2057" s="342" t="s">
        <v>2252</v>
      </c>
      <c r="F2057" s="342" t="s">
        <v>2246</v>
      </c>
      <c r="G2057" s="342">
        <v>200</v>
      </c>
      <c r="H2057" s="341" t="s">
        <v>962</v>
      </c>
      <c r="I2057" s="341"/>
      <c r="J2057" s="342" t="s">
        <v>357</v>
      </c>
      <c r="K2057" s="342" t="s">
        <v>348</v>
      </c>
    </row>
    <row r="2058" spans="1:11">
      <c r="A2058" s="340">
        <v>45544</v>
      </c>
      <c r="B2058" s="341" t="s">
        <v>1575</v>
      </c>
      <c r="C2058" s="341" t="s">
        <v>964</v>
      </c>
      <c r="D2058" s="341" t="s">
        <v>2251</v>
      </c>
      <c r="E2058" s="342" t="s">
        <v>2252</v>
      </c>
      <c r="F2058" s="342" t="s">
        <v>2247</v>
      </c>
      <c r="G2058" s="342">
        <v>100</v>
      </c>
      <c r="H2058" s="341" t="s">
        <v>962</v>
      </c>
      <c r="I2058" s="341"/>
      <c r="J2058" s="342" t="s">
        <v>357</v>
      </c>
      <c r="K2058" s="342" t="s">
        <v>348</v>
      </c>
    </row>
    <row r="2059" spans="1:11">
      <c r="A2059" s="340">
        <v>45544</v>
      </c>
      <c r="B2059" s="341" t="s">
        <v>1575</v>
      </c>
      <c r="C2059" s="341" t="s">
        <v>964</v>
      </c>
      <c r="D2059" s="341" t="s">
        <v>2251</v>
      </c>
      <c r="E2059" s="342" t="s">
        <v>2252</v>
      </c>
      <c r="F2059" s="342" t="s">
        <v>2248</v>
      </c>
      <c r="G2059" s="342">
        <v>200</v>
      </c>
      <c r="H2059" s="341" t="s">
        <v>962</v>
      </c>
      <c r="I2059" s="341"/>
      <c r="J2059" s="342" t="s">
        <v>357</v>
      </c>
      <c r="K2059" s="342" t="s">
        <v>348</v>
      </c>
    </row>
    <row r="2060" spans="1:11">
      <c r="A2060" s="340">
        <v>45544</v>
      </c>
      <c r="B2060" s="341" t="s">
        <v>1575</v>
      </c>
      <c r="C2060" s="341" t="s">
        <v>964</v>
      </c>
      <c r="D2060" s="341" t="s">
        <v>2251</v>
      </c>
      <c r="E2060" s="342" t="s">
        <v>2252</v>
      </c>
      <c r="F2060" s="342" t="s">
        <v>2249</v>
      </c>
      <c r="G2060" s="342">
        <v>50</v>
      </c>
      <c r="H2060" s="341" t="s">
        <v>962</v>
      </c>
      <c r="I2060" s="341"/>
      <c r="J2060" s="342" t="s">
        <v>357</v>
      </c>
      <c r="K2060" s="342" t="s">
        <v>348</v>
      </c>
    </row>
    <row r="2061" spans="1:11">
      <c r="A2061" s="340">
        <v>45594</v>
      </c>
      <c r="B2061" s="341" t="s">
        <v>1575</v>
      </c>
      <c r="C2061" s="341" t="s">
        <v>964</v>
      </c>
      <c r="D2061" s="341" t="s">
        <v>2250</v>
      </c>
      <c r="E2061" s="342" t="s">
        <v>2245</v>
      </c>
      <c r="F2061" s="342" t="s">
        <v>2247</v>
      </c>
      <c r="G2061" s="342">
        <v>100</v>
      </c>
      <c r="H2061" s="341" t="s">
        <v>962</v>
      </c>
      <c r="I2061" s="341"/>
      <c r="J2061" s="342" t="s">
        <v>357</v>
      </c>
      <c r="K2061" s="342" t="s">
        <v>348</v>
      </c>
    </row>
    <row r="2062" spans="1:11">
      <c r="A2062" s="340">
        <v>45594</v>
      </c>
      <c r="B2062" s="341" t="s">
        <v>1575</v>
      </c>
      <c r="C2062" s="341" t="s">
        <v>964</v>
      </c>
      <c r="D2062" s="341" t="s">
        <v>2250</v>
      </c>
      <c r="E2062" s="342" t="s">
        <v>2245</v>
      </c>
      <c r="F2062" s="342" t="s">
        <v>2246</v>
      </c>
      <c r="G2062" s="342">
        <v>200</v>
      </c>
      <c r="H2062" s="341" t="s">
        <v>962</v>
      </c>
      <c r="I2062" s="341"/>
      <c r="J2062" s="342" t="s">
        <v>357</v>
      </c>
      <c r="K2062" s="342" t="s">
        <v>348</v>
      </c>
    </row>
    <row r="2063" spans="1:11">
      <c r="A2063" s="340">
        <v>45594</v>
      </c>
      <c r="B2063" s="341" t="s">
        <v>1575</v>
      </c>
      <c r="C2063" s="341" t="s">
        <v>964</v>
      </c>
      <c r="D2063" s="341" t="s">
        <v>2250</v>
      </c>
      <c r="E2063" s="342" t="s">
        <v>2245</v>
      </c>
      <c r="F2063" s="342" t="s">
        <v>2248</v>
      </c>
      <c r="G2063" s="342">
        <v>200</v>
      </c>
      <c r="H2063" s="341" t="s">
        <v>962</v>
      </c>
      <c r="I2063" s="341"/>
      <c r="J2063" s="342" t="s">
        <v>357</v>
      </c>
      <c r="K2063" s="342" t="s">
        <v>348</v>
      </c>
    </row>
    <row r="2064" spans="1:11">
      <c r="A2064" s="340">
        <v>45594</v>
      </c>
      <c r="B2064" s="341" t="s">
        <v>1575</v>
      </c>
      <c r="C2064" s="341" t="s">
        <v>964</v>
      </c>
      <c r="D2064" s="341" t="s">
        <v>2250</v>
      </c>
      <c r="E2064" s="342" t="s">
        <v>2245</v>
      </c>
      <c r="F2064" s="342" t="s">
        <v>2249</v>
      </c>
      <c r="G2064" s="342">
        <v>50</v>
      </c>
      <c r="H2064" s="341" t="s">
        <v>962</v>
      </c>
      <c r="I2064" s="341"/>
      <c r="J2064" s="342" t="s">
        <v>357</v>
      </c>
      <c r="K2064" s="342" t="s">
        <v>348</v>
      </c>
    </row>
    <row r="2065" spans="1:11">
      <c r="A2065" s="340">
        <v>45329</v>
      </c>
      <c r="B2065" s="341" t="s">
        <v>1575</v>
      </c>
      <c r="C2065" s="341" t="s">
        <v>964</v>
      </c>
      <c r="D2065" s="341" t="s">
        <v>2250</v>
      </c>
      <c r="E2065" s="342" t="s">
        <v>2245</v>
      </c>
      <c r="F2065" s="342" t="s">
        <v>2248</v>
      </c>
      <c r="G2065" s="342">
        <v>200</v>
      </c>
      <c r="H2065" s="341" t="s">
        <v>962</v>
      </c>
      <c r="I2065" s="341"/>
      <c r="J2065" s="342" t="s">
        <v>357</v>
      </c>
      <c r="K2065" s="342" t="s">
        <v>348</v>
      </c>
    </row>
    <row r="2066" spans="1:11">
      <c r="A2066" s="340">
        <v>45329</v>
      </c>
      <c r="B2066" s="341" t="s">
        <v>1575</v>
      </c>
      <c r="C2066" s="341" t="s">
        <v>964</v>
      </c>
      <c r="D2066" s="341" t="s">
        <v>2250</v>
      </c>
      <c r="E2066" s="342" t="s">
        <v>2245</v>
      </c>
      <c r="F2066" s="342" t="s">
        <v>2246</v>
      </c>
      <c r="G2066" s="342">
        <v>200</v>
      </c>
      <c r="H2066" s="341" t="s">
        <v>962</v>
      </c>
      <c r="I2066" s="341"/>
      <c r="J2066" s="342" t="s">
        <v>357</v>
      </c>
      <c r="K2066" s="342" t="s">
        <v>348</v>
      </c>
    </row>
    <row r="2067" spans="1:11">
      <c r="A2067" s="340">
        <v>45343</v>
      </c>
      <c r="B2067" s="341" t="s">
        <v>127</v>
      </c>
      <c r="C2067" s="341" t="s">
        <v>964</v>
      </c>
      <c r="D2067" s="341" t="s">
        <v>1330</v>
      </c>
      <c r="E2067" s="342" t="s">
        <v>1331</v>
      </c>
      <c r="F2067" s="342" t="s">
        <v>1334</v>
      </c>
      <c r="G2067" s="342">
        <v>30</v>
      </c>
      <c r="H2067" s="341" t="s">
        <v>965</v>
      </c>
      <c r="I2067" s="341" t="s">
        <v>1139</v>
      </c>
      <c r="J2067" s="342" t="s">
        <v>357</v>
      </c>
      <c r="K2067" s="342" t="s">
        <v>348</v>
      </c>
    </row>
    <row r="2068" spans="1:11">
      <c r="A2068" s="340">
        <v>45343</v>
      </c>
      <c r="B2068" s="341" t="s">
        <v>127</v>
      </c>
      <c r="C2068" s="341" t="s">
        <v>964</v>
      </c>
      <c r="D2068" s="341" t="s">
        <v>1330</v>
      </c>
      <c r="E2068" s="342" t="s">
        <v>1331</v>
      </c>
      <c r="F2068" s="342" t="s">
        <v>1335</v>
      </c>
      <c r="G2068" s="342">
        <v>200</v>
      </c>
      <c r="H2068" s="341" t="s">
        <v>965</v>
      </c>
      <c r="I2068" s="341" t="s">
        <v>1139</v>
      </c>
      <c r="J2068" s="342" t="s">
        <v>357</v>
      </c>
      <c r="K2068" s="342" t="s">
        <v>348</v>
      </c>
    </row>
    <row r="2069" spans="1:11">
      <c r="A2069" s="340">
        <v>45343</v>
      </c>
      <c r="B2069" s="341" t="s">
        <v>127</v>
      </c>
      <c r="C2069" s="341" t="s">
        <v>964</v>
      </c>
      <c r="D2069" s="341" t="s">
        <v>1330</v>
      </c>
      <c r="E2069" s="342" t="s">
        <v>1331</v>
      </c>
      <c r="F2069" s="342" t="s">
        <v>1333</v>
      </c>
      <c r="G2069" s="342">
        <v>50</v>
      </c>
      <c r="H2069" s="341" t="s">
        <v>962</v>
      </c>
      <c r="I2069" s="341"/>
      <c r="J2069" s="342" t="s">
        <v>357</v>
      </c>
      <c r="K2069" s="342" t="s">
        <v>348</v>
      </c>
    </row>
    <row r="2070" spans="1:11">
      <c r="A2070" s="340">
        <v>45343</v>
      </c>
      <c r="B2070" s="341" t="s">
        <v>127</v>
      </c>
      <c r="C2070" s="341" t="s">
        <v>964</v>
      </c>
      <c r="D2070" s="341" t="s">
        <v>1330</v>
      </c>
      <c r="E2070" s="342" t="s">
        <v>1331</v>
      </c>
      <c r="F2070" s="342" t="s">
        <v>1336</v>
      </c>
      <c r="G2070" s="342">
        <v>50</v>
      </c>
      <c r="H2070" s="341" t="s">
        <v>962</v>
      </c>
      <c r="I2070" s="341"/>
      <c r="J2070" s="342" t="s">
        <v>357</v>
      </c>
      <c r="K2070" s="342" t="s">
        <v>348</v>
      </c>
    </row>
    <row r="2071" spans="1:11">
      <c r="A2071" s="340">
        <v>45343</v>
      </c>
      <c r="B2071" s="341" t="s">
        <v>127</v>
      </c>
      <c r="C2071" s="341" t="s">
        <v>964</v>
      </c>
      <c r="D2071" s="341" t="s">
        <v>1330</v>
      </c>
      <c r="E2071" s="342" t="s">
        <v>1331</v>
      </c>
      <c r="F2071" s="342" t="s">
        <v>1332</v>
      </c>
      <c r="G2071" s="342">
        <v>30</v>
      </c>
      <c r="H2071" s="341" t="s">
        <v>962</v>
      </c>
      <c r="I2071" s="341"/>
      <c r="J2071" s="342" t="s">
        <v>357</v>
      </c>
      <c r="K2071" s="342" t="s">
        <v>348</v>
      </c>
    </row>
    <row r="2072" spans="1:11">
      <c r="A2072" s="340">
        <v>45377</v>
      </c>
      <c r="B2072" s="341" t="s">
        <v>127</v>
      </c>
      <c r="C2072" s="341" t="s">
        <v>964</v>
      </c>
      <c r="D2072" s="341" t="s">
        <v>1330</v>
      </c>
      <c r="E2072" s="342" t="s">
        <v>1331</v>
      </c>
      <c r="F2072" s="342" t="s">
        <v>1335</v>
      </c>
      <c r="G2072" s="342">
        <v>200</v>
      </c>
      <c r="H2072" s="341" t="s">
        <v>965</v>
      </c>
      <c r="I2072" s="341" t="s">
        <v>1407</v>
      </c>
      <c r="J2072" s="342" t="s">
        <v>357</v>
      </c>
      <c r="K2072" s="342" t="s">
        <v>348</v>
      </c>
    </row>
    <row r="2073" spans="1:11">
      <c r="A2073" s="340">
        <v>45377</v>
      </c>
      <c r="B2073" s="341" t="s">
        <v>127</v>
      </c>
      <c r="C2073" s="341" t="s">
        <v>964</v>
      </c>
      <c r="D2073" s="341" t="s">
        <v>1330</v>
      </c>
      <c r="E2073" s="342" t="s">
        <v>1331</v>
      </c>
      <c r="F2073" s="342" t="s">
        <v>1336</v>
      </c>
      <c r="G2073" s="342">
        <v>50</v>
      </c>
      <c r="H2073" s="341" t="s">
        <v>962</v>
      </c>
      <c r="I2073" s="341"/>
      <c r="J2073" s="342" t="s">
        <v>357</v>
      </c>
      <c r="K2073" s="342" t="s">
        <v>348</v>
      </c>
    </row>
    <row r="2074" spans="1:11">
      <c r="A2074" s="340">
        <v>45377</v>
      </c>
      <c r="B2074" s="341" t="s">
        <v>127</v>
      </c>
      <c r="C2074" s="341" t="s">
        <v>964</v>
      </c>
      <c r="D2074" s="341" t="s">
        <v>1330</v>
      </c>
      <c r="E2074" s="342" t="s">
        <v>1331</v>
      </c>
      <c r="F2074" s="342" t="s">
        <v>1332</v>
      </c>
      <c r="G2074" s="342">
        <v>30</v>
      </c>
      <c r="H2074" s="341" t="s">
        <v>962</v>
      </c>
      <c r="I2074" s="341"/>
      <c r="J2074" s="342" t="s">
        <v>357</v>
      </c>
      <c r="K2074" s="342" t="s">
        <v>348</v>
      </c>
    </row>
    <row r="2075" spans="1:11">
      <c r="A2075" s="340">
        <v>45377</v>
      </c>
      <c r="B2075" s="341" t="s">
        <v>127</v>
      </c>
      <c r="C2075" s="341" t="s">
        <v>964</v>
      </c>
      <c r="D2075" s="341" t="s">
        <v>1330</v>
      </c>
      <c r="E2075" s="342" t="s">
        <v>1331</v>
      </c>
      <c r="F2075" s="342" t="s">
        <v>1334</v>
      </c>
      <c r="G2075" s="342">
        <v>30</v>
      </c>
      <c r="H2075" s="341" t="s">
        <v>965</v>
      </c>
      <c r="I2075" s="341" t="s">
        <v>1849</v>
      </c>
      <c r="J2075" s="342" t="s">
        <v>357</v>
      </c>
      <c r="K2075" s="342" t="s">
        <v>348</v>
      </c>
    </row>
    <row r="2076" spans="1:11">
      <c r="A2076" s="340">
        <v>45377</v>
      </c>
      <c r="B2076" s="341" t="s">
        <v>127</v>
      </c>
      <c r="C2076" s="341" t="s">
        <v>964</v>
      </c>
      <c r="D2076" s="341" t="s">
        <v>1330</v>
      </c>
      <c r="E2076" s="342" t="s">
        <v>1331</v>
      </c>
      <c r="F2076" s="342" t="s">
        <v>1333</v>
      </c>
      <c r="G2076" s="342">
        <v>50</v>
      </c>
      <c r="H2076" s="341" t="s">
        <v>962</v>
      </c>
      <c r="I2076" s="341"/>
      <c r="J2076" s="342" t="s">
        <v>357</v>
      </c>
      <c r="K2076" s="342" t="s">
        <v>348</v>
      </c>
    </row>
    <row r="2077" spans="1:11">
      <c r="A2077" s="340">
        <v>45511</v>
      </c>
      <c r="B2077" s="341" t="s">
        <v>127</v>
      </c>
      <c r="C2077" s="341" t="s">
        <v>964</v>
      </c>
      <c r="D2077" s="341" t="s">
        <v>1330</v>
      </c>
      <c r="E2077" s="342" t="s">
        <v>1331</v>
      </c>
      <c r="F2077" s="342" t="s">
        <v>1333</v>
      </c>
      <c r="G2077" s="342">
        <v>50</v>
      </c>
      <c r="H2077" s="341" t="s">
        <v>965</v>
      </c>
      <c r="I2077" s="341" t="s">
        <v>971</v>
      </c>
      <c r="J2077" s="342" t="s">
        <v>357</v>
      </c>
      <c r="K2077" s="342" t="s">
        <v>348</v>
      </c>
    </row>
    <row r="2078" spans="1:11">
      <c r="A2078" s="340">
        <v>45511</v>
      </c>
      <c r="B2078" s="341" t="s">
        <v>127</v>
      </c>
      <c r="C2078" s="341" t="s">
        <v>964</v>
      </c>
      <c r="D2078" s="341" t="s">
        <v>1330</v>
      </c>
      <c r="E2078" s="342" t="s">
        <v>1331</v>
      </c>
      <c r="F2078" s="342" t="s">
        <v>1336</v>
      </c>
      <c r="G2078" s="342">
        <v>50</v>
      </c>
      <c r="H2078" s="341" t="s">
        <v>965</v>
      </c>
      <c r="I2078" s="341" t="s">
        <v>971</v>
      </c>
      <c r="J2078" s="342" t="s">
        <v>357</v>
      </c>
      <c r="K2078" s="342" t="s">
        <v>348</v>
      </c>
    </row>
    <row r="2079" spans="1:11">
      <c r="A2079" s="340">
        <v>45511</v>
      </c>
      <c r="B2079" s="341" t="s">
        <v>127</v>
      </c>
      <c r="C2079" s="341" t="s">
        <v>964</v>
      </c>
      <c r="D2079" s="341" t="s">
        <v>1330</v>
      </c>
      <c r="E2079" s="342" t="s">
        <v>1331</v>
      </c>
      <c r="F2079" s="342" t="s">
        <v>1335</v>
      </c>
      <c r="G2079" s="342">
        <v>200</v>
      </c>
      <c r="H2079" s="341" t="s">
        <v>965</v>
      </c>
      <c r="I2079" s="341" t="s">
        <v>2253</v>
      </c>
      <c r="J2079" s="342" t="s">
        <v>357</v>
      </c>
      <c r="K2079" s="342" t="s">
        <v>348</v>
      </c>
    </row>
    <row r="2080" spans="1:11">
      <c r="A2080" s="340">
        <v>45511</v>
      </c>
      <c r="B2080" s="341" t="s">
        <v>127</v>
      </c>
      <c r="C2080" s="341" t="s">
        <v>964</v>
      </c>
      <c r="D2080" s="341" t="s">
        <v>1330</v>
      </c>
      <c r="E2080" s="342" t="s">
        <v>1331</v>
      </c>
      <c r="F2080" s="342" t="s">
        <v>1332</v>
      </c>
      <c r="G2080" s="342">
        <v>30</v>
      </c>
      <c r="H2080" s="341" t="s">
        <v>965</v>
      </c>
      <c r="I2080" s="341" t="s">
        <v>971</v>
      </c>
      <c r="J2080" s="342" t="s">
        <v>357</v>
      </c>
      <c r="K2080" s="342" t="s">
        <v>348</v>
      </c>
    </row>
    <row r="2081" spans="1:11">
      <c r="A2081" s="340">
        <v>45511</v>
      </c>
      <c r="B2081" s="341" t="s">
        <v>127</v>
      </c>
      <c r="C2081" s="341" t="s">
        <v>964</v>
      </c>
      <c r="D2081" s="341" t="s">
        <v>1330</v>
      </c>
      <c r="E2081" s="342" t="s">
        <v>1331</v>
      </c>
      <c r="F2081" s="342" t="s">
        <v>1334</v>
      </c>
      <c r="G2081" s="342">
        <v>30</v>
      </c>
      <c r="H2081" s="341" t="s">
        <v>962</v>
      </c>
      <c r="I2081" s="341"/>
      <c r="J2081" s="342" t="s">
        <v>357</v>
      </c>
      <c r="K2081" s="342" t="s">
        <v>348</v>
      </c>
    </row>
    <row r="2082" spans="1:11">
      <c r="A2082" s="340">
        <v>45602</v>
      </c>
      <c r="B2082" s="341" t="s">
        <v>127</v>
      </c>
      <c r="C2082" s="341" t="s">
        <v>964</v>
      </c>
      <c r="D2082" s="341" t="s">
        <v>2254</v>
      </c>
      <c r="E2082" s="342" t="s">
        <v>1331</v>
      </c>
      <c r="F2082" s="342" t="s">
        <v>1333</v>
      </c>
      <c r="G2082" s="342">
        <v>50</v>
      </c>
      <c r="H2082" s="341" t="s">
        <v>962</v>
      </c>
      <c r="I2082" s="341"/>
      <c r="J2082" s="342" t="s">
        <v>357</v>
      </c>
      <c r="K2082" s="342" t="s">
        <v>348</v>
      </c>
    </row>
    <row r="2083" spans="1:11">
      <c r="A2083" s="340">
        <v>45602</v>
      </c>
      <c r="B2083" s="341" t="s">
        <v>127</v>
      </c>
      <c r="C2083" s="341" t="s">
        <v>964</v>
      </c>
      <c r="D2083" s="341" t="s">
        <v>2254</v>
      </c>
      <c r="E2083" s="342" t="s">
        <v>1331</v>
      </c>
      <c r="F2083" s="342" t="s">
        <v>1335</v>
      </c>
      <c r="G2083" s="342">
        <v>200</v>
      </c>
      <c r="H2083" s="341" t="s">
        <v>965</v>
      </c>
      <c r="I2083" s="341" t="s">
        <v>971</v>
      </c>
      <c r="J2083" s="342" t="s">
        <v>357</v>
      </c>
      <c r="K2083" s="342" t="s">
        <v>348</v>
      </c>
    </row>
    <row r="2084" spans="1:11">
      <c r="A2084" s="340">
        <v>45602</v>
      </c>
      <c r="B2084" s="341" t="s">
        <v>127</v>
      </c>
      <c r="C2084" s="341" t="s">
        <v>964</v>
      </c>
      <c r="D2084" s="341" t="s">
        <v>2254</v>
      </c>
      <c r="E2084" s="342" t="s">
        <v>1331</v>
      </c>
      <c r="F2084" s="342" t="s">
        <v>1336</v>
      </c>
      <c r="G2084" s="342">
        <v>50</v>
      </c>
      <c r="H2084" s="341" t="s">
        <v>962</v>
      </c>
      <c r="I2084" s="341"/>
      <c r="J2084" s="342" t="s">
        <v>357</v>
      </c>
      <c r="K2084" s="342" t="s">
        <v>348</v>
      </c>
    </row>
    <row r="2085" spans="1:11">
      <c r="A2085" s="340">
        <v>45602</v>
      </c>
      <c r="B2085" s="341" t="s">
        <v>127</v>
      </c>
      <c r="C2085" s="341" t="s">
        <v>964</v>
      </c>
      <c r="D2085" s="341" t="s">
        <v>2254</v>
      </c>
      <c r="E2085" s="342" t="s">
        <v>1331</v>
      </c>
      <c r="F2085" s="342" t="s">
        <v>1332</v>
      </c>
      <c r="G2085" s="342">
        <v>30</v>
      </c>
      <c r="H2085" s="341" t="s">
        <v>965</v>
      </c>
      <c r="I2085" s="341" t="s">
        <v>971</v>
      </c>
      <c r="J2085" s="342" t="s">
        <v>357</v>
      </c>
      <c r="K2085" s="342" t="s">
        <v>348</v>
      </c>
    </row>
    <row r="2086" spans="1:11">
      <c r="A2086" s="340">
        <v>45602</v>
      </c>
      <c r="B2086" s="341" t="s">
        <v>127</v>
      </c>
      <c r="C2086" s="341" t="s">
        <v>964</v>
      </c>
      <c r="D2086" s="341" t="s">
        <v>2254</v>
      </c>
      <c r="E2086" s="342" t="s">
        <v>1331</v>
      </c>
      <c r="F2086" s="342" t="s">
        <v>1334</v>
      </c>
      <c r="G2086" s="342">
        <v>30</v>
      </c>
      <c r="H2086" s="341" t="s">
        <v>965</v>
      </c>
      <c r="I2086" s="341" t="s">
        <v>2040</v>
      </c>
      <c r="J2086" s="342" t="s">
        <v>357</v>
      </c>
      <c r="K2086" s="342" t="s">
        <v>348</v>
      </c>
    </row>
    <row r="2087" spans="1:11">
      <c r="A2087" s="340">
        <v>45461</v>
      </c>
      <c r="B2087" s="341" t="s">
        <v>127</v>
      </c>
      <c r="C2087" s="341" t="s">
        <v>964</v>
      </c>
      <c r="D2087" s="341" t="s">
        <v>1330</v>
      </c>
      <c r="E2087" s="342" t="s">
        <v>1331</v>
      </c>
      <c r="F2087" s="342" t="s">
        <v>1334</v>
      </c>
      <c r="G2087" s="342">
        <v>30</v>
      </c>
      <c r="H2087" s="341" t="s">
        <v>962</v>
      </c>
      <c r="I2087" s="341"/>
      <c r="J2087" s="342" t="s">
        <v>357</v>
      </c>
      <c r="K2087" s="342" t="s">
        <v>348</v>
      </c>
    </row>
    <row r="2088" spans="1:11">
      <c r="A2088" s="340">
        <v>45461</v>
      </c>
      <c r="B2088" s="341" t="s">
        <v>127</v>
      </c>
      <c r="C2088" s="341" t="s">
        <v>964</v>
      </c>
      <c r="D2088" s="341" t="s">
        <v>1330</v>
      </c>
      <c r="E2088" s="342" t="s">
        <v>1331</v>
      </c>
      <c r="F2088" s="342" t="s">
        <v>1335</v>
      </c>
      <c r="G2088" s="342">
        <v>200</v>
      </c>
      <c r="H2088" s="341" t="s">
        <v>962</v>
      </c>
      <c r="I2088" s="341"/>
      <c r="J2088" s="342" t="s">
        <v>357</v>
      </c>
      <c r="K2088" s="342" t="s">
        <v>348</v>
      </c>
    </row>
    <row r="2089" spans="1:11">
      <c r="A2089" s="340">
        <v>45461</v>
      </c>
      <c r="B2089" s="341" t="s">
        <v>127</v>
      </c>
      <c r="C2089" s="341" t="s">
        <v>964</v>
      </c>
      <c r="D2089" s="341" t="s">
        <v>1330</v>
      </c>
      <c r="E2089" s="342" t="s">
        <v>1331</v>
      </c>
      <c r="F2089" s="342" t="s">
        <v>1333</v>
      </c>
      <c r="G2089" s="342">
        <v>50</v>
      </c>
      <c r="H2089" s="341" t="s">
        <v>965</v>
      </c>
      <c r="I2089" s="341" t="s">
        <v>1841</v>
      </c>
      <c r="J2089" s="342" t="s">
        <v>357</v>
      </c>
      <c r="K2089" s="342" t="s">
        <v>348</v>
      </c>
    </row>
    <row r="2090" spans="1:11">
      <c r="A2090" s="340">
        <v>45461</v>
      </c>
      <c r="B2090" s="341" t="s">
        <v>127</v>
      </c>
      <c r="C2090" s="341" t="s">
        <v>964</v>
      </c>
      <c r="D2090" s="341" t="s">
        <v>1330</v>
      </c>
      <c r="E2090" s="342" t="s">
        <v>1331</v>
      </c>
      <c r="F2090" s="342" t="s">
        <v>1332</v>
      </c>
      <c r="G2090" s="342">
        <v>30</v>
      </c>
      <c r="H2090" s="341" t="s">
        <v>965</v>
      </c>
      <c r="I2090" s="341" t="s">
        <v>1841</v>
      </c>
      <c r="J2090" s="342" t="s">
        <v>357</v>
      </c>
      <c r="K2090" s="342" t="s">
        <v>348</v>
      </c>
    </row>
    <row r="2091" spans="1:11">
      <c r="A2091" s="340">
        <v>45461</v>
      </c>
      <c r="B2091" s="341" t="s">
        <v>127</v>
      </c>
      <c r="C2091" s="341" t="s">
        <v>964</v>
      </c>
      <c r="D2091" s="341" t="s">
        <v>1330</v>
      </c>
      <c r="E2091" s="342" t="s">
        <v>1331</v>
      </c>
      <c r="F2091" s="342" t="s">
        <v>1336</v>
      </c>
      <c r="G2091" s="342">
        <v>50</v>
      </c>
      <c r="H2091" s="341" t="s">
        <v>962</v>
      </c>
      <c r="I2091" s="341"/>
      <c r="J2091" s="342" t="s">
        <v>357</v>
      </c>
      <c r="K2091" s="342" t="s">
        <v>348</v>
      </c>
    </row>
    <row r="2092" spans="1:11">
      <c r="A2092" s="340">
        <v>45562</v>
      </c>
      <c r="B2092" s="341" t="s">
        <v>127</v>
      </c>
      <c r="C2092" s="341" t="s">
        <v>964</v>
      </c>
      <c r="D2092" s="341" t="s">
        <v>1330</v>
      </c>
      <c r="E2092" s="342" t="s">
        <v>1331</v>
      </c>
      <c r="F2092" s="342" t="s">
        <v>1333</v>
      </c>
      <c r="G2092" s="342">
        <v>50</v>
      </c>
      <c r="H2092" s="341" t="s">
        <v>962</v>
      </c>
      <c r="I2092" s="341"/>
      <c r="J2092" s="342" t="s">
        <v>357</v>
      </c>
      <c r="K2092" s="342" t="s">
        <v>348</v>
      </c>
    </row>
    <row r="2093" spans="1:11">
      <c r="A2093" s="340">
        <v>45562</v>
      </c>
      <c r="B2093" s="341" t="s">
        <v>127</v>
      </c>
      <c r="C2093" s="341" t="s">
        <v>964</v>
      </c>
      <c r="D2093" s="341" t="s">
        <v>1330</v>
      </c>
      <c r="E2093" s="342" t="s">
        <v>1331</v>
      </c>
      <c r="F2093" s="342" t="s">
        <v>1332</v>
      </c>
      <c r="G2093" s="342">
        <v>30</v>
      </c>
      <c r="H2093" s="341" t="s">
        <v>962</v>
      </c>
      <c r="I2093" s="341"/>
      <c r="J2093" s="342" t="s">
        <v>357</v>
      </c>
      <c r="K2093" s="342" t="s">
        <v>348</v>
      </c>
    </row>
    <row r="2094" spans="1:11">
      <c r="A2094" s="340">
        <v>45562</v>
      </c>
      <c r="B2094" s="341" t="s">
        <v>127</v>
      </c>
      <c r="C2094" s="341" t="s">
        <v>964</v>
      </c>
      <c r="D2094" s="341" t="s">
        <v>1330</v>
      </c>
      <c r="E2094" s="342" t="s">
        <v>1331</v>
      </c>
      <c r="F2094" s="342" t="s">
        <v>1336</v>
      </c>
      <c r="G2094" s="342">
        <v>50</v>
      </c>
      <c r="H2094" s="341" t="s">
        <v>962</v>
      </c>
      <c r="I2094" s="341"/>
      <c r="J2094" s="342" t="s">
        <v>357</v>
      </c>
      <c r="K2094" s="342" t="s">
        <v>348</v>
      </c>
    </row>
    <row r="2095" spans="1:11">
      <c r="A2095" s="340">
        <v>45562</v>
      </c>
      <c r="B2095" s="341" t="s">
        <v>127</v>
      </c>
      <c r="C2095" s="341" t="s">
        <v>964</v>
      </c>
      <c r="D2095" s="341" t="s">
        <v>1330</v>
      </c>
      <c r="E2095" s="342" t="s">
        <v>1331</v>
      </c>
      <c r="F2095" s="342" t="s">
        <v>1335</v>
      </c>
      <c r="G2095" s="342">
        <v>200</v>
      </c>
      <c r="H2095" s="341" t="s">
        <v>962</v>
      </c>
      <c r="I2095" s="341"/>
      <c r="J2095" s="342" t="s">
        <v>357</v>
      </c>
      <c r="K2095" s="342" t="s">
        <v>348</v>
      </c>
    </row>
    <row r="2096" spans="1:11">
      <c r="A2096" s="340">
        <v>45562</v>
      </c>
      <c r="B2096" s="341" t="s">
        <v>127</v>
      </c>
      <c r="C2096" s="341" t="s">
        <v>964</v>
      </c>
      <c r="D2096" s="341" t="s">
        <v>1330</v>
      </c>
      <c r="E2096" s="342" t="s">
        <v>1331</v>
      </c>
      <c r="F2096" s="342" t="s">
        <v>1334</v>
      </c>
      <c r="G2096" s="342">
        <v>30</v>
      </c>
      <c r="H2096" s="341" t="s">
        <v>962</v>
      </c>
      <c r="I2096" s="341"/>
      <c r="J2096" s="342" t="s">
        <v>357</v>
      </c>
      <c r="K2096" s="342" t="s">
        <v>348</v>
      </c>
    </row>
    <row r="2097" spans="1:11">
      <c r="A2097" s="340">
        <v>45594</v>
      </c>
      <c r="B2097" s="341" t="s">
        <v>1622</v>
      </c>
      <c r="C2097" s="341" t="s">
        <v>964</v>
      </c>
      <c r="D2097" s="341" t="s">
        <v>2255</v>
      </c>
      <c r="E2097" s="342" t="s">
        <v>2256</v>
      </c>
      <c r="F2097" s="342" t="s">
        <v>2257</v>
      </c>
      <c r="G2097" s="342">
        <v>100</v>
      </c>
      <c r="H2097" s="341" t="s">
        <v>962</v>
      </c>
      <c r="I2097" s="341"/>
      <c r="J2097" s="342" t="s">
        <v>357</v>
      </c>
      <c r="K2097" s="342" t="s">
        <v>348</v>
      </c>
    </row>
    <row r="2098" spans="1:11">
      <c r="A2098" s="340">
        <v>45594</v>
      </c>
      <c r="B2098" s="341" t="s">
        <v>1622</v>
      </c>
      <c r="C2098" s="341" t="s">
        <v>964</v>
      </c>
      <c r="D2098" s="341" t="s">
        <v>2255</v>
      </c>
      <c r="E2098" s="342" t="s">
        <v>2256</v>
      </c>
      <c r="F2098" s="342" t="s">
        <v>2258</v>
      </c>
      <c r="G2098" s="342">
        <v>150</v>
      </c>
      <c r="H2098" s="341" t="s">
        <v>962</v>
      </c>
      <c r="I2098" s="341"/>
      <c r="J2098" s="342" t="s">
        <v>357</v>
      </c>
      <c r="K2098" s="342" t="s">
        <v>348</v>
      </c>
    </row>
    <row r="2099" spans="1:11">
      <c r="A2099" s="340">
        <v>45594</v>
      </c>
      <c r="B2099" s="341" t="s">
        <v>1622</v>
      </c>
      <c r="C2099" s="341" t="s">
        <v>964</v>
      </c>
      <c r="D2099" s="341" t="s">
        <v>2255</v>
      </c>
      <c r="E2099" s="342" t="s">
        <v>2256</v>
      </c>
      <c r="F2099" s="342" t="s">
        <v>2259</v>
      </c>
      <c r="G2099" s="342">
        <v>50</v>
      </c>
      <c r="H2099" s="341" t="s">
        <v>962</v>
      </c>
      <c r="I2099" s="341"/>
      <c r="J2099" s="342" t="s">
        <v>357</v>
      </c>
      <c r="K2099" s="342" t="s">
        <v>348</v>
      </c>
    </row>
    <row r="2100" spans="1:11">
      <c r="A2100" s="340">
        <v>45481</v>
      </c>
      <c r="B2100" s="341" t="s">
        <v>1622</v>
      </c>
      <c r="C2100" s="341" t="s">
        <v>964</v>
      </c>
      <c r="D2100" s="341" t="s">
        <v>2260</v>
      </c>
      <c r="E2100" s="342" t="s">
        <v>2261</v>
      </c>
      <c r="F2100" s="342" t="s">
        <v>2258</v>
      </c>
      <c r="G2100" s="342">
        <v>150</v>
      </c>
      <c r="H2100" s="341" t="s">
        <v>962</v>
      </c>
      <c r="I2100" s="341"/>
      <c r="J2100" s="342" t="s">
        <v>357</v>
      </c>
      <c r="K2100" s="342" t="s">
        <v>348</v>
      </c>
    </row>
    <row r="2101" spans="1:11">
      <c r="A2101" s="340">
        <v>45481</v>
      </c>
      <c r="B2101" s="341" t="s">
        <v>1622</v>
      </c>
      <c r="C2101" s="341" t="s">
        <v>964</v>
      </c>
      <c r="D2101" s="341" t="s">
        <v>2260</v>
      </c>
      <c r="E2101" s="342" t="s">
        <v>2261</v>
      </c>
      <c r="F2101" s="342" t="s">
        <v>2257</v>
      </c>
      <c r="G2101" s="342">
        <v>100</v>
      </c>
      <c r="H2101" s="341" t="s">
        <v>962</v>
      </c>
      <c r="I2101" s="341"/>
      <c r="J2101" s="342" t="s">
        <v>357</v>
      </c>
      <c r="K2101" s="342" t="s">
        <v>348</v>
      </c>
    </row>
    <row r="2102" spans="1:11">
      <c r="A2102" s="340">
        <v>45481</v>
      </c>
      <c r="B2102" s="341" t="s">
        <v>1622</v>
      </c>
      <c r="C2102" s="341" t="s">
        <v>964</v>
      </c>
      <c r="D2102" s="341" t="s">
        <v>2260</v>
      </c>
      <c r="E2102" s="342" t="s">
        <v>2261</v>
      </c>
      <c r="F2102" s="342" t="s">
        <v>2259</v>
      </c>
      <c r="G2102" s="342">
        <v>50</v>
      </c>
      <c r="H2102" s="341" t="s">
        <v>962</v>
      </c>
      <c r="I2102" s="341"/>
      <c r="J2102" s="342" t="s">
        <v>357</v>
      </c>
      <c r="K2102" s="342" t="s">
        <v>348</v>
      </c>
    </row>
    <row r="2103" spans="1:11">
      <c r="A2103" s="340">
        <v>45511</v>
      </c>
      <c r="B2103" s="341" t="s">
        <v>1622</v>
      </c>
      <c r="C2103" s="341" t="s">
        <v>964</v>
      </c>
      <c r="D2103" s="341" t="s">
        <v>2260</v>
      </c>
      <c r="E2103" s="342" t="s">
        <v>2256</v>
      </c>
      <c r="F2103" s="342" t="s">
        <v>2257</v>
      </c>
      <c r="G2103" s="342">
        <v>100</v>
      </c>
      <c r="H2103" s="341" t="s">
        <v>962</v>
      </c>
      <c r="I2103" s="341"/>
      <c r="J2103" s="342" t="s">
        <v>357</v>
      </c>
      <c r="K2103" s="342" t="s">
        <v>348</v>
      </c>
    </row>
    <row r="2104" spans="1:11">
      <c r="A2104" s="340">
        <v>45511</v>
      </c>
      <c r="B2104" s="341" t="s">
        <v>1622</v>
      </c>
      <c r="C2104" s="341" t="s">
        <v>964</v>
      </c>
      <c r="D2104" s="341" t="s">
        <v>2260</v>
      </c>
      <c r="E2104" s="342" t="s">
        <v>2256</v>
      </c>
      <c r="F2104" s="342" t="s">
        <v>2258</v>
      </c>
      <c r="G2104" s="342">
        <v>150</v>
      </c>
      <c r="H2104" s="341" t="s">
        <v>962</v>
      </c>
      <c r="I2104" s="341"/>
      <c r="J2104" s="342" t="s">
        <v>357</v>
      </c>
      <c r="K2104" s="342" t="s">
        <v>348</v>
      </c>
    </row>
    <row r="2105" spans="1:11">
      <c r="A2105" s="340">
        <v>45511</v>
      </c>
      <c r="B2105" s="341" t="s">
        <v>1622</v>
      </c>
      <c r="C2105" s="341" t="s">
        <v>964</v>
      </c>
      <c r="D2105" s="341" t="s">
        <v>2260</v>
      </c>
      <c r="E2105" s="342" t="s">
        <v>2256</v>
      </c>
      <c r="F2105" s="342" t="s">
        <v>2259</v>
      </c>
      <c r="G2105" s="342">
        <v>50</v>
      </c>
      <c r="H2105" s="341" t="s">
        <v>962</v>
      </c>
      <c r="I2105" s="341"/>
      <c r="J2105" s="342" t="s">
        <v>357</v>
      </c>
      <c r="K2105" s="342" t="s">
        <v>348</v>
      </c>
    </row>
    <row r="2106" spans="1:11">
      <c r="A2106" s="340">
        <v>45562</v>
      </c>
      <c r="B2106" s="341" t="s">
        <v>1622</v>
      </c>
      <c r="C2106" s="341" t="s">
        <v>964</v>
      </c>
      <c r="D2106" s="341" t="s">
        <v>2262</v>
      </c>
      <c r="E2106" s="342" t="s">
        <v>2256</v>
      </c>
      <c r="F2106" s="342" t="s">
        <v>2259</v>
      </c>
      <c r="G2106" s="342">
        <v>50</v>
      </c>
      <c r="H2106" s="341" t="s">
        <v>962</v>
      </c>
      <c r="I2106" s="341"/>
      <c r="J2106" s="342" t="s">
        <v>357</v>
      </c>
      <c r="K2106" s="342" t="s">
        <v>348</v>
      </c>
    </row>
    <row r="2107" spans="1:11">
      <c r="A2107" s="340">
        <v>45562</v>
      </c>
      <c r="B2107" s="341" t="s">
        <v>1622</v>
      </c>
      <c r="C2107" s="341" t="s">
        <v>964</v>
      </c>
      <c r="D2107" s="341" t="s">
        <v>2262</v>
      </c>
      <c r="E2107" s="342" t="s">
        <v>2256</v>
      </c>
      <c r="F2107" s="342" t="s">
        <v>2257</v>
      </c>
      <c r="G2107" s="342">
        <v>100</v>
      </c>
      <c r="H2107" s="341" t="s">
        <v>962</v>
      </c>
      <c r="I2107" s="341"/>
      <c r="J2107" s="342" t="s">
        <v>357</v>
      </c>
      <c r="K2107" s="342" t="s">
        <v>348</v>
      </c>
    </row>
    <row r="2108" spans="1:11">
      <c r="A2108" s="340">
        <v>45562</v>
      </c>
      <c r="B2108" s="341" t="s">
        <v>1622</v>
      </c>
      <c r="C2108" s="341" t="s">
        <v>964</v>
      </c>
      <c r="D2108" s="341" t="s">
        <v>2262</v>
      </c>
      <c r="E2108" s="342" t="s">
        <v>2256</v>
      </c>
      <c r="F2108" s="342" t="s">
        <v>2258</v>
      </c>
      <c r="G2108" s="342">
        <v>150</v>
      </c>
      <c r="H2108" s="341" t="s">
        <v>962</v>
      </c>
      <c r="I2108" s="341"/>
      <c r="J2108" s="342" t="s">
        <v>357</v>
      </c>
      <c r="K2108" s="342" t="s">
        <v>348</v>
      </c>
    </row>
    <row r="2109" spans="1:11">
      <c r="A2109" s="340">
        <v>45474</v>
      </c>
      <c r="B2109" s="341" t="s">
        <v>128</v>
      </c>
      <c r="C2109" s="341" t="s">
        <v>964</v>
      </c>
      <c r="D2109" s="341" t="s">
        <v>1344</v>
      </c>
      <c r="E2109" s="342" t="s">
        <v>1340</v>
      </c>
      <c r="F2109" s="342" t="s">
        <v>1342</v>
      </c>
      <c r="G2109" s="342">
        <v>50</v>
      </c>
      <c r="H2109" s="341" t="s">
        <v>962</v>
      </c>
      <c r="I2109" s="341"/>
      <c r="J2109" s="342" t="s">
        <v>357</v>
      </c>
      <c r="K2109" s="342" t="s">
        <v>348</v>
      </c>
    </row>
    <row r="2110" spans="1:11">
      <c r="A2110" s="340">
        <v>45474</v>
      </c>
      <c r="B2110" s="341" t="s">
        <v>128</v>
      </c>
      <c r="C2110" s="341" t="s">
        <v>964</v>
      </c>
      <c r="D2110" s="341" t="s">
        <v>1344</v>
      </c>
      <c r="E2110" s="342" t="s">
        <v>1340</v>
      </c>
      <c r="F2110" s="342" t="s">
        <v>1341</v>
      </c>
      <c r="G2110" s="342">
        <v>100</v>
      </c>
      <c r="H2110" s="341" t="s">
        <v>962</v>
      </c>
      <c r="I2110" s="341"/>
      <c r="J2110" s="342" t="s">
        <v>357</v>
      </c>
      <c r="K2110" s="342" t="s">
        <v>348</v>
      </c>
    </row>
    <row r="2111" spans="1:11">
      <c r="A2111" s="340">
        <v>45474</v>
      </c>
      <c r="B2111" s="341" t="s">
        <v>128</v>
      </c>
      <c r="C2111" s="341" t="s">
        <v>964</v>
      </c>
      <c r="D2111" s="341" t="s">
        <v>1344</v>
      </c>
      <c r="E2111" s="342" t="s">
        <v>1340</v>
      </c>
      <c r="F2111" s="342" t="s">
        <v>1343</v>
      </c>
      <c r="G2111" s="342">
        <v>150</v>
      </c>
      <c r="H2111" s="341" t="s">
        <v>962</v>
      </c>
      <c r="I2111" s="341"/>
      <c r="J2111" s="342" t="s">
        <v>357</v>
      </c>
      <c r="K2111" s="342" t="s">
        <v>348</v>
      </c>
    </row>
    <row r="2112" spans="1:11">
      <c r="A2112" s="340">
        <v>45303</v>
      </c>
      <c r="B2112" s="341" t="s">
        <v>128</v>
      </c>
      <c r="C2112" s="341" t="s">
        <v>964</v>
      </c>
      <c r="D2112" s="341" t="s">
        <v>2263</v>
      </c>
      <c r="E2112" s="342" t="s">
        <v>1340</v>
      </c>
      <c r="F2112" s="342" t="s">
        <v>1342</v>
      </c>
      <c r="G2112" s="342">
        <v>50</v>
      </c>
      <c r="H2112" s="341" t="s">
        <v>962</v>
      </c>
      <c r="I2112" s="341"/>
      <c r="J2112" s="342" t="s">
        <v>357</v>
      </c>
      <c r="K2112" s="342" t="s">
        <v>348</v>
      </c>
    </row>
    <row r="2113" spans="1:11">
      <c r="A2113" s="340">
        <v>45303</v>
      </c>
      <c r="B2113" s="341" t="s">
        <v>128</v>
      </c>
      <c r="C2113" s="341" t="s">
        <v>964</v>
      </c>
      <c r="D2113" s="341" t="s">
        <v>2263</v>
      </c>
      <c r="E2113" s="342" t="s">
        <v>1340</v>
      </c>
      <c r="F2113" s="342" t="s">
        <v>1343</v>
      </c>
      <c r="G2113" s="342">
        <v>150</v>
      </c>
      <c r="H2113" s="341" t="s">
        <v>962</v>
      </c>
      <c r="I2113" s="341"/>
      <c r="J2113" s="342" t="s">
        <v>357</v>
      </c>
      <c r="K2113" s="342" t="s">
        <v>348</v>
      </c>
    </row>
    <row r="2114" spans="1:11">
      <c r="A2114" s="340">
        <v>45303</v>
      </c>
      <c r="B2114" s="341" t="s">
        <v>128</v>
      </c>
      <c r="C2114" s="341" t="s">
        <v>964</v>
      </c>
      <c r="D2114" s="341" t="s">
        <v>2263</v>
      </c>
      <c r="E2114" s="342" t="s">
        <v>1340</v>
      </c>
      <c r="F2114" s="342" t="s">
        <v>1341</v>
      </c>
      <c r="G2114" s="342">
        <v>100</v>
      </c>
      <c r="H2114" s="341" t="s">
        <v>962</v>
      </c>
      <c r="I2114" s="341"/>
      <c r="J2114" s="342" t="s">
        <v>357</v>
      </c>
      <c r="K2114" s="342" t="s">
        <v>348</v>
      </c>
    </row>
    <row r="2115" spans="1:11">
      <c r="A2115" s="340">
        <v>45400</v>
      </c>
      <c r="B2115" s="341" t="s">
        <v>128</v>
      </c>
      <c r="C2115" s="341" t="s">
        <v>964</v>
      </c>
      <c r="D2115" s="341" t="s">
        <v>1339</v>
      </c>
      <c r="E2115" s="342" t="s">
        <v>1340</v>
      </c>
      <c r="F2115" s="342" t="s">
        <v>1341</v>
      </c>
      <c r="G2115" s="342">
        <v>100</v>
      </c>
      <c r="H2115" s="341" t="s">
        <v>962</v>
      </c>
      <c r="I2115" s="341"/>
      <c r="J2115" s="342" t="s">
        <v>357</v>
      </c>
      <c r="K2115" s="342" t="s">
        <v>348</v>
      </c>
    </row>
    <row r="2116" spans="1:11">
      <c r="A2116" s="340">
        <v>45400</v>
      </c>
      <c r="B2116" s="341" t="s">
        <v>128</v>
      </c>
      <c r="C2116" s="341" t="s">
        <v>964</v>
      </c>
      <c r="D2116" s="341" t="s">
        <v>1339</v>
      </c>
      <c r="E2116" s="342" t="s">
        <v>1340</v>
      </c>
      <c r="F2116" s="342" t="s">
        <v>1343</v>
      </c>
      <c r="G2116" s="342">
        <v>150</v>
      </c>
      <c r="H2116" s="341" t="s">
        <v>962</v>
      </c>
      <c r="I2116" s="341"/>
      <c r="J2116" s="342" t="s">
        <v>357</v>
      </c>
      <c r="K2116" s="342" t="s">
        <v>348</v>
      </c>
    </row>
    <row r="2117" spans="1:11">
      <c r="A2117" s="340">
        <v>45400</v>
      </c>
      <c r="B2117" s="341" t="s">
        <v>128</v>
      </c>
      <c r="C2117" s="341" t="s">
        <v>964</v>
      </c>
      <c r="D2117" s="341" t="s">
        <v>1339</v>
      </c>
      <c r="E2117" s="342" t="s">
        <v>1340</v>
      </c>
      <c r="F2117" s="342" t="s">
        <v>1342</v>
      </c>
      <c r="G2117" s="342">
        <v>50</v>
      </c>
      <c r="H2117" s="341" t="s">
        <v>962</v>
      </c>
      <c r="I2117" s="341"/>
      <c r="J2117" s="342" t="s">
        <v>357</v>
      </c>
      <c r="K2117" s="342" t="s">
        <v>348</v>
      </c>
    </row>
    <row r="2118" spans="1:11">
      <c r="A2118" s="340">
        <v>45520</v>
      </c>
      <c r="B2118" s="341" t="s">
        <v>128</v>
      </c>
      <c r="C2118" s="341" t="s">
        <v>964</v>
      </c>
      <c r="D2118" s="341" t="s">
        <v>2264</v>
      </c>
      <c r="E2118" s="342" t="s">
        <v>1340</v>
      </c>
      <c r="F2118" s="342" t="s">
        <v>1342</v>
      </c>
      <c r="G2118" s="342">
        <v>50</v>
      </c>
      <c r="H2118" s="341" t="s">
        <v>962</v>
      </c>
      <c r="I2118" s="341"/>
      <c r="J2118" s="342" t="s">
        <v>357</v>
      </c>
      <c r="K2118" s="342" t="s">
        <v>348</v>
      </c>
    </row>
    <row r="2119" spans="1:11">
      <c r="A2119" s="340">
        <v>45520</v>
      </c>
      <c r="B2119" s="341" t="s">
        <v>128</v>
      </c>
      <c r="C2119" s="341" t="s">
        <v>964</v>
      </c>
      <c r="D2119" s="341" t="s">
        <v>2264</v>
      </c>
      <c r="E2119" s="342" t="s">
        <v>1340</v>
      </c>
      <c r="F2119" s="342" t="s">
        <v>1341</v>
      </c>
      <c r="G2119" s="342">
        <v>100</v>
      </c>
      <c r="H2119" s="341" t="s">
        <v>962</v>
      </c>
      <c r="I2119" s="341"/>
      <c r="J2119" s="342" t="s">
        <v>357</v>
      </c>
      <c r="K2119" s="342" t="s">
        <v>348</v>
      </c>
    </row>
    <row r="2120" spans="1:11">
      <c r="A2120" s="340">
        <v>45520</v>
      </c>
      <c r="B2120" s="341" t="s">
        <v>128</v>
      </c>
      <c r="C2120" s="341" t="s">
        <v>964</v>
      </c>
      <c r="D2120" s="341" t="s">
        <v>2264</v>
      </c>
      <c r="E2120" s="342" t="s">
        <v>1340</v>
      </c>
      <c r="F2120" s="342" t="s">
        <v>1343</v>
      </c>
      <c r="G2120" s="342">
        <v>150</v>
      </c>
      <c r="H2120" s="341" t="s">
        <v>962</v>
      </c>
      <c r="I2120" s="341"/>
      <c r="J2120" s="342" t="s">
        <v>357</v>
      </c>
      <c r="K2120" s="342" t="s">
        <v>348</v>
      </c>
    </row>
    <row r="2121" spans="1:11">
      <c r="A2121" s="340">
        <v>45547</v>
      </c>
      <c r="B2121" s="341" t="s">
        <v>128</v>
      </c>
      <c r="C2121" s="341" t="s">
        <v>964</v>
      </c>
      <c r="D2121" s="341" t="s">
        <v>2265</v>
      </c>
      <c r="E2121" s="342" t="s">
        <v>2266</v>
      </c>
      <c r="F2121" s="342" t="s">
        <v>1342</v>
      </c>
      <c r="G2121" s="342">
        <v>50</v>
      </c>
      <c r="H2121" s="341" t="s">
        <v>962</v>
      </c>
      <c r="I2121" s="341"/>
      <c r="J2121" s="342" t="s">
        <v>357</v>
      </c>
      <c r="K2121" s="342" t="s">
        <v>348</v>
      </c>
    </row>
    <row r="2122" spans="1:11">
      <c r="A2122" s="340">
        <v>45547</v>
      </c>
      <c r="B2122" s="341" t="s">
        <v>128</v>
      </c>
      <c r="C2122" s="341" t="s">
        <v>964</v>
      </c>
      <c r="D2122" s="341" t="s">
        <v>2265</v>
      </c>
      <c r="E2122" s="342" t="s">
        <v>2266</v>
      </c>
      <c r="F2122" s="342" t="s">
        <v>1341</v>
      </c>
      <c r="G2122" s="342">
        <v>100</v>
      </c>
      <c r="H2122" s="341" t="s">
        <v>962</v>
      </c>
      <c r="I2122" s="341"/>
      <c r="J2122" s="342" t="s">
        <v>357</v>
      </c>
      <c r="K2122" s="342" t="s">
        <v>348</v>
      </c>
    </row>
    <row r="2123" spans="1:11">
      <c r="A2123" s="340">
        <v>45547</v>
      </c>
      <c r="B2123" s="341" t="s">
        <v>128</v>
      </c>
      <c r="C2123" s="341" t="s">
        <v>964</v>
      </c>
      <c r="D2123" s="341" t="s">
        <v>2265</v>
      </c>
      <c r="E2123" s="342" t="s">
        <v>2266</v>
      </c>
      <c r="F2123" s="342" t="s">
        <v>1343</v>
      </c>
      <c r="G2123" s="342">
        <v>150</v>
      </c>
      <c r="H2123" s="341" t="s">
        <v>962</v>
      </c>
      <c r="I2123" s="341"/>
      <c r="J2123" s="342" t="s">
        <v>357</v>
      </c>
      <c r="K2123" s="342" t="s">
        <v>348</v>
      </c>
    </row>
    <row r="2124" spans="1:11">
      <c r="A2124" s="340">
        <v>45590</v>
      </c>
      <c r="B2124" s="341" t="s">
        <v>128</v>
      </c>
      <c r="C2124" s="341" t="s">
        <v>964</v>
      </c>
      <c r="D2124" s="341" t="s">
        <v>2267</v>
      </c>
      <c r="E2124" s="342" t="s">
        <v>1340</v>
      </c>
      <c r="F2124" s="342" t="s">
        <v>2268</v>
      </c>
      <c r="G2124" s="342">
        <v>200</v>
      </c>
      <c r="H2124" s="341" t="s">
        <v>962</v>
      </c>
      <c r="I2124" s="341"/>
      <c r="J2124" s="342" t="s">
        <v>357</v>
      </c>
      <c r="K2124" s="342" t="s">
        <v>348</v>
      </c>
    </row>
    <row r="2125" spans="1:11">
      <c r="A2125" s="340">
        <v>45590</v>
      </c>
      <c r="B2125" s="341" t="s">
        <v>128</v>
      </c>
      <c r="C2125" s="341" t="s">
        <v>964</v>
      </c>
      <c r="D2125" s="341" t="s">
        <v>2267</v>
      </c>
      <c r="E2125" s="342" t="s">
        <v>1340</v>
      </c>
      <c r="F2125" s="342" t="s">
        <v>1341</v>
      </c>
      <c r="G2125" s="342">
        <v>100</v>
      </c>
      <c r="H2125" s="341" t="s">
        <v>962</v>
      </c>
      <c r="I2125" s="341"/>
      <c r="J2125" s="342" t="s">
        <v>357</v>
      </c>
      <c r="K2125" s="342" t="s">
        <v>348</v>
      </c>
    </row>
    <row r="2126" spans="1:11">
      <c r="A2126" s="340">
        <v>45590</v>
      </c>
      <c r="B2126" s="341" t="s">
        <v>128</v>
      </c>
      <c r="C2126" s="341" t="s">
        <v>964</v>
      </c>
      <c r="D2126" s="341" t="s">
        <v>2267</v>
      </c>
      <c r="E2126" s="342" t="s">
        <v>1340</v>
      </c>
      <c r="F2126" s="342" t="s">
        <v>1343</v>
      </c>
      <c r="G2126" s="342">
        <v>150</v>
      </c>
      <c r="H2126" s="341" t="s">
        <v>962</v>
      </c>
      <c r="I2126" s="341"/>
      <c r="J2126" s="342" t="s">
        <v>357</v>
      </c>
      <c r="K2126" s="342" t="s">
        <v>348</v>
      </c>
    </row>
    <row r="2127" spans="1:11">
      <c r="A2127" s="340">
        <v>45590</v>
      </c>
      <c r="B2127" s="341" t="s">
        <v>128</v>
      </c>
      <c r="C2127" s="341" t="s">
        <v>964</v>
      </c>
      <c r="D2127" s="341" t="s">
        <v>2267</v>
      </c>
      <c r="E2127" s="342" t="s">
        <v>1340</v>
      </c>
      <c r="F2127" s="342" t="s">
        <v>1342</v>
      </c>
      <c r="G2127" s="342">
        <v>50</v>
      </c>
      <c r="H2127" s="341" t="s">
        <v>962</v>
      </c>
      <c r="I2127" s="341"/>
      <c r="J2127" s="342" t="s">
        <v>357</v>
      </c>
      <c r="K2127" s="342" t="s">
        <v>348</v>
      </c>
    </row>
    <row r="2128" spans="1:11">
      <c r="A2128" s="340">
        <v>45357</v>
      </c>
      <c r="B2128" s="341" t="s">
        <v>128</v>
      </c>
      <c r="C2128" s="341" t="s">
        <v>964</v>
      </c>
      <c r="D2128" s="341" t="s">
        <v>1344</v>
      </c>
      <c r="E2128" s="342" t="s">
        <v>1340</v>
      </c>
      <c r="F2128" s="342" t="s">
        <v>1341</v>
      </c>
      <c r="G2128" s="342">
        <v>100</v>
      </c>
      <c r="H2128" s="341" t="s">
        <v>962</v>
      </c>
      <c r="I2128" s="341"/>
      <c r="J2128" s="342" t="s">
        <v>357</v>
      </c>
      <c r="K2128" s="342" t="s">
        <v>348</v>
      </c>
    </row>
    <row r="2129" spans="1:11">
      <c r="A2129" s="340">
        <v>45357</v>
      </c>
      <c r="B2129" s="341" t="s">
        <v>128</v>
      </c>
      <c r="C2129" s="341" t="s">
        <v>964</v>
      </c>
      <c r="D2129" s="341" t="s">
        <v>1344</v>
      </c>
      <c r="E2129" s="342" t="s">
        <v>1340</v>
      </c>
      <c r="F2129" s="342" t="s">
        <v>1343</v>
      </c>
      <c r="G2129" s="342">
        <v>150</v>
      </c>
      <c r="H2129" s="341" t="s">
        <v>962</v>
      </c>
      <c r="I2129" s="341"/>
      <c r="J2129" s="342" t="s">
        <v>357</v>
      </c>
      <c r="K2129" s="342" t="s">
        <v>348</v>
      </c>
    </row>
    <row r="2130" spans="1:11">
      <c r="A2130" s="340">
        <v>45357</v>
      </c>
      <c r="B2130" s="341" t="s">
        <v>128</v>
      </c>
      <c r="C2130" s="341" t="s">
        <v>964</v>
      </c>
      <c r="D2130" s="341" t="s">
        <v>1344</v>
      </c>
      <c r="E2130" s="342" t="s">
        <v>1340</v>
      </c>
      <c r="F2130" s="342" t="s">
        <v>1342</v>
      </c>
      <c r="G2130" s="342">
        <v>50</v>
      </c>
      <c r="H2130" s="341" t="s">
        <v>962</v>
      </c>
      <c r="I2130" s="341"/>
      <c r="J2130" s="342" t="s">
        <v>357</v>
      </c>
      <c r="K2130" s="342" t="s">
        <v>348</v>
      </c>
    </row>
    <row r="2131" spans="1:11">
      <c r="A2131" s="340">
        <v>45523</v>
      </c>
      <c r="B2131" s="341" t="s">
        <v>129</v>
      </c>
      <c r="C2131" s="341" t="s">
        <v>964</v>
      </c>
      <c r="D2131" s="341" t="s">
        <v>1350</v>
      </c>
      <c r="E2131" s="342" t="s">
        <v>1345</v>
      </c>
      <c r="F2131" s="342" t="s">
        <v>1347</v>
      </c>
      <c r="G2131" s="342">
        <v>50</v>
      </c>
      <c r="H2131" s="341" t="s">
        <v>962</v>
      </c>
      <c r="I2131" s="341"/>
      <c r="J2131" s="342" t="s">
        <v>357</v>
      </c>
      <c r="K2131" s="342" t="s">
        <v>348</v>
      </c>
    </row>
    <row r="2132" spans="1:11">
      <c r="A2132" s="340">
        <v>45523</v>
      </c>
      <c r="B2132" s="341" t="s">
        <v>129</v>
      </c>
      <c r="C2132" s="341" t="s">
        <v>964</v>
      </c>
      <c r="D2132" s="341" t="s">
        <v>1350</v>
      </c>
      <c r="E2132" s="342" t="s">
        <v>1345</v>
      </c>
      <c r="F2132" s="342" t="s">
        <v>1348</v>
      </c>
      <c r="G2132" s="342">
        <v>150</v>
      </c>
      <c r="H2132" s="341" t="s">
        <v>962</v>
      </c>
      <c r="I2132" s="341"/>
      <c r="J2132" s="342" t="s">
        <v>357</v>
      </c>
      <c r="K2132" s="342" t="s">
        <v>348</v>
      </c>
    </row>
    <row r="2133" spans="1:11">
      <c r="A2133" s="340">
        <v>45523</v>
      </c>
      <c r="B2133" s="341" t="s">
        <v>129</v>
      </c>
      <c r="C2133" s="341" t="s">
        <v>964</v>
      </c>
      <c r="D2133" s="341" t="s">
        <v>1350</v>
      </c>
      <c r="E2133" s="342" t="s">
        <v>1345</v>
      </c>
      <c r="F2133" s="342" t="s">
        <v>1349</v>
      </c>
      <c r="G2133" s="342">
        <v>30</v>
      </c>
      <c r="H2133" s="341" t="s">
        <v>962</v>
      </c>
      <c r="I2133" s="341"/>
      <c r="J2133" s="342" t="s">
        <v>357</v>
      </c>
      <c r="K2133" s="342" t="s">
        <v>348</v>
      </c>
    </row>
    <row r="2134" spans="1:11">
      <c r="A2134" s="340">
        <v>45523</v>
      </c>
      <c r="B2134" s="341" t="s">
        <v>129</v>
      </c>
      <c r="C2134" s="341" t="s">
        <v>964</v>
      </c>
      <c r="D2134" s="341" t="s">
        <v>1350</v>
      </c>
      <c r="E2134" s="342" t="s">
        <v>1345</v>
      </c>
      <c r="F2134" s="342" t="s">
        <v>1346</v>
      </c>
      <c r="G2134" s="342">
        <v>100</v>
      </c>
      <c r="H2134" s="341" t="s">
        <v>962</v>
      </c>
      <c r="I2134" s="341"/>
      <c r="J2134" s="342" t="s">
        <v>357</v>
      </c>
      <c r="K2134" s="342" t="s">
        <v>348</v>
      </c>
    </row>
    <row r="2135" spans="1:11">
      <c r="A2135" s="340">
        <v>45608</v>
      </c>
      <c r="B2135" s="341" t="s">
        <v>129</v>
      </c>
      <c r="C2135" s="341" t="s">
        <v>964</v>
      </c>
      <c r="D2135" s="341" t="s">
        <v>2269</v>
      </c>
      <c r="E2135" s="342" t="s">
        <v>1945</v>
      </c>
      <c r="F2135" s="342" t="s">
        <v>1346</v>
      </c>
      <c r="G2135" s="342">
        <v>100</v>
      </c>
      <c r="H2135" s="341" t="s">
        <v>965</v>
      </c>
      <c r="I2135" s="341" t="s">
        <v>971</v>
      </c>
      <c r="J2135" s="342" t="s">
        <v>357</v>
      </c>
      <c r="K2135" s="342" t="s">
        <v>348</v>
      </c>
    </row>
    <row r="2136" spans="1:11">
      <c r="A2136" s="340">
        <v>45608</v>
      </c>
      <c r="B2136" s="341" t="s">
        <v>129</v>
      </c>
      <c r="C2136" s="341" t="s">
        <v>964</v>
      </c>
      <c r="D2136" s="341" t="s">
        <v>2269</v>
      </c>
      <c r="E2136" s="342" t="s">
        <v>1945</v>
      </c>
      <c r="F2136" s="342" t="s">
        <v>1348</v>
      </c>
      <c r="G2136" s="342">
        <v>150</v>
      </c>
      <c r="H2136" s="341" t="s">
        <v>965</v>
      </c>
      <c r="I2136" s="341" t="s">
        <v>971</v>
      </c>
      <c r="J2136" s="342" t="s">
        <v>357</v>
      </c>
      <c r="K2136" s="342" t="s">
        <v>348</v>
      </c>
    </row>
    <row r="2137" spans="1:11">
      <c r="A2137" s="340">
        <v>45608</v>
      </c>
      <c r="B2137" s="341" t="s">
        <v>129</v>
      </c>
      <c r="C2137" s="341" t="s">
        <v>964</v>
      </c>
      <c r="D2137" s="341" t="s">
        <v>2269</v>
      </c>
      <c r="E2137" s="342" t="s">
        <v>1945</v>
      </c>
      <c r="F2137" s="342" t="s">
        <v>1349</v>
      </c>
      <c r="G2137" s="342">
        <v>30</v>
      </c>
      <c r="H2137" s="341" t="s">
        <v>962</v>
      </c>
      <c r="I2137" s="341"/>
      <c r="J2137" s="342" t="s">
        <v>357</v>
      </c>
      <c r="K2137" s="342" t="s">
        <v>348</v>
      </c>
    </row>
    <row r="2138" spans="1:11">
      <c r="A2138" s="340">
        <v>45608</v>
      </c>
      <c r="B2138" s="341" t="s">
        <v>129</v>
      </c>
      <c r="C2138" s="341" t="s">
        <v>964</v>
      </c>
      <c r="D2138" s="341" t="s">
        <v>2269</v>
      </c>
      <c r="E2138" s="342" t="s">
        <v>1945</v>
      </c>
      <c r="F2138" s="342" t="s">
        <v>1347</v>
      </c>
      <c r="G2138" s="342">
        <v>50</v>
      </c>
      <c r="H2138" s="341" t="s">
        <v>965</v>
      </c>
      <c r="I2138" s="341" t="s">
        <v>971</v>
      </c>
      <c r="J2138" s="342" t="s">
        <v>357</v>
      </c>
      <c r="K2138" s="342" t="s">
        <v>348</v>
      </c>
    </row>
    <row r="2139" spans="1:11">
      <c r="A2139" s="340">
        <v>45393</v>
      </c>
      <c r="B2139" s="341" t="s">
        <v>129</v>
      </c>
      <c r="C2139" s="341" t="s">
        <v>964</v>
      </c>
      <c r="D2139" s="341" t="s">
        <v>904</v>
      </c>
      <c r="E2139" s="342" t="s">
        <v>1345</v>
      </c>
      <c r="F2139" s="342" t="s">
        <v>1347</v>
      </c>
      <c r="G2139" s="342">
        <v>50</v>
      </c>
      <c r="H2139" s="341" t="s">
        <v>962</v>
      </c>
      <c r="I2139" s="341"/>
      <c r="J2139" s="342" t="s">
        <v>357</v>
      </c>
      <c r="K2139" s="342" t="s">
        <v>348</v>
      </c>
    </row>
    <row r="2140" spans="1:11">
      <c r="A2140" s="340">
        <v>45393</v>
      </c>
      <c r="B2140" s="341" t="s">
        <v>129</v>
      </c>
      <c r="C2140" s="341" t="s">
        <v>964</v>
      </c>
      <c r="D2140" s="341" t="s">
        <v>904</v>
      </c>
      <c r="E2140" s="342" t="s">
        <v>1345</v>
      </c>
      <c r="F2140" s="342" t="s">
        <v>1348</v>
      </c>
      <c r="G2140" s="342">
        <v>150</v>
      </c>
      <c r="H2140" s="341" t="s">
        <v>965</v>
      </c>
      <c r="I2140" s="341" t="s">
        <v>2270</v>
      </c>
      <c r="J2140" s="342" t="s">
        <v>357</v>
      </c>
      <c r="K2140" s="342" t="s">
        <v>348</v>
      </c>
    </row>
    <row r="2141" spans="1:11">
      <c r="A2141" s="340">
        <v>45393</v>
      </c>
      <c r="B2141" s="341" t="s">
        <v>129</v>
      </c>
      <c r="C2141" s="341" t="s">
        <v>964</v>
      </c>
      <c r="D2141" s="341" t="s">
        <v>904</v>
      </c>
      <c r="E2141" s="342" t="s">
        <v>1345</v>
      </c>
      <c r="F2141" s="342" t="s">
        <v>1346</v>
      </c>
      <c r="G2141" s="342">
        <v>100</v>
      </c>
      <c r="H2141" s="341" t="s">
        <v>962</v>
      </c>
      <c r="I2141" s="341"/>
      <c r="J2141" s="342" t="s">
        <v>357</v>
      </c>
      <c r="K2141" s="342" t="s">
        <v>348</v>
      </c>
    </row>
    <row r="2142" spans="1:11">
      <c r="A2142" s="340">
        <v>45393</v>
      </c>
      <c r="B2142" s="341" t="s">
        <v>129</v>
      </c>
      <c r="C2142" s="341" t="s">
        <v>964</v>
      </c>
      <c r="D2142" s="341" t="s">
        <v>904</v>
      </c>
      <c r="E2142" s="342" t="s">
        <v>1345</v>
      </c>
      <c r="F2142" s="342" t="s">
        <v>1349</v>
      </c>
      <c r="G2142" s="342">
        <v>30</v>
      </c>
      <c r="H2142" s="341" t="s">
        <v>962</v>
      </c>
      <c r="I2142" s="341"/>
      <c r="J2142" s="342" t="s">
        <v>357</v>
      </c>
      <c r="K2142" s="342" t="s">
        <v>348</v>
      </c>
    </row>
    <row r="2143" spans="1:11">
      <c r="A2143" s="340">
        <v>45350</v>
      </c>
      <c r="B2143" s="341" t="s">
        <v>129</v>
      </c>
      <c r="C2143" s="341" t="s">
        <v>964</v>
      </c>
      <c r="D2143" s="341" t="s">
        <v>1350</v>
      </c>
      <c r="E2143" s="342" t="s">
        <v>1345</v>
      </c>
      <c r="F2143" s="342" t="s">
        <v>1348</v>
      </c>
      <c r="G2143" s="342">
        <v>150</v>
      </c>
      <c r="H2143" s="341" t="s">
        <v>962</v>
      </c>
      <c r="I2143" s="341"/>
      <c r="J2143" s="342" t="s">
        <v>357</v>
      </c>
      <c r="K2143" s="342" t="s">
        <v>348</v>
      </c>
    </row>
    <row r="2144" spans="1:11">
      <c r="A2144" s="340">
        <v>45350</v>
      </c>
      <c r="B2144" s="341" t="s">
        <v>129</v>
      </c>
      <c r="C2144" s="341" t="s">
        <v>964</v>
      </c>
      <c r="D2144" s="341" t="s">
        <v>1350</v>
      </c>
      <c r="E2144" s="342" t="s">
        <v>1345</v>
      </c>
      <c r="F2144" s="342" t="s">
        <v>1347</v>
      </c>
      <c r="G2144" s="342">
        <v>50</v>
      </c>
      <c r="H2144" s="341" t="s">
        <v>962</v>
      </c>
      <c r="I2144" s="341"/>
      <c r="J2144" s="342" t="s">
        <v>357</v>
      </c>
      <c r="K2144" s="342" t="s">
        <v>348</v>
      </c>
    </row>
    <row r="2145" spans="1:11">
      <c r="A2145" s="340">
        <v>45350</v>
      </c>
      <c r="B2145" s="341" t="s">
        <v>129</v>
      </c>
      <c r="C2145" s="341" t="s">
        <v>964</v>
      </c>
      <c r="D2145" s="341" t="s">
        <v>1350</v>
      </c>
      <c r="E2145" s="342" t="s">
        <v>1345</v>
      </c>
      <c r="F2145" s="342" t="s">
        <v>1346</v>
      </c>
      <c r="G2145" s="342">
        <v>100</v>
      </c>
      <c r="H2145" s="341" t="s">
        <v>962</v>
      </c>
      <c r="I2145" s="341"/>
      <c r="J2145" s="342" t="s">
        <v>357</v>
      </c>
      <c r="K2145" s="342" t="s">
        <v>348</v>
      </c>
    </row>
    <row r="2146" spans="1:11">
      <c r="A2146" s="340">
        <v>45350</v>
      </c>
      <c r="B2146" s="341" t="s">
        <v>129</v>
      </c>
      <c r="C2146" s="341" t="s">
        <v>964</v>
      </c>
      <c r="D2146" s="341" t="s">
        <v>1350</v>
      </c>
      <c r="E2146" s="342" t="s">
        <v>1345</v>
      </c>
      <c r="F2146" s="342" t="s">
        <v>1349</v>
      </c>
      <c r="G2146" s="342">
        <v>30</v>
      </c>
      <c r="H2146" s="341" t="s">
        <v>962</v>
      </c>
      <c r="I2146" s="341"/>
      <c r="J2146" s="342" t="s">
        <v>357</v>
      </c>
      <c r="K2146" s="342" t="s">
        <v>348</v>
      </c>
    </row>
    <row r="2147" spans="1:11">
      <c r="A2147" s="340">
        <v>45462</v>
      </c>
      <c r="B2147" s="341" t="s">
        <v>129</v>
      </c>
      <c r="C2147" s="341" t="s">
        <v>964</v>
      </c>
      <c r="D2147" s="341" t="s">
        <v>1350</v>
      </c>
      <c r="E2147" s="342" t="s">
        <v>1345</v>
      </c>
      <c r="F2147" s="342" t="s">
        <v>1349</v>
      </c>
      <c r="G2147" s="342">
        <v>30</v>
      </c>
      <c r="H2147" s="341" t="s">
        <v>962</v>
      </c>
      <c r="I2147" s="341"/>
      <c r="J2147" s="342" t="s">
        <v>357</v>
      </c>
      <c r="K2147" s="342" t="s">
        <v>348</v>
      </c>
    </row>
    <row r="2148" spans="1:11">
      <c r="A2148" s="340">
        <v>45462</v>
      </c>
      <c r="B2148" s="341" t="s">
        <v>129</v>
      </c>
      <c r="C2148" s="341" t="s">
        <v>964</v>
      </c>
      <c r="D2148" s="341" t="s">
        <v>1350</v>
      </c>
      <c r="E2148" s="342" t="s">
        <v>1345</v>
      </c>
      <c r="F2148" s="342" t="s">
        <v>1348</v>
      </c>
      <c r="G2148" s="342">
        <v>150</v>
      </c>
      <c r="H2148" s="341" t="s">
        <v>962</v>
      </c>
      <c r="I2148" s="341"/>
      <c r="J2148" s="342" t="s">
        <v>357</v>
      </c>
      <c r="K2148" s="342" t="s">
        <v>348</v>
      </c>
    </row>
    <row r="2149" spans="1:11">
      <c r="A2149" s="340">
        <v>45462</v>
      </c>
      <c r="B2149" s="341" t="s">
        <v>129</v>
      </c>
      <c r="C2149" s="341" t="s">
        <v>964</v>
      </c>
      <c r="D2149" s="341" t="s">
        <v>1350</v>
      </c>
      <c r="E2149" s="342" t="s">
        <v>1345</v>
      </c>
      <c r="F2149" s="342" t="s">
        <v>1347</v>
      </c>
      <c r="G2149" s="342">
        <v>50</v>
      </c>
      <c r="H2149" s="341" t="s">
        <v>962</v>
      </c>
      <c r="I2149" s="341"/>
      <c r="J2149" s="342" t="s">
        <v>357</v>
      </c>
      <c r="K2149" s="342" t="s">
        <v>348</v>
      </c>
    </row>
    <row r="2150" spans="1:11">
      <c r="A2150" s="340">
        <v>45462</v>
      </c>
      <c r="B2150" s="341" t="s">
        <v>129</v>
      </c>
      <c r="C2150" s="341" t="s">
        <v>964</v>
      </c>
      <c r="D2150" s="341" t="s">
        <v>1350</v>
      </c>
      <c r="E2150" s="342" t="s">
        <v>1345</v>
      </c>
      <c r="F2150" s="342" t="s">
        <v>1346</v>
      </c>
      <c r="G2150" s="342">
        <v>100</v>
      </c>
      <c r="H2150" s="341" t="s">
        <v>962</v>
      </c>
      <c r="I2150" s="341"/>
      <c r="J2150" s="342" t="s">
        <v>357</v>
      </c>
      <c r="K2150" s="342" t="s">
        <v>348</v>
      </c>
    </row>
    <row r="2151" spans="1:11">
      <c r="A2151" s="340">
        <v>45321</v>
      </c>
      <c r="B2151" s="341" t="s">
        <v>129</v>
      </c>
      <c r="C2151" s="341" t="s">
        <v>964</v>
      </c>
      <c r="D2151" s="341" t="s">
        <v>1350</v>
      </c>
      <c r="E2151" s="342" t="s">
        <v>1345</v>
      </c>
      <c r="F2151" s="342" t="s">
        <v>1347</v>
      </c>
      <c r="G2151" s="342">
        <v>50</v>
      </c>
      <c r="H2151" s="341" t="s">
        <v>962</v>
      </c>
      <c r="I2151" s="341"/>
      <c r="J2151" s="342" t="s">
        <v>357</v>
      </c>
      <c r="K2151" s="342" t="s">
        <v>348</v>
      </c>
    </row>
    <row r="2152" spans="1:11">
      <c r="A2152" s="340">
        <v>45321</v>
      </c>
      <c r="B2152" s="341" t="s">
        <v>129</v>
      </c>
      <c r="C2152" s="341" t="s">
        <v>964</v>
      </c>
      <c r="D2152" s="341" t="s">
        <v>1350</v>
      </c>
      <c r="E2152" s="342" t="s">
        <v>1345</v>
      </c>
      <c r="F2152" s="342" t="s">
        <v>1346</v>
      </c>
      <c r="G2152" s="342">
        <v>100</v>
      </c>
      <c r="H2152" s="341" t="s">
        <v>962</v>
      </c>
      <c r="I2152" s="341"/>
      <c r="J2152" s="342" t="s">
        <v>357</v>
      </c>
      <c r="K2152" s="342" t="s">
        <v>348</v>
      </c>
    </row>
    <row r="2153" spans="1:11">
      <c r="A2153" s="340">
        <v>45321</v>
      </c>
      <c r="B2153" s="341" t="s">
        <v>129</v>
      </c>
      <c r="C2153" s="341" t="s">
        <v>964</v>
      </c>
      <c r="D2153" s="341" t="s">
        <v>1350</v>
      </c>
      <c r="E2153" s="342" t="s">
        <v>1345</v>
      </c>
      <c r="F2153" s="342" t="s">
        <v>1349</v>
      </c>
      <c r="G2153" s="342">
        <v>30</v>
      </c>
      <c r="H2153" s="341" t="s">
        <v>962</v>
      </c>
      <c r="I2153" s="341"/>
      <c r="J2153" s="342" t="s">
        <v>357</v>
      </c>
      <c r="K2153" s="342" t="s">
        <v>348</v>
      </c>
    </row>
    <row r="2154" spans="1:11">
      <c r="A2154" s="340">
        <v>45321</v>
      </c>
      <c r="B2154" s="341" t="s">
        <v>129</v>
      </c>
      <c r="C2154" s="341" t="s">
        <v>964</v>
      </c>
      <c r="D2154" s="341" t="s">
        <v>1350</v>
      </c>
      <c r="E2154" s="342" t="s">
        <v>1345</v>
      </c>
      <c r="F2154" s="342" t="s">
        <v>1348</v>
      </c>
      <c r="G2154" s="342">
        <v>150</v>
      </c>
      <c r="H2154" s="341" t="s">
        <v>962</v>
      </c>
      <c r="I2154" s="341"/>
      <c r="J2154" s="342" t="s">
        <v>357</v>
      </c>
      <c r="K2154" s="342" t="s">
        <v>348</v>
      </c>
    </row>
    <row r="2155" spans="1:11">
      <c r="A2155" s="340">
        <v>45510</v>
      </c>
      <c r="B2155" s="341" t="s">
        <v>130</v>
      </c>
      <c r="C2155" s="341" t="s">
        <v>964</v>
      </c>
      <c r="D2155" s="341" t="s">
        <v>2271</v>
      </c>
      <c r="E2155" s="342" t="s">
        <v>1352</v>
      </c>
      <c r="F2155" s="342" t="s">
        <v>1354</v>
      </c>
      <c r="G2155" s="342">
        <v>50</v>
      </c>
      <c r="H2155" s="341" t="s">
        <v>962</v>
      </c>
      <c r="I2155" s="341"/>
      <c r="J2155" s="342" t="s">
        <v>357</v>
      </c>
      <c r="K2155" s="342" t="s">
        <v>348</v>
      </c>
    </row>
    <row r="2156" spans="1:11">
      <c r="A2156" s="340">
        <v>45510</v>
      </c>
      <c r="B2156" s="341" t="s">
        <v>130</v>
      </c>
      <c r="C2156" s="341" t="s">
        <v>964</v>
      </c>
      <c r="D2156" s="341" t="s">
        <v>2271</v>
      </c>
      <c r="E2156" s="342" t="s">
        <v>1352</v>
      </c>
      <c r="F2156" s="342" t="s">
        <v>1353</v>
      </c>
      <c r="G2156" s="342">
        <v>100</v>
      </c>
      <c r="H2156" s="341" t="s">
        <v>962</v>
      </c>
      <c r="I2156" s="341"/>
      <c r="J2156" s="342" t="s">
        <v>357</v>
      </c>
      <c r="K2156" s="342" t="s">
        <v>348</v>
      </c>
    </row>
    <row r="2157" spans="1:11">
      <c r="A2157" s="340">
        <v>45510</v>
      </c>
      <c r="B2157" s="341" t="s">
        <v>130</v>
      </c>
      <c r="C2157" s="341" t="s">
        <v>964</v>
      </c>
      <c r="D2157" s="341" t="s">
        <v>2271</v>
      </c>
      <c r="E2157" s="342" t="s">
        <v>1352</v>
      </c>
      <c r="F2157" s="342" t="s">
        <v>1355</v>
      </c>
      <c r="G2157" s="342">
        <v>200</v>
      </c>
      <c r="H2157" s="341" t="s">
        <v>962</v>
      </c>
      <c r="I2157" s="341"/>
      <c r="J2157" s="342" t="s">
        <v>357</v>
      </c>
      <c r="K2157" s="342" t="s">
        <v>348</v>
      </c>
    </row>
    <row r="2158" spans="1:11">
      <c r="A2158" s="340">
        <v>45589</v>
      </c>
      <c r="B2158" s="341" t="s">
        <v>130</v>
      </c>
      <c r="C2158" s="341" t="s">
        <v>964</v>
      </c>
      <c r="D2158" s="341" t="s">
        <v>1357</v>
      </c>
      <c r="E2158" s="342" t="s">
        <v>1352</v>
      </c>
      <c r="F2158" s="342" t="s">
        <v>1353</v>
      </c>
      <c r="G2158" s="342">
        <v>100</v>
      </c>
      <c r="H2158" s="341" t="s">
        <v>965</v>
      </c>
      <c r="I2158" s="341" t="s">
        <v>966</v>
      </c>
      <c r="J2158" s="342" t="s">
        <v>357</v>
      </c>
      <c r="K2158" s="342" t="s">
        <v>348</v>
      </c>
    </row>
    <row r="2159" spans="1:11">
      <c r="A2159" s="340">
        <v>45589</v>
      </c>
      <c r="B2159" s="341" t="s">
        <v>130</v>
      </c>
      <c r="C2159" s="341" t="s">
        <v>964</v>
      </c>
      <c r="D2159" s="341" t="s">
        <v>1357</v>
      </c>
      <c r="E2159" s="342" t="s">
        <v>1352</v>
      </c>
      <c r="F2159" s="342" t="s">
        <v>1354</v>
      </c>
      <c r="G2159" s="342">
        <v>50</v>
      </c>
      <c r="H2159" s="341" t="s">
        <v>965</v>
      </c>
      <c r="I2159" s="341" t="s">
        <v>966</v>
      </c>
      <c r="J2159" s="342" t="s">
        <v>357</v>
      </c>
      <c r="K2159" s="342" t="s">
        <v>348</v>
      </c>
    </row>
    <row r="2160" spans="1:11">
      <c r="A2160" s="340">
        <v>45589</v>
      </c>
      <c r="B2160" s="341" t="s">
        <v>130</v>
      </c>
      <c r="C2160" s="341" t="s">
        <v>964</v>
      </c>
      <c r="D2160" s="341" t="s">
        <v>1357</v>
      </c>
      <c r="E2160" s="342" t="s">
        <v>1352</v>
      </c>
      <c r="F2160" s="342" t="s">
        <v>1355</v>
      </c>
      <c r="G2160" s="342">
        <v>200</v>
      </c>
      <c r="H2160" s="341" t="s">
        <v>965</v>
      </c>
      <c r="I2160" s="341" t="s">
        <v>971</v>
      </c>
      <c r="J2160" s="342" t="s">
        <v>357</v>
      </c>
      <c r="K2160" s="342" t="s">
        <v>348</v>
      </c>
    </row>
    <row r="2161" spans="1:11">
      <c r="A2161" s="340">
        <v>45342</v>
      </c>
      <c r="B2161" s="341" t="s">
        <v>130</v>
      </c>
      <c r="C2161" s="341" t="s">
        <v>964</v>
      </c>
      <c r="D2161" s="341" t="s">
        <v>1351</v>
      </c>
      <c r="E2161" s="342" t="s">
        <v>1352</v>
      </c>
      <c r="F2161" s="342" t="s">
        <v>1355</v>
      </c>
      <c r="G2161" s="342">
        <v>200</v>
      </c>
      <c r="H2161" s="341" t="s">
        <v>962</v>
      </c>
      <c r="I2161" s="341"/>
      <c r="J2161" s="342" t="s">
        <v>357</v>
      </c>
      <c r="K2161" s="342" t="s">
        <v>348</v>
      </c>
    </row>
    <row r="2162" spans="1:11">
      <c r="A2162" s="340">
        <v>45342</v>
      </c>
      <c r="B2162" s="341" t="s">
        <v>130</v>
      </c>
      <c r="C2162" s="341" t="s">
        <v>964</v>
      </c>
      <c r="D2162" s="341" t="s">
        <v>1351</v>
      </c>
      <c r="E2162" s="342" t="s">
        <v>1352</v>
      </c>
      <c r="F2162" s="342" t="s">
        <v>1353</v>
      </c>
      <c r="G2162" s="342">
        <v>100</v>
      </c>
      <c r="H2162" s="341" t="s">
        <v>962</v>
      </c>
      <c r="I2162" s="341"/>
      <c r="J2162" s="342" t="s">
        <v>357</v>
      </c>
      <c r="K2162" s="342" t="s">
        <v>348</v>
      </c>
    </row>
    <row r="2163" spans="1:11">
      <c r="A2163" s="340">
        <v>45342</v>
      </c>
      <c r="B2163" s="341" t="s">
        <v>130</v>
      </c>
      <c r="C2163" s="341" t="s">
        <v>964</v>
      </c>
      <c r="D2163" s="341" t="s">
        <v>1351</v>
      </c>
      <c r="E2163" s="342" t="s">
        <v>1352</v>
      </c>
      <c r="F2163" s="342" t="s">
        <v>1354</v>
      </c>
      <c r="G2163" s="342">
        <v>50</v>
      </c>
      <c r="H2163" s="341" t="s">
        <v>962</v>
      </c>
      <c r="I2163" s="341"/>
      <c r="J2163" s="342" t="s">
        <v>357</v>
      </c>
      <c r="K2163" s="342" t="s">
        <v>348</v>
      </c>
    </row>
    <row r="2164" spans="1:11">
      <c r="A2164" s="340">
        <v>45386</v>
      </c>
      <c r="B2164" s="341" t="s">
        <v>130</v>
      </c>
      <c r="C2164" s="341" t="s">
        <v>964</v>
      </c>
      <c r="D2164" s="341" t="s">
        <v>1357</v>
      </c>
      <c r="E2164" s="342" t="s">
        <v>1352</v>
      </c>
      <c r="F2164" s="342" t="s">
        <v>1354</v>
      </c>
      <c r="G2164" s="342">
        <v>50</v>
      </c>
      <c r="H2164" s="341" t="s">
        <v>965</v>
      </c>
      <c r="I2164" s="341" t="s">
        <v>971</v>
      </c>
      <c r="J2164" s="342" t="s">
        <v>357</v>
      </c>
      <c r="K2164" s="342" t="s">
        <v>348</v>
      </c>
    </row>
    <row r="2165" spans="1:11">
      <c r="A2165" s="340">
        <v>45386</v>
      </c>
      <c r="B2165" s="341" t="s">
        <v>130</v>
      </c>
      <c r="C2165" s="341" t="s">
        <v>964</v>
      </c>
      <c r="D2165" s="341" t="s">
        <v>1357</v>
      </c>
      <c r="E2165" s="342" t="s">
        <v>1352</v>
      </c>
      <c r="F2165" s="342" t="s">
        <v>1353</v>
      </c>
      <c r="G2165" s="342">
        <v>100</v>
      </c>
      <c r="H2165" s="341" t="s">
        <v>965</v>
      </c>
      <c r="I2165" s="341" t="s">
        <v>971</v>
      </c>
      <c r="J2165" s="342" t="s">
        <v>357</v>
      </c>
      <c r="K2165" s="342" t="s">
        <v>348</v>
      </c>
    </row>
    <row r="2166" spans="1:11">
      <c r="A2166" s="340">
        <v>45386</v>
      </c>
      <c r="B2166" s="341" t="s">
        <v>130</v>
      </c>
      <c r="C2166" s="341" t="s">
        <v>964</v>
      </c>
      <c r="D2166" s="341" t="s">
        <v>1357</v>
      </c>
      <c r="E2166" s="342" t="s">
        <v>1352</v>
      </c>
      <c r="F2166" s="342" t="s">
        <v>1355</v>
      </c>
      <c r="G2166" s="342">
        <v>200</v>
      </c>
      <c r="H2166" s="341" t="s">
        <v>962</v>
      </c>
      <c r="I2166" s="341"/>
      <c r="J2166" s="342" t="s">
        <v>357</v>
      </c>
      <c r="K2166" s="342" t="s">
        <v>348</v>
      </c>
    </row>
    <row r="2167" spans="1:11">
      <c r="A2167" s="340">
        <v>45560</v>
      </c>
      <c r="B2167" s="341" t="s">
        <v>130</v>
      </c>
      <c r="C2167" s="341" t="s">
        <v>964</v>
      </c>
      <c r="D2167" s="341" t="s">
        <v>2272</v>
      </c>
      <c r="E2167" s="342" t="s">
        <v>1352</v>
      </c>
      <c r="F2167" s="342" t="s">
        <v>1355</v>
      </c>
      <c r="G2167" s="342">
        <v>200</v>
      </c>
      <c r="H2167" s="341" t="s">
        <v>962</v>
      </c>
      <c r="I2167" s="341"/>
      <c r="J2167" s="342" t="s">
        <v>357</v>
      </c>
      <c r="K2167" s="342" t="s">
        <v>348</v>
      </c>
    </row>
    <row r="2168" spans="1:11">
      <c r="A2168" s="340">
        <v>45560</v>
      </c>
      <c r="B2168" s="341" t="s">
        <v>130</v>
      </c>
      <c r="C2168" s="341" t="s">
        <v>964</v>
      </c>
      <c r="D2168" s="341" t="s">
        <v>2272</v>
      </c>
      <c r="E2168" s="342" t="s">
        <v>1352</v>
      </c>
      <c r="F2168" s="342" t="s">
        <v>1354</v>
      </c>
      <c r="G2168" s="342">
        <v>50</v>
      </c>
      <c r="H2168" s="341" t="s">
        <v>962</v>
      </c>
      <c r="I2168" s="341"/>
      <c r="J2168" s="342" t="s">
        <v>357</v>
      </c>
      <c r="K2168" s="342" t="s">
        <v>348</v>
      </c>
    </row>
    <row r="2169" spans="1:11">
      <c r="A2169" s="340">
        <v>45560</v>
      </c>
      <c r="B2169" s="341" t="s">
        <v>130</v>
      </c>
      <c r="C2169" s="341" t="s">
        <v>964</v>
      </c>
      <c r="D2169" s="341" t="s">
        <v>2272</v>
      </c>
      <c r="E2169" s="342" t="s">
        <v>1352</v>
      </c>
      <c r="F2169" s="342" t="s">
        <v>1353</v>
      </c>
      <c r="G2169" s="342">
        <v>100</v>
      </c>
      <c r="H2169" s="341" t="s">
        <v>962</v>
      </c>
      <c r="I2169" s="341"/>
      <c r="J2169" s="342" t="s">
        <v>357</v>
      </c>
      <c r="K2169" s="342" t="s">
        <v>348</v>
      </c>
    </row>
    <row r="2170" spans="1:11">
      <c r="A2170" s="340">
        <v>45428</v>
      </c>
      <c r="B2170" s="341" t="s">
        <v>130</v>
      </c>
      <c r="C2170" s="341" t="s">
        <v>964</v>
      </c>
      <c r="D2170" s="341" t="s">
        <v>1356</v>
      </c>
      <c r="E2170" s="342" t="s">
        <v>1352</v>
      </c>
      <c r="F2170" s="342" t="s">
        <v>1353</v>
      </c>
      <c r="G2170" s="342">
        <v>100</v>
      </c>
      <c r="H2170" s="341" t="s">
        <v>962</v>
      </c>
      <c r="I2170" s="341"/>
      <c r="J2170" s="342" t="s">
        <v>357</v>
      </c>
      <c r="K2170" s="342" t="s">
        <v>348</v>
      </c>
    </row>
    <row r="2171" spans="1:11">
      <c r="A2171" s="340">
        <v>45428</v>
      </c>
      <c r="B2171" s="341" t="s">
        <v>130</v>
      </c>
      <c r="C2171" s="341" t="s">
        <v>964</v>
      </c>
      <c r="D2171" s="341" t="s">
        <v>1356</v>
      </c>
      <c r="E2171" s="342" t="s">
        <v>1352</v>
      </c>
      <c r="F2171" s="342" t="s">
        <v>1355</v>
      </c>
      <c r="G2171" s="342">
        <v>200</v>
      </c>
      <c r="H2171" s="341" t="s">
        <v>962</v>
      </c>
      <c r="I2171" s="341"/>
      <c r="J2171" s="342" t="s">
        <v>357</v>
      </c>
      <c r="K2171" s="342" t="s">
        <v>348</v>
      </c>
    </row>
    <row r="2172" spans="1:11">
      <c r="A2172" s="340">
        <v>45428</v>
      </c>
      <c r="B2172" s="341" t="s">
        <v>130</v>
      </c>
      <c r="C2172" s="341" t="s">
        <v>964</v>
      </c>
      <c r="D2172" s="341" t="s">
        <v>1356</v>
      </c>
      <c r="E2172" s="342" t="s">
        <v>1352</v>
      </c>
      <c r="F2172" s="342" t="s">
        <v>1354</v>
      </c>
      <c r="G2172" s="342">
        <v>50</v>
      </c>
      <c r="H2172" s="341" t="s">
        <v>962</v>
      </c>
      <c r="I2172" s="341"/>
      <c r="J2172" s="342" t="s">
        <v>357</v>
      </c>
      <c r="K2172" s="342" t="s">
        <v>348</v>
      </c>
    </row>
    <row r="2173" spans="1:11">
      <c r="A2173" s="340">
        <v>45642</v>
      </c>
      <c r="B2173" s="341" t="s">
        <v>130</v>
      </c>
      <c r="C2173" s="341" t="s">
        <v>964</v>
      </c>
      <c r="D2173" s="341" t="s">
        <v>2273</v>
      </c>
      <c r="E2173" s="342" t="s">
        <v>2274</v>
      </c>
      <c r="F2173" s="342" t="s">
        <v>1354</v>
      </c>
      <c r="G2173" s="342">
        <v>50</v>
      </c>
      <c r="H2173" s="341" t="s">
        <v>962</v>
      </c>
      <c r="I2173" s="341"/>
      <c r="J2173" s="342" t="s">
        <v>357</v>
      </c>
      <c r="K2173" s="342" t="s">
        <v>348</v>
      </c>
    </row>
    <row r="2174" spans="1:11">
      <c r="A2174" s="340">
        <v>45642</v>
      </c>
      <c r="B2174" s="341" t="s">
        <v>130</v>
      </c>
      <c r="C2174" s="341" t="s">
        <v>964</v>
      </c>
      <c r="D2174" s="341" t="s">
        <v>2273</v>
      </c>
      <c r="E2174" s="342" t="s">
        <v>2274</v>
      </c>
      <c r="F2174" s="342" t="s">
        <v>1355</v>
      </c>
      <c r="G2174" s="342">
        <v>200</v>
      </c>
      <c r="H2174" s="341" t="s">
        <v>962</v>
      </c>
      <c r="I2174" s="341"/>
      <c r="J2174" s="342" t="s">
        <v>357</v>
      </c>
      <c r="K2174" s="342" t="s">
        <v>348</v>
      </c>
    </row>
    <row r="2175" spans="1:11">
      <c r="A2175" s="340">
        <v>45642</v>
      </c>
      <c r="B2175" s="341" t="s">
        <v>130</v>
      </c>
      <c r="C2175" s="341" t="s">
        <v>964</v>
      </c>
      <c r="D2175" s="341" t="s">
        <v>2273</v>
      </c>
      <c r="E2175" s="342" t="s">
        <v>2274</v>
      </c>
      <c r="F2175" s="342" t="s">
        <v>1353</v>
      </c>
      <c r="G2175" s="342">
        <v>100</v>
      </c>
      <c r="H2175" s="341" t="s">
        <v>962</v>
      </c>
      <c r="I2175" s="341"/>
      <c r="J2175" s="342" t="s">
        <v>357</v>
      </c>
      <c r="K2175" s="342" t="s">
        <v>348</v>
      </c>
    </row>
    <row r="2176" spans="1:11">
      <c r="A2176" s="340">
        <v>45581</v>
      </c>
      <c r="B2176" s="341" t="s">
        <v>131</v>
      </c>
      <c r="C2176" s="341" t="s">
        <v>964</v>
      </c>
      <c r="D2176" s="341" t="s">
        <v>2275</v>
      </c>
      <c r="E2176" s="342" t="s">
        <v>2276</v>
      </c>
      <c r="F2176" s="342" t="s">
        <v>1361</v>
      </c>
      <c r="G2176" s="342">
        <v>200</v>
      </c>
      <c r="H2176" s="341" t="s">
        <v>965</v>
      </c>
      <c r="I2176" s="341" t="s">
        <v>966</v>
      </c>
      <c r="J2176" s="342" t="s">
        <v>357</v>
      </c>
      <c r="K2176" s="342" t="s">
        <v>348</v>
      </c>
    </row>
    <row r="2177" spans="1:11">
      <c r="A2177" s="340">
        <v>45581</v>
      </c>
      <c r="B2177" s="341" t="s">
        <v>131</v>
      </c>
      <c r="C2177" s="341" t="s">
        <v>964</v>
      </c>
      <c r="D2177" s="341" t="s">
        <v>2275</v>
      </c>
      <c r="E2177" s="342" t="s">
        <v>2276</v>
      </c>
      <c r="F2177" s="342" t="s">
        <v>1363</v>
      </c>
      <c r="G2177" s="342">
        <v>150</v>
      </c>
      <c r="H2177" s="341" t="s">
        <v>962</v>
      </c>
      <c r="I2177" s="341"/>
      <c r="J2177" s="342" t="s">
        <v>357</v>
      </c>
      <c r="K2177" s="342" t="s">
        <v>348</v>
      </c>
    </row>
    <row r="2178" spans="1:11">
      <c r="A2178" s="340">
        <v>45581</v>
      </c>
      <c r="B2178" s="341" t="s">
        <v>131</v>
      </c>
      <c r="C2178" s="341" t="s">
        <v>964</v>
      </c>
      <c r="D2178" s="341" t="s">
        <v>2275</v>
      </c>
      <c r="E2178" s="342" t="s">
        <v>2276</v>
      </c>
      <c r="F2178" s="342" t="s">
        <v>1359</v>
      </c>
      <c r="G2178" s="342">
        <v>200</v>
      </c>
      <c r="H2178" s="341" t="s">
        <v>965</v>
      </c>
      <c r="I2178" s="341" t="s">
        <v>1238</v>
      </c>
      <c r="J2178" s="342" t="s">
        <v>357</v>
      </c>
      <c r="K2178" s="342" t="s">
        <v>348</v>
      </c>
    </row>
    <row r="2179" spans="1:11">
      <c r="A2179" s="340">
        <v>45581</v>
      </c>
      <c r="B2179" s="341" t="s">
        <v>131</v>
      </c>
      <c r="C2179" s="341" t="s">
        <v>964</v>
      </c>
      <c r="D2179" s="341" t="s">
        <v>2275</v>
      </c>
      <c r="E2179" s="342" t="s">
        <v>2276</v>
      </c>
      <c r="F2179" s="342" t="s">
        <v>1362</v>
      </c>
      <c r="G2179" s="342">
        <v>50</v>
      </c>
      <c r="H2179" s="341" t="s">
        <v>962</v>
      </c>
      <c r="I2179" s="341"/>
      <c r="J2179" s="342" t="s">
        <v>357</v>
      </c>
      <c r="K2179" s="342" t="s">
        <v>348</v>
      </c>
    </row>
    <row r="2180" spans="1:11">
      <c r="A2180" s="340">
        <v>45581</v>
      </c>
      <c r="B2180" s="341" t="s">
        <v>131</v>
      </c>
      <c r="C2180" s="341" t="s">
        <v>964</v>
      </c>
      <c r="D2180" s="341" t="s">
        <v>2275</v>
      </c>
      <c r="E2180" s="342" t="s">
        <v>2276</v>
      </c>
      <c r="F2180" s="342" t="s">
        <v>1358</v>
      </c>
      <c r="G2180" s="342">
        <v>200</v>
      </c>
      <c r="H2180" s="341" t="s">
        <v>965</v>
      </c>
      <c r="I2180" s="341" t="s">
        <v>2111</v>
      </c>
      <c r="J2180" s="342" t="s">
        <v>357</v>
      </c>
      <c r="K2180" s="342" t="s">
        <v>348</v>
      </c>
    </row>
    <row r="2181" spans="1:11">
      <c r="A2181" s="340">
        <v>45355</v>
      </c>
      <c r="B2181" s="341" t="s">
        <v>131</v>
      </c>
      <c r="C2181" s="341" t="s">
        <v>964</v>
      </c>
      <c r="D2181" s="341" t="s">
        <v>2275</v>
      </c>
      <c r="E2181" s="342" t="s">
        <v>2276</v>
      </c>
      <c r="F2181" s="342" t="s">
        <v>1362</v>
      </c>
      <c r="G2181" s="342">
        <v>50</v>
      </c>
      <c r="H2181" s="341" t="s">
        <v>962</v>
      </c>
      <c r="I2181" s="341"/>
      <c r="J2181" s="342" t="s">
        <v>357</v>
      </c>
      <c r="K2181" s="342" t="s">
        <v>348</v>
      </c>
    </row>
    <row r="2182" spans="1:11">
      <c r="A2182" s="340">
        <v>45355</v>
      </c>
      <c r="B2182" s="341" t="s">
        <v>131</v>
      </c>
      <c r="C2182" s="341" t="s">
        <v>964</v>
      </c>
      <c r="D2182" s="341" t="s">
        <v>2275</v>
      </c>
      <c r="E2182" s="342" t="s">
        <v>2276</v>
      </c>
      <c r="F2182" s="342" t="s">
        <v>1361</v>
      </c>
      <c r="G2182" s="342">
        <v>200</v>
      </c>
      <c r="H2182" s="341" t="s">
        <v>962</v>
      </c>
      <c r="I2182" s="341"/>
      <c r="J2182" s="342" t="s">
        <v>357</v>
      </c>
      <c r="K2182" s="342" t="s">
        <v>348</v>
      </c>
    </row>
    <row r="2183" spans="1:11">
      <c r="A2183" s="340">
        <v>45355</v>
      </c>
      <c r="B2183" s="341" t="s">
        <v>131</v>
      </c>
      <c r="C2183" s="341" t="s">
        <v>964</v>
      </c>
      <c r="D2183" s="341" t="s">
        <v>2275</v>
      </c>
      <c r="E2183" s="342" t="s">
        <v>2276</v>
      </c>
      <c r="F2183" s="342" t="s">
        <v>1363</v>
      </c>
      <c r="G2183" s="342">
        <v>150</v>
      </c>
      <c r="H2183" s="341" t="s">
        <v>962</v>
      </c>
      <c r="I2183" s="341"/>
      <c r="J2183" s="342" t="s">
        <v>357</v>
      </c>
      <c r="K2183" s="342" t="s">
        <v>348</v>
      </c>
    </row>
    <row r="2184" spans="1:11">
      <c r="A2184" s="340">
        <v>45355</v>
      </c>
      <c r="B2184" s="341" t="s">
        <v>131</v>
      </c>
      <c r="C2184" s="341" t="s">
        <v>964</v>
      </c>
      <c r="D2184" s="341" t="s">
        <v>2275</v>
      </c>
      <c r="E2184" s="342" t="s">
        <v>2276</v>
      </c>
      <c r="F2184" s="342" t="s">
        <v>1358</v>
      </c>
      <c r="G2184" s="342">
        <v>200</v>
      </c>
      <c r="H2184" s="341" t="s">
        <v>962</v>
      </c>
      <c r="I2184" s="341"/>
      <c r="J2184" s="342" t="s">
        <v>357</v>
      </c>
      <c r="K2184" s="342" t="s">
        <v>348</v>
      </c>
    </row>
    <row r="2185" spans="1:11">
      <c r="A2185" s="340">
        <v>45355</v>
      </c>
      <c r="B2185" s="341" t="s">
        <v>131</v>
      </c>
      <c r="C2185" s="341" t="s">
        <v>964</v>
      </c>
      <c r="D2185" s="341" t="s">
        <v>2275</v>
      </c>
      <c r="E2185" s="342" t="s">
        <v>2276</v>
      </c>
      <c r="F2185" s="342" t="s">
        <v>1359</v>
      </c>
      <c r="G2185" s="342">
        <v>200</v>
      </c>
      <c r="H2185" s="341" t="s">
        <v>962</v>
      </c>
      <c r="I2185" s="341"/>
      <c r="J2185" s="342" t="s">
        <v>357</v>
      </c>
      <c r="K2185" s="342" t="s">
        <v>348</v>
      </c>
    </row>
    <row r="2186" spans="1:11">
      <c r="A2186" s="340">
        <v>45330</v>
      </c>
      <c r="B2186" s="341" t="s">
        <v>131</v>
      </c>
      <c r="C2186" s="341" t="s">
        <v>959</v>
      </c>
      <c r="D2186" s="341" t="s">
        <v>2275</v>
      </c>
      <c r="E2186" s="342" t="s">
        <v>2276</v>
      </c>
      <c r="F2186" s="342" t="s">
        <v>1361</v>
      </c>
      <c r="G2186" s="342">
        <v>200</v>
      </c>
      <c r="H2186" s="341" t="s">
        <v>962</v>
      </c>
      <c r="I2186" s="341"/>
      <c r="J2186" s="342" t="s">
        <v>357</v>
      </c>
      <c r="K2186" s="342" t="s">
        <v>348</v>
      </c>
    </row>
    <row r="2187" spans="1:11">
      <c r="A2187" s="340">
        <v>45330</v>
      </c>
      <c r="B2187" s="341" t="s">
        <v>131</v>
      </c>
      <c r="C2187" s="341" t="s">
        <v>959</v>
      </c>
      <c r="D2187" s="341" t="s">
        <v>2275</v>
      </c>
      <c r="E2187" s="342" t="s">
        <v>2276</v>
      </c>
      <c r="F2187" s="342" t="s">
        <v>1358</v>
      </c>
      <c r="G2187" s="342">
        <v>200</v>
      </c>
      <c r="H2187" s="341" t="s">
        <v>962</v>
      </c>
      <c r="I2187" s="341"/>
      <c r="J2187" s="342" t="s">
        <v>357</v>
      </c>
      <c r="K2187" s="342" t="s">
        <v>348</v>
      </c>
    </row>
    <row r="2188" spans="1:11">
      <c r="A2188" s="340">
        <v>45330</v>
      </c>
      <c r="B2188" s="341" t="s">
        <v>131</v>
      </c>
      <c r="C2188" s="341" t="s">
        <v>959</v>
      </c>
      <c r="D2188" s="341" t="s">
        <v>2275</v>
      </c>
      <c r="E2188" s="342" t="s">
        <v>2276</v>
      </c>
      <c r="F2188" s="342" t="s">
        <v>1363</v>
      </c>
      <c r="G2188" s="342">
        <v>150</v>
      </c>
      <c r="H2188" s="341" t="s">
        <v>962</v>
      </c>
      <c r="I2188" s="341"/>
      <c r="J2188" s="342" t="s">
        <v>357</v>
      </c>
      <c r="K2188" s="342" t="s">
        <v>348</v>
      </c>
    </row>
    <row r="2189" spans="1:11">
      <c r="A2189" s="340">
        <v>45330</v>
      </c>
      <c r="B2189" s="341" t="s">
        <v>131</v>
      </c>
      <c r="C2189" s="341" t="s">
        <v>959</v>
      </c>
      <c r="D2189" s="341" t="s">
        <v>2275</v>
      </c>
      <c r="E2189" s="342" t="s">
        <v>2276</v>
      </c>
      <c r="F2189" s="342" t="s">
        <v>1359</v>
      </c>
      <c r="G2189" s="342">
        <v>200</v>
      </c>
      <c r="H2189" s="341" t="s">
        <v>962</v>
      </c>
      <c r="I2189" s="341"/>
      <c r="J2189" s="342" t="s">
        <v>357</v>
      </c>
      <c r="K2189" s="342" t="s">
        <v>348</v>
      </c>
    </row>
    <row r="2190" spans="1:11">
      <c r="A2190" s="340">
        <v>45330</v>
      </c>
      <c r="B2190" s="341" t="s">
        <v>131</v>
      </c>
      <c r="C2190" s="341" t="s">
        <v>959</v>
      </c>
      <c r="D2190" s="341" t="s">
        <v>2275</v>
      </c>
      <c r="E2190" s="342" t="s">
        <v>2276</v>
      </c>
      <c r="F2190" s="342" t="s">
        <v>1362</v>
      </c>
      <c r="G2190" s="342">
        <v>50</v>
      </c>
      <c r="H2190" s="341" t="s">
        <v>962</v>
      </c>
      <c r="I2190" s="341"/>
      <c r="J2190" s="342" t="s">
        <v>357</v>
      </c>
      <c r="K2190" s="342" t="s">
        <v>348</v>
      </c>
    </row>
    <row r="2191" spans="1:11">
      <c r="A2191" s="340">
        <v>45398</v>
      </c>
      <c r="B2191" s="341" t="s">
        <v>131</v>
      </c>
      <c r="C2191" s="341" t="s">
        <v>964</v>
      </c>
      <c r="D2191" s="341" t="s">
        <v>2275</v>
      </c>
      <c r="E2191" s="342" t="s">
        <v>2276</v>
      </c>
      <c r="F2191" s="342" t="s">
        <v>1362</v>
      </c>
      <c r="G2191" s="342">
        <v>50</v>
      </c>
      <c r="H2191" s="341" t="s">
        <v>962</v>
      </c>
      <c r="I2191" s="341"/>
      <c r="J2191" s="342" t="s">
        <v>357</v>
      </c>
      <c r="K2191" s="342" t="s">
        <v>348</v>
      </c>
    </row>
    <row r="2192" spans="1:11">
      <c r="A2192" s="340">
        <v>45398</v>
      </c>
      <c r="B2192" s="341" t="s">
        <v>131</v>
      </c>
      <c r="C2192" s="341" t="s">
        <v>964</v>
      </c>
      <c r="D2192" s="341" t="s">
        <v>2275</v>
      </c>
      <c r="E2192" s="342" t="s">
        <v>2276</v>
      </c>
      <c r="F2192" s="342" t="s">
        <v>1363</v>
      </c>
      <c r="G2192" s="342">
        <v>150</v>
      </c>
      <c r="H2192" s="341" t="s">
        <v>965</v>
      </c>
      <c r="I2192" s="341" t="s">
        <v>966</v>
      </c>
      <c r="J2192" s="342" t="s">
        <v>357</v>
      </c>
      <c r="K2192" s="342" t="s">
        <v>348</v>
      </c>
    </row>
    <row r="2193" spans="1:11">
      <c r="A2193" s="340">
        <v>45398</v>
      </c>
      <c r="B2193" s="341" t="s">
        <v>131</v>
      </c>
      <c r="C2193" s="341" t="s">
        <v>964</v>
      </c>
      <c r="D2193" s="341" t="s">
        <v>2275</v>
      </c>
      <c r="E2193" s="342" t="s">
        <v>2276</v>
      </c>
      <c r="F2193" s="342" t="s">
        <v>1361</v>
      </c>
      <c r="G2193" s="342">
        <v>200</v>
      </c>
      <c r="H2193" s="341" t="s">
        <v>965</v>
      </c>
      <c r="I2193" s="341" t="s">
        <v>966</v>
      </c>
      <c r="J2193" s="342" t="s">
        <v>357</v>
      </c>
      <c r="K2193" s="342" t="s">
        <v>348</v>
      </c>
    </row>
    <row r="2194" spans="1:11">
      <c r="A2194" s="340">
        <v>45398</v>
      </c>
      <c r="B2194" s="341" t="s">
        <v>131</v>
      </c>
      <c r="C2194" s="341" t="s">
        <v>964</v>
      </c>
      <c r="D2194" s="341" t="s">
        <v>2275</v>
      </c>
      <c r="E2194" s="342" t="s">
        <v>2276</v>
      </c>
      <c r="F2194" s="342" t="s">
        <v>1359</v>
      </c>
      <c r="G2194" s="342">
        <v>200</v>
      </c>
      <c r="H2194" s="341" t="s">
        <v>962</v>
      </c>
      <c r="I2194" s="341"/>
      <c r="J2194" s="342" t="s">
        <v>357</v>
      </c>
      <c r="K2194" s="342" t="s">
        <v>348</v>
      </c>
    </row>
    <row r="2195" spans="1:11">
      <c r="A2195" s="340">
        <v>45398</v>
      </c>
      <c r="B2195" s="341" t="s">
        <v>131</v>
      </c>
      <c r="C2195" s="341" t="s">
        <v>964</v>
      </c>
      <c r="D2195" s="341" t="s">
        <v>2275</v>
      </c>
      <c r="E2195" s="342" t="s">
        <v>2276</v>
      </c>
      <c r="F2195" s="342" t="s">
        <v>1358</v>
      </c>
      <c r="G2195" s="342">
        <v>200</v>
      </c>
      <c r="H2195" s="341" t="s">
        <v>965</v>
      </c>
      <c r="I2195" s="341" t="s">
        <v>971</v>
      </c>
      <c r="J2195" s="342" t="s">
        <v>357</v>
      </c>
      <c r="K2195" s="342" t="s">
        <v>348</v>
      </c>
    </row>
    <row r="2196" spans="1:11">
      <c r="A2196" s="340">
        <v>45450</v>
      </c>
      <c r="B2196" s="341" t="s">
        <v>131</v>
      </c>
      <c r="C2196" s="341" t="s">
        <v>964</v>
      </c>
      <c r="D2196" s="341" t="s">
        <v>2277</v>
      </c>
      <c r="E2196" s="342" t="s">
        <v>2276</v>
      </c>
      <c r="F2196" s="342" t="s">
        <v>1358</v>
      </c>
      <c r="G2196" s="342">
        <v>200</v>
      </c>
      <c r="H2196" s="341" t="s">
        <v>962</v>
      </c>
      <c r="I2196" s="341"/>
      <c r="J2196" s="342" t="s">
        <v>357</v>
      </c>
      <c r="K2196" s="342" t="s">
        <v>348</v>
      </c>
    </row>
    <row r="2197" spans="1:11">
      <c r="A2197" s="340">
        <v>45450</v>
      </c>
      <c r="B2197" s="341" t="s">
        <v>131</v>
      </c>
      <c r="C2197" s="341" t="s">
        <v>964</v>
      </c>
      <c r="D2197" s="341" t="s">
        <v>2277</v>
      </c>
      <c r="E2197" s="342" t="s">
        <v>2276</v>
      </c>
      <c r="F2197" s="342" t="s">
        <v>1363</v>
      </c>
      <c r="G2197" s="342">
        <v>150</v>
      </c>
      <c r="H2197" s="341" t="s">
        <v>962</v>
      </c>
      <c r="I2197" s="341"/>
      <c r="J2197" s="342" t="s">
        <v>357</v>
      </c>
      <c r="K2197" s="342" t="s">
        <v>348</v>
      </c>
    </row>
    <row r="2198" spans="1:11">
      <c r="A2198" s="340">
        <v>45450</v>
      </c>
      <c r="B2198" s="341" t="s">
        <v>131</v>
      </c>
      <c r="C2198" s="341" t="s">
        <v>964</v>
      </c>
      <c r="D2198" s="341" t="s">
        <v>2277</v>
      </c>
      <c r="E2198" s="342" t="s">
        <v>2276</v>
      </c>
      <c r="F2198" s="342" t="s">
        <v>1361</v>
      </c>
      <c r="G2198" s="342">
        <v>200</v>
      </c>
      <c r="H2198" s="341" t="s">
        <v>962</v>
      </c>
      <c r="I2198" s="341"/>
      <c r="J2198" s="342" t="s">
        <v>357</v>
      </c>
      <c r="K2198" s="342" t="s">
        <v>348</v>
      </c>
    </row>
    <row r="2199" spans="1:11">
      <c r="A2199" s="340">
        <v>45450</v>
      </c>
      <c r="B2199" s="341" t="s">
        <v>131</v>
      </c>
      <c r="C2199" s="341" t="s">
        <v>964</v>
      </c>
      <c r="D2199" s="341" t="s">
        <v>2277</v>
      </c>
      <c r="E2199" s="342" t="s">
        <v>2276</v>
      </c>
      <c r="F2199" s="342" t="s">
        <v>1359</v>
      </c>
      <c r="G2199" s="342">
        <v>200</v>
      </c>
      <c r="H2199" s="341" t="s">
        <v>962</v>
      </c>
      <c r="I2199" s="341"/>
      <c r="J2199" s="342" t="s">
        <v>357</v>
      </c>
      <c r="K2199" s="342" t="s">
        <v>348</v>
      </c>
    </row>
    <row r="2200" spans="1:11">
      <c r="A2200" s="340">
        <v>45450</v>
      </c>
      <c r="B2200" s="341" t="s">
        <v>131</v>
      </c>
      <c r="C2200" s="341" t="s">
        <v>964</v>
      </c>
      <c r="D2200" s="341" t="s">
        <v>2277</v>
      </c>
      <c r="E2200" s="342" t="s">
        <v>2276</v>
      </c>
      <c r="F2200" s="342" t="s">
        <v>1362</v>
      </c>
      <c r="G2200" s="342">
        <v>50</v>
      </c>
      <c r="H2200" s="341" t="s">
        <v>962</v>
      </c>
      <c r="I2200" s="341"/>
      <c r="J2200" s="342" t="s">
        <v>357</v>
      </c>
      <c r="K2200" s="342" t="s">
        <v>348</v>
      </c>
    </row>
    <row r="2201" spans="1:11">
      <c r="A2201" s="340">
        <v>45518</v>
      </c>
      <c r="B2201" s="341" t="s">
        <v>131</v>
      </c>
      <c r="C2201" s="341" t="s">
        <v>964</v>
      </c>
      <c r="D2201" s="341" t="s">
        <v>2277</v>
      </c>
      <c r="E2201" s="342" t="s">
        <v>2276</v>
      </c>
      <c r="F2201" s="342" t="s">
        <v>1358</v>
      </c>
      <c r="G2201" s="342">
        <v>200</v>
      </c>
      <c r="H2201" s="341" t="s">
        <v>965</v>
      </c>
      <c r="I2201" s="341" t="s">
        <v>1897</v>
      </c>
      <c r="J2201" s="342" t="s">
        <v>357</v>
      </c>
      <c r="K2201" s="342" t="s">
        <v>348</v>
      </c>
    </row>
    <row r="2202" spans="1:11">
      <c r="A2202" s="340">
        <v>45518</v>
      </c>
      <c r="B2202" s="341" t="s">
        <v>131</v>
      </c>
      <c r="C2202" s="341" t="s">
        <v>964</v>
      </c>
      <c r="D2202" s="341" t="s">
        <v>2277</v>
      </c>
      <c r="E2202" s="342" t="s">
        <v>2276</v>
      </c>
      <c r="F2202" s="342" t="s">
        <v>1361</v>
      </c>
      <c r="G2202" s="342">
        <v>200</v>
      </c>
      <c r="H2202" s="341" t="s">
        <v>962</v>
      </c>
      <c r="I2202" s="341"/>
      <c r="J2202" s="342" t="s">
        <v>357</v>
      </c>
      <c r="K2202" s="342" t="s">
        <v>348</v>
      </c>
    </row>
    <row r="2203" spans="1:11">
      <c r="A2203" s="340">
        <v>45518</v>
      </c>
      <c r="B2203" s="341" t="s">
        <v>131</v>
      </c>
      <c r="C2203" s="341" t="s">
        <v>964</v>
      </c>
      <c r="D2203" s="341" t="s">
        <v>2277</v>
      </c>
      <c r="E2203" s="342" t="s">
        <v>2276</v>
      </c>
      <c r="F2203" s="342" t="s">
        <v>1362</v>
      </c>
      <c r="G2203" s="342">
        <v>50</v>
      </c>
      <c r="H2203" s="341" t="s">
        <v>962</v>
      </c>
      <c r="I2203" s="341"/>
      <c r="J2203" s="342" t="s">
        <v>357</v>
      </c>
      <c r="K2203" s="342" t="s">
        <v>348</v>
      </c>
    </row>
    <row r="2204" spans="1:11">
      <c r="A2204" s="340">
        <v>45518</v>
      </c>
      <c r="B2204" s="341" t="s">
        <v>131</v>
      </c>
      <c r="C2204" s="341" t="s">
        <v>964</v>
      </c>
      <c r="D2204" s="341" t="s">
        <v>2277</v>
      </c>
      <c r="E2204" s="342" t="s">
        <v>2276</v>
      </c>
      <c r="F2204" s="342" t="s">
        <v>1359</v>
      </c>
      <c r="G2204" s="342">
        <v>200</v>
      </c>
      <c r="H2204" s="341" t="s">
        <v>965</v>
      </c>
      <c r="I2204" s="341" t="s">
        <v>1897</v>
      </c>
      <c r="J2204" s="342" t="s">
        <v>357</v>
      </c>
      <c r="K2204" s="342" t="s">
        <v>348</v>
      </c>
    </row>
    <row r="2205" spans="1:11">
      <c r="A2205" s="340">
        <v>45518</v>
      </c>
      <c r="B2205" s="341" t="s">
        <v>131</v>
      </c>
      <c r="C2205" s="341" t="s">
        <v>964</v>
      </c>
      <c r="D2205" s="341" t="s">
        <v>2277</v>
      </c>
      <c r="E2205" s="342" t="s">
        <v>2276</v>
      </c>
      <c r="F2205" s="342" t="s">
        <v>1363</v>
      </c>
      <c r="G2205" s="342">
        <v>150</v>
      </c>
      <c r="H2205" s="341" t="s">
        <v>962</v>
      </c>
      <c r="I2205" s="341"/>
      <c r="J2205" s="342" t="s">
        <v>357</v>
      </c>
      <c r="K2205" s="342" t="s">
        <v>348</v>
      </c>
    </row>
    <row r="2206" spans="1:11">
      <c r="A2206" s="340">
        <v>45419</v>
      </c>
      <c r="B2206" s="341" t="s">
        <v>131</v>
      </c>
      <c r="C2206" s="341" t="s">
        <v>964</v>
      </c>
      <c r="D2206" s="341" t="s">
        <v>2277</v>
      </c>
      <c r="E2206" s="342" t="s">
        <v>2276</v>
      </c>
      <c r="F2206" s="342" t="s">
        <v>1362</v>
      </c>
      <c r="G2206" s="342">
        <v>50</v>
      </c>
      <c r="H2206" s="341" t="s">
        <v>962</v>
      </c>
      <c r="I2206" s="341"/>
      <c r="J2206" s="342" t="s">
        <v>357</v>
      </c>
      <c r="K2206" s="342" t="s">
        <v>348</v>
      </c>
    </row>
    <row r="2207" spans="1:11">
      <c r="A2207" s="340">
        <v>45419</v>
      </c>
      <c r="B2207" s="341" t="s">
        <v>131</v>
      </c>
      <c r="C2207" s="341" t="s">
        <v>964</v>
      </c>
      <c r="D2207" s="341" t="s">
        <v>2277</v>
      </c>
      <c r="E2207" s="342" t="s">
        <v>2276</v>
      </c>
      <c r="F2207" s="342" t="s">
        <v>1361</v>
      </c>
      <c r="G2207" s="342">
        <v>200</v>
      </c>
      <c r="H2207" s="341" t="s">
        <v>962</v>
      </c>
      <c r="I2207" s="341"/>
      <c r="J2207" s="342" t="s">
        <v>357</v>
      </c>
      <c r="K2207" s="342" t="s">
        <v>348</v>
      </c>
    </row>
    <row r="2208" spans="1:11">
      <c r="A2208" s="340">
        <v>45419</v>
      </c>
      <c r="B2208" s="341" t="s">
        <v>131</v>
      </c>
      <c r="C2208" s="341" t="s">
        <v>964</v>
      </c>
      <c r="D2208" s="341" t="s">
        <v>2277</v>
      </c>
      <c r="E2208" s="342" t="s">
        <v>2276</v>
      </c>
      <c r="F2208" s="342" t="s">
        <v>1358</v>
      </c>
      <c r="G2208" s="342">
        <v>200</v>
      </c>
      <c r="H2208" s="341" t="s">
        <v>962</v>
      </c>
      <c r="I2208" s="341"/>
      <c r="J2208" s="342" t="s">
        <v>357</v>
      </c>
      <c r="K2208" s="342" t="s">
        <v>348</v>
      </c>
    </row>
    <row r="2209" spans="1:11">
      <c r="A2209" s="340">
        <v>45419</v>
      </c>
      <c r="B2209" s="341" t="s">
        <v>131</v>
      </c>
      <c r="C2209" s="341" t="s">
        <v>964</v>
      </c>
      <c r="D2209" s="341" t="s">
        <v>2277</v>
      </c>
      <c r="E2209" s="342" t="s">
        <v>2276</v>
      </c>
      <c r="F2209" s="342" t="s">
        <v>1359</v>
      </c>
      <c r="G2209" s="342">
        <v>200</v>
      </c>
      <c r="H2209" s="341" t="s">
        <v>962</v>
      </c>
      <c r="I2209" s="341"/>
      <c r="J2209" s="342" t="s">
        <v>357</v>
      </c>
      <c r="K2209" s="342" t="s">
        <v>348</v>
      </c>
    </row>
    <row r="2210" spans="1:11">
      <c r="A2210" s="340">
        <v>45419</v>
      </c>
      <c r="B2210" s="341" t="s">
        <v>131</v>
      </c>
      <c r="C2210" s="341" t="s">
        <v>964</v>
      </c>
      <c r="D2210" s="341" t="s">
        <v>2277</v>
      </c>
      <c r="E2210" s="342" t="s">
        <v>2276</v>
      </c>
      <c r="F2210" s="342" t="s">
        <v>1363</v>
      </c>
      <c r="G2210" s="342">
        <v>150</v>
      </c>
      <c r="H2210" s="341" t="s">
        <v>962</v>
      </c>
      <c r="I2210" s="341"/>
      <c r="J2210" s="342" t="s">
        <v>357</v>
      </c>
      <c r="K2210" s="342" t="s">
        <v>348</v>
      </c>
    </row>
    <row r="2211" spans="1:11">
      <c r="A2211" s="340">
        <v>45337</v>
      </c>
      <c r="B2211" s="341" t="s">
        <v>131</v>
      </c>
      <c r="C2211" s="341" t="s">
        <v>964</v>
      </c>
      <c r="D2211" s="341" t="s">
        <v>1360</v>
      </c>
      <c r="E2211" s="342" t="s">
        <v>2276</v>
      </c>
      <c r="F2211" s="342" t="s">
        <v>1358</v>
      </c>
      <c r="G2211" s="342">
        <v>200</v>
      </c>
      <c r="H2211" s="341" t="s">
        <v>962</v>
      </c>
      <c r="I2211" s="341"/>
      <c r="J2211" s="342" t="s">
        <v>357</v>
      </c>
      <c r="K2211" s="342" t="s">
        <v>348</v>
      </c>
    </row>
    <row r="2212" spans="1:11">
      <c r="A2212" s="340">
        <v>45337</v>
      </c>
      <c r="B2212" s="341" t="s">
        <v>131</v>
      </c>
      <c r="C2212" s="341" t="s">
        <v>964</v>
      </c>
      <c r="D2212" s="341" t="s">
        <v>1360</v>
      </c>
      <c r="E2212" s="342" t="s">
        <v>2276</v>
      </c>
      <c r="F2212" s="342" t="s">
        <v>1361</v>
      </c>
      <c r="G2212" s="342">
        <v>200</v>
      </c>
      <c r="H2212" s="341" t="s">
        <v>962</v>
      </c>
      <c r="I2212" s="341"/>
      <c r="J2212" s="342" t="s">
        <v>357</v>
      </c>
      <c r="K2212" s="342" t="s">
        <v>348</v>
      </c>
    </row>
    <row r="2213" spans="1:11">
      <c r="A2213" s="340">
        <v>45337</v>
      </c>
      <c r="B2213" s="341" t="s">
        <v>131</v>
      </c>
      <c r="C2213" s="341" t="s">
        <v>964</v>
      </c>
      <c r="D2213" s="341" t="s">
        <v>1360</v>
      </c>
      <c r="E2213" s="342" t="s">
        <v>2276</v>
      </c>
      <c r="F2213" s="342" t="s">
        <v>1359</v>
      </c>
      <c r="G2213" s="342">
        <v>200</v>
      </c>
      <c r="H2213" s="341" t="s">
        <v>962</v>
      </c>
      <c r="I2213" s="341"/>
      <c r="J2213" s="342" t="s">
        <v>357</v>
      </c>
      <c r="K2213" s="342" t="s">
        <v>348</v>
      </c>
    </row>
    <row r="2214" spans="1:11">
      <c r="A2214" s="340">
        <v>45337</v>
      </c>
      <c r="B2214" s="341" t="s">
        <v>131</v>
      </c>
      <c r="C2214" s="341" t="s">
        <v>964</v>
      </c>
      <c r="D2214" s="341" t="s">
        <v>1360</v>
      </c>
      <c r="E2214" s="342" t="s">
        <v>2276</v>
      </c>
      <c r="F2214" s="342" t="s">
        <v>1362</v>
      </c>
      <c r="G2214" s="342">
        <v>50</v>
      </c>
      <c r="H2214" s="341" t="s">
        <v>962</v>
      </c>
      <c r="I2214" s="341"/>
      <c r="J2214" s="342" t="s">
        <v>357</v>
      </c>
      <c r="K2214" s="342" t="s">
        <v>348</v>
      </c>
    </row>
    <row r="2215" spans="1:11">
      <c r="A2215" s="340">
        <v>45337</v>
      </c>
      <c r="B2215" s="341" t="s">
        <v>131</v>
      </c>
      <c r="C2215" s="341" t="s">
        <v>964</v>
      </c>
      <c r="D2215" s="341" t="s">
        <v>1360</v>
      </c>
      <c r="E2215" s="342" t="s">
        <v>2276</v>
      </c>
      <c r="F2215" s="342" t="s">
        <v>1363</v>
      </c>
      <c r="G2215" s="342">
        <v>150</v>
      </c>
      <c r="H2215" s="341" t="s">
        <v>962</v>
      </c>
      <c r="I2215" s="341"/>
      <c r="J2215" s="342" t="s">
        <v>357</v>
      </c>
      <c r="K2215" s="342" t="s">
        <v>348</v>
      </c>
    </row>
    <row r="2216" spans="1:11">
      <c r="A2216" s="340">
        <v>45465</v>
      </c>
      <c r="B2216" s="341" t="s">
        <v>1594</v>
      </c>
      <c r="C2216" s="341" t="s">
        <v>964</v>
      </c>
      <c r="D2216" s="341" t="s">
        <v>2278</v>
      </c>
      <c r="E2216" s="342" t="s">
        <v>2279</v>
      </c>
      <c r="F2216" s="342" t="s">
        <v>2280</v>
      </c>
      <c r="G2216" s="342">
        <v>30</v>
      </c>
      <c r="H2216" s="341" t="s">
        <v>962</v>
      </c>
      <c r="I2216" s="341"/>
      <c r="J2216" s="342" t="s">
        <v>357</v>
      </c>
      <c r="K2216" s="342" t="s">
        <v>348</v>
      </c>
    </row>
    <row r="2217" spans="1:11">
      <c r="A2217" s="340">
        <v>45465</v>
      </c>
      <c r="B2217" s="341" t="s">
        <v>1594</v>
      </c>
      <c r="C2217" s="341" t="s">
        <v>964</v>
      </c>
      <c r="D2217" s="341" t="s">
        <v>2278</v>
      </c>
      <c r="E2217" s="342" t="s">
        <v>2279</v>
      </c>
      <c r="F2217" s="342" t="s">
        <v>2281</v>
      </c>
      <c r="G2217" s="342">
        <v>100</v>
      </c>
      <c r="H2217" s="341" t="s">
        <v>962</v>
      </c>
      <c r="I2217" s="341"/>
      <c r="J2217" s="342" t="s">
        <v>357</v>
      </c>
      <c r="K2217" s="342" t="s">
        <v>348</v>
      </c>
    </row>
    <row r="2218" spans="1:11">
      <c r="A2218" s="340">
        <v>45465</v>
      </c>
      <c r="B2218" s="341" t="s">
        <v>1594</v>
      </c>
      <c r="C2218" s="341" t="s">
        <v>964</v>
      </c>
      <c r="D2218" s="341" t="s">
        <v>2278</v>
      </c>
      <c r="E2218" s="342" t="s">
        <v>2279</v>
      </c>
      <c r="F2218" s="342" t="s">
        <v>2282</v>
      </c>
      <c r="G2218" s="342">
        <v>50</v>
      </c>
      <c r="H2218" s="341" t="s">
        <v>962</v>
      </c>
      <c r="I2218" s="341"/>
      <c r="J2218" s="342" t="s">
        <v>357</v>
      </c>
      <c r="K2218" s="342" t="s">
        <v>348</v>
      </c>
    </row>
    <row r="2219" spans="1:11">
      <c r="A2219" s="340">
        <v>45514</v>
      </c>
      <c r="B2219" s="341" t="s">
        <v>1594</v>
      </c>
      <c r="C2219" s="341" t="s">
        <v>964</v>
      </c>
      <c r="D2219" s="341" t="s">
        <v>2283</v>
      </c>
      <c r="E2219" s="342" t="s">
        <v>2284</v>
      </c>
      <c r="F2219" s="342" t="s">
        <v>2280</v>
      </c>
      <c r="G2219" s="342">
        <v>30</v>
      </c>
      <c r="H2219" s="341" t="s">
        <v>962</v>
      </c>
      <c r="I2219" s="341"/>
      <c r="J2219" s="342" t="s">
        <v>357</v>
      </c>
      <c r="K2219" s="342" t="s">
        <v>348</v>
      </c>
    </row>
    <row r="2220" spans="1:11">
      <c r="A2220" s="340">
        <v>45514</v>
      </c>
      <c r="B2220" s="341" t="s">
        <v>1594</v>
      </c>
      <c r="C2220" s="341" t="s">
        <v>964</v>
      </c>
      <c r="D2220" s="341" t="s">
        <v>2283</v>
      </c>
      <c r="E2220" s="342" t="s">
        <v>2284</v>
      </c>
      <c r="F2220" s="342" t="s">
        <v>2281</v>
      </c>
      <c r="G2220" s="342">
        <v>100</v>
      </c>
      <c r="H2220" s="341" t="s">
        <v>962</v>
      </c>
      <c r="I2220" s="341"/>
      <c r="J2220" s="342" t="s">
        <v>357</v>
      </c>
      <c r="K2220" s="342" t="s">
        <v>348</v>
      </c>
    </row>
    <row r="2221" spans="1:11">
      <c r="A2221" s="340">
        <v>45514</v>
      </c>
      <c r="B2221" s="341" t="s">
        <v>1594</v>
      </c>
      <c r="C2221" s="341" t="s">
        <v>964</v>
      </c>
      <c r="D2221" s="341" t="s">
        <v>2283</v>
      </c>
      <c r="E2221" s="342" t="s">
        <v>2284</v>
      </c>
      <c r="F2221" s="342" t="s">
        <v>2282</v>
      </c>
      <c r="G2221" s="342">
        <v>50</v>
      </c>
      <c r="H2221" s="341" t="s">
        <v>962</v>
      </c>
      <c r="I2221" s="341"/>
      <c r="J2221" s="342" t="s">
        <v>357</v>
      </c>
      <c r="K2221" s="342" t="s">
        <v>348</v>
      </c>
    </row>
    <row r="2222" spans="1:11">
      <c r="A2222" s="340">
        <v>45623</v>
      </c>
      <c r="B2222" s="341" t="s">
        <v>1594</v>
      </c>
      <c r="C2222" s="341" t="s">
        <v>964</v>
      </c>
      <c r="D2222" s="341" t="s">
        <v>2285</v>
      </c>
      <c r="E2222" s="342" t="s">
        <v>2279</v>
      </c>
      <c r="F2222" s="342" t="s">
        <v>2280</v>
      </c>
      <c r="G2222" s="342">
        <v>30</v>
      </c>
      <c r="H2222" s="341" t="s">
        <v>962</v>
      </c>
      <c r="I2222" s="341"/>
      <c r="J2222" s="342" t="s">
        <v>357</v>
      </c>
      <c r="K2222" s="342" t="s">
        <v>348</v>
      </c>
    </row>
    <row r="2223" spans="1:11">
      <c r="A2223" s="340">
        <v>45623</v>
      </c>
      <c r="B2223" s="341" t="s">
        <v>1594</v>
      </c>
      <c r="C2223" s="341" t="s">
        <v>964</v>
      </c>
      <c r="D2223" s="341" t="s">
        <v>2285</v>
      </c>
      <c r="E2223" s="342" t="s">
        <v>2279</v>
      </c>
      <c r="F2223" s="342" t="s">
        <v>2281</v>
      </c>
      <c r="G2223" s="342">
        <v>100</v>
      </c>
      <c r="H2223" s="341" t="s">
        <v>962</v>
      </c>
      <c r="I2223" s="341"/>
      <c r="J2223" s="342" t="s">
        <v>357</v>
      </c>
      <c r="K2223" s="342" t="s">
        <v>348</v>
      </c>
    </row>
    <row r="2224" spans="1:11">
      <c r="A2224" s="340">
        <v>45623</v>
      </c>
      <c r="B2224" s="341" t="s">
        <v>1594</v>
      </c>
      <c r="C2224" s="341" t="s">
        <v>964</v>
      </c>
      <c r="D2224" s="341" t="s">
        <v>2285</v>
      </c>
      <c r="E2224" s="342" t="s">
        <v>2279</v>
      </c>
      <c r="F2224" s="342" t="s">
        <v>2282</v>
      </c>
      <c r="G2224" s="342">
        <v>50</v>
      </c>
      <c r="H2224" s="341" t="s">
        <v>962</v>
      </c>
      <c r="I2224" s="341"/>
      <c r="J2224" s="342" t="s">
        <v>357</v>
      </c>
      <c r="K2224" s="342" t="s">
        <v>348</v>
      </c>
    </row>
    <row r="2225" spans="1:11">
      <c r="A2225" s="340">
        <v>45569</v>
      </c>
      <c r="B2225" s="341" t="s">
        <v>1594</v>
      </c>
      <c r="C2225" s="341" t="s">
        <v>964</v>
      </c>
      <c r="D2225" s="341" t="s">
        <v>2283</v>
      </c>
      <c r="E2225" s="342" t="s">
        <v>2284</v>
      </c>
      <c r="F2225" s="342" t="s">
        <v>2280</v>
      </c>
      <c r="G2225" s="342">
        <v>30</v>
      </c>
      <c r="H2225" s="341" t="s">
        <v>962</v>
      </c>
      <c r="I2225" s="341"/>
      <c r="J2225" s="342" t="s">
        <v>357</v>
      </c>
      <c r="K2225" s="342" t="s">
        <v>348</v>
      </c>
    </row>
    <row r="2226" spans="1:11">
      <c r="A2226" s="340">
        <v>45569</v>
      </c>
      <c r="B2226" s="341" t="s">
        <v>1594</v>
      </c>
      <c r="C2226" s="341" t="s">
        <v>964</v>
      </c>
      <c r="D2226" s="341" t="s">
        <v>2283</v>
      </c>
      <c r="E2226" s="342" t="s">
        <v>2284</v>
      </c>
      <c r="F2226" s="342" t="s">
        <v>2282</v>
      </c>
      <c r="G2226" s="342">
        <v>50</v>
      </c>
      <c r="H2226" s="341" t="s">
        <v>962</v>
      </c>
      <c r="I2226" s="341"/>
      <c r="J2226" s="342" t="s">
        <v>357</v>
      </c>
      <c r="K2226" s="342" t="s">
        <v>348</v>
      </c>
    </row>
    <row r="2227" spans="1:11">
      <c r="A2227" s="340">
        <v>45569</v>
      </c>
      <c r="B2227" s="341" t="s">
        <v>1594</v>
      </c>
      <c r="C2227" s="341" t="s">
        <v>964</v>
      </c>
      <c r="D2227" s="341" t="s">
        <v>2283</v>
      </c>
      <c r="E2227" s="342" t="s">
        <v>2284</v>
      </c>
      <c r="F2227" s="342" t="s">
        <v>2281</v>
      </c>
      <c r="G2227" s="342">
        <v>100</v>
      </c>
      <c r="H2227" s="341" t="s">
        <v>962</v>
      </c>
      <c r="I2227" s="341"/>
      <c r="J2227" s="342" t="s">
        <v>357</v>
      </c>
      <c r="K2227" s="342" t="s">
        <v>348</v>
      </c>
    </row>
    <row r="2228" spans="1:11">
      <c r="A2228" s="340">
        <v>45442</v>
      </c>
      <c r="B2228" s="341" t="s">
        <v>1594</v>
      </c>
      <c r="C2228" s="341" t="s">
        <v>964</v>
      </c>
      <c r="D2228" s="341" t="s">
        <v>2278</v>
      </c>
      <c r="E2228" s="342" t="s">
        <v>2284</v>
      </c>
      <c r="F2228" s="342" t="s">
        <v>2281</v>
      </c>
      <c r="G2228" s="342">
        <v>100</v>
      </c>
      <c r="H2228" s="341" t="s">
        <v>962</v>
      </c>
      <c r="I2228" s="341"/>
      <c r="J2228" s="342" t="s">
        <v>357</v>
      </c>
      <c r="K2228" s="342" t="s">
        <v>348</v>
      </c>
    </row>
    <row r="2229" spans="1:11">
      <c r="A2229" s="340">
        <v>45442</v>
      </c>
      <c r="B2229" s="341" t="s">
        <v>1594</v>
      </c>
      <c r="C2229" s="341" t="s">
        <v>964</v>
      </c>
      <c r="D2229" s="341" t="s">
        <v>2278</v>
      </c>
      <c r="E2229" s="342" t="s">
        <v>2284</v>
      </c>
      <c r="F2229" s="342" t="s">
        <v>2282</v>
      </c>
      <c r="G2229" s="342">
        <v>50</v>
      </c>
      <c r="H2229" s="341" t="s">
        <v>962</v>
      </c>
      <c r="I2229" s="341"/>
      <c r="J2229" s="342" t="s">
        <v>357</v>
      </c>
      <c r="K2229" s="342" t="s">
        <v>348</v>
      </c>
    </row>
    <row r="2230" spans="1:11">
      <c r="A2230" s="340">
        <v>45442</v>
      </c>
      <c r="B2230" s="341" t="s">
        <v>1594</v>
      </c>
      <c r="C2230" s="341" t="s">
        <v>964</v>
      </c>
      <c r="D2230" s="341" t="s">
        <v>2278</v>
      </c>
      <c r="E2230" s="342" t="s">
        <v>2284</v>
      </c>
      <c r="F2230" s="342" t="s">
        <v>2280</v>
      </c>
      <c r="G2230" s="342">
        <v>30</v>
      </c>
      <c r="H2230" s="341" t="s">
        <v>962</v>
      </c>
      <c r="I2230" s="341"/>
      <c r="J2230" s="342" t="s">
        <v>357</v>
      </c>
      <c r="K2230" s="342" t="s">
        <v>348</v>
      </c>
    </row>
    <row r="2231" spans="1:11">
      <c r="A2231" s="340">
        <v>45402</v>
      </c>
      <c r="B2231" s="341" t="s">
        <v>132</v>
      </c>
      <c r="C2231" s="341" t="s">
        <v>964</v>
      </c>
      <c r="D2231" s="341" t="s">
        <v>2286</v>
      </c>
      <c r="E2231" s="342" t="s">
        <v>2287</v>
      </c>
      <c r="F2231" s="342" t="s">
        <v>1370</v>
      </c>
      <c r="G2231" s="342">
        <v>300</v>
      </c>
      <c r="H2231" s="341" t="s">
        <v>965</v>
      </c>
      <c r="I2231" s="341" t="s">
        <v>966</v>
      </c>
      <c r="J2231" s="342" t="s">
        <v>357</v>
      </c>
      <c r="K2231" s="342" t="s">
        <v>348</v>
      </c>
    </row>
    <row r="2232" spans="1:11">
      <c r="A2232" s="340">
        <v>45402</v>
      </c>
      <c r="B2232" s="341" t="s">
        <v>132</v>
      </c>
      <c r="C2232" s="341" t="s">
        <v>964</v>
      </c>
      <c r="D2232" s="341" t="s">
        <v>2286</v>
      </c>
      <c r="E2232" s="342" t="s">
        <v>2287</v>
      </c>
      <c r="F2232" s="342" t="s">
        <v>1366</v>
      </c>
      <c r="G2232" s="342">
        <v>350</v>
      </c>
      <c r="H2232" s="341" t="s">
        <v>965</v>
      </c>
      <c r="I2232" s="341" t="s">
        <v>971</v>
      </c>
      <c r="J2232" s="342" t="s">
        <v>357</v>
      </c>
      <c r="K2232" s="342" t="s">
        <v>348</v>
      </c>
    </row>
    <row r="2233" spans="1:11">
      <c r="A2233" s="340">
        <v>45402</v>
      </c>
      <c r="B2233" s="341" t="s">
        <v>132</v>
      </c>
      <c r="C2233" s="341" t="s">
        <v>964</v>
      </c>
      <c r="D2233" s="341" t="s">
        <v>2286</v>
      </c>
      <c r="E2233" s="342" t="s">
        <v>2287</v>
      </c>
      <c r="F2233" s="342" t="s">
        <v>1367</v>
      </c>
      <c r="G2233" s="342">
        <v>50</v>
      </c>
      <c r="H2233" s="341" t="s">
        <v>962</v>
      </c>
      <c r="I2233" s="341"/>
      <c r="J2233" s="342" t="s">
        <v>357</v>
      </c>
      <c r="K2233" s="342" t="s">
        <v>348</v>
      </c>
    </row>
    <row r="2234" spans="1:11">
      <c r="A2234" s="340">
        <v>45402</v>
      </c>
      <c r="B2234" s="341" t="s">
        <v>132</v>
      </c>
      <c r="C2234" s="341" t="s">
        <v>964</v>
      </c>
      <c r="D2234" s="341" t="s">
        <v>2286</v>
      </c>
      <c r="E2234" s="342" t="s">
        <v>2287</v>
      </c>
      <c r="F2234" s="342" t="s">
        <v>1369</v>
      </c>
      <c r="G2234" s="342">
        <v>250</v>
      </c>
      <c r="H2234" s="341" t="s">
        <v>962</v>
      </c>
      <c r="I2234" s="341"/>
      <c r="J2234" s="342" t="s">
        <v>357</v>
      </c>
      <c r="K2234" s="342" t="s">
        <v>348</v>
      </c>
    </row>
    <row r="2235" spans="1:11">
      <c r="A2235" s="340">
        <v>45402</v>
      </c>
      <c r="B2235" s="341" t="s">
        <v>132</v>
      </c>
      <c r="C2235" s="341" t="s">
        <v>964</v>
      </c>
      <c r="D2235" s="341" t="s">
        <v>2286</v>
      </c>
      <c r="E2235" s="342" t="s">
        <v>2287</v>
      </c>
      <c r="F2235" s="342" t="s">
        <v>1371</v>
      </c>
      <c r="G2235" s="342">
        <v>50</v>
      </c>
      <c r="H2235" s="341" t="s">
        <v>962</v>
      </c>
      <c r="I2235" s="341"/>
      <c r="J2235" s="342" t="s">
        <v>357</v>
      </c>
      <c r="K2235" s="342" t="s">
        <v>348</v>
      </c>
    </row>
    <row r="2236" spans="1:11">
      <c r="A2236" s="340">
        <v>45402</v>
      </c>
      <c r="B2236" s="341" t="s">
        <v>132</v>
      </c>
      <c r="C2236" s="341" t="s">
        <v>964</v>
      </c>
      <c r="D2236" s="341" t="s">
        <v>2286</v>
      </c>
      <c r="E2236" s="342" t="s">
        <v>2287</v>
      </c>
      <c r="F2236" s="342" t="s">
        <v>1368</v>
      </c>
      <c r="G2236" s="342">
        <v>450</v>
      </c>
      <c r="H2236" s="341" t="s">
        <v>965</v>
      </c>
      <c r="I2236" s="341" t="s">
        <v>966</v>
      </c>
      <c r="J2236" s="342" t="s">
        <v>357</v>
      </c>
      <c r="K2236" s="342" t="s">
        <v>348</v>
      </c>
    </row>
    <row r="2237" spans="1:11">
      <c r="A2237" s="340">
        <v>45372</v>
      </c>
      <c r="B2237" s="341" t="s">
        <v>132</v>
      </c>
      <c r="C2237" s="341" t="s">
        <v>964</v>
      </c>
      <c r="D2237" s="341" t="s">
        <v>2288</v>
      </c>
      <c r="E2237" s="342" t="s">
        <v>1365</v>
      </c>
      <c r="F2237" s="342" t="s">
        <v>1366</v>
      </c>
      <c r="G2237" s="342">
        <v>350</v>
      </c>
      <c r="H2237" s="341" t="s">
        <v>962</v>
      </c>
      <c r="I2237" s="341"/>
      <c r="J2237" s="342" t="s">
        <v>357</v>
      </c>
      <c r="K2237" s="342" t="s">
        <v>348</v>
      </c>
    </row>
    <row r="2238" spans="1:11">
      <c r="A2238" s="340">
        <v>45372</v>
      </c>
      <c r="B2238" s="341" t="s">
        <v>132</v>
      </c>
      <c r="C2238" s="341" t="s">
        <v>964</v>
      </c>
      <c r="D2238" s="341" t="s">
        <v>2288</v>
      </c>
      <c r="E2238" s="342" t="s">
        <v>1365</v>
      </c>
      <c r="F2238" s="342" t="s">
        <v>1369</v>
      </c>
      <c r="G2238" s="342">
        <v>250</v>
      </c>
      <c r="H2238" s="341" t="s">
        <v>962</v>
      </c>
      <c r="I2238" s="341"/>
      <c r="J2238" s="342" t="s">
        <v>357</v>
      </c>
      <c r="K2238" s="342" t="s">
        <v>348</v>
      </c>
    </row>
    <row r="2239" spans="1:11">
      <c r="A2239" s="340">
        <v>45372</v>
      </c>
      <c r="B2239" s="341" t="s">
        <v>132</v>
      </c>
      <c r="C2239" s="341" t="s">
        <v>964</v>
      </c>
      <c r="D2239" s="341" t="s">
        <v>2288</v>
      </c>
      <c r="E2239" s="342" t="s">
        <v>1365</v>
      </c>
      <c r="F2239" s="342" t="s">
        <v>1370</v>
      </c>
      <c r="G2239" s="342">
        <v>300</v>
      </c>
      <c r="H2239" s="341" t="s">
        <v>965</v>
      </c>
      <c r="I2239" s="341" t="s">
        <v>971</v>
      </c>
      <c r="J2239" s="342" t="s">
        <v>357</v>
      </c>
      <c r="K2239" s="342" t="s">
        <v>348</v>
      </c>
    </row>
    <row r="2240" spans="1:11">
      <c r="A2240" s="340">
        <v>45372</v>
      </c>
      <c r="B2240" s="341" t="s">
        <v>132</v>
      </c>
      <c r="C2240" s="341" t="s">
        <v>964</v>
      </c>
      <c r="D2240" s="341" t="s">
        <v>2288</v>
      </c>
      <c r="E2240" s="342" t="s">
        <v>1365</v>
      </c>
      <c r="F2240" s="342" t="s">
        <v>1367</v>
      </c>
      <c r="G2240" s="342">
        <v>50</v>
      </c>
      <c r="H2240" s="341" t="s">
        <v>962</v>
      </c>
      <c r="I2240" s="341"/>
      <c r="J2240" s="342" t="s">
        <v>357</v>
      </c>
      <c r="K2240" s="342" t="s">
        <v>348</v>
      </c>
    </row>
    <row r="2241" spans="1:11">
      <c r="A2241" s="340">
        <v>45372</v>
      </c>
      <c r="B2241" s="341" t="s">
        <v>132</v>
      </c>
      <c r="C2241" s="341" t="s">
        <v>964</v>
      </c>
      <c r="D2241" s="341" t="s">
        <v>2288</v>
      </c>
      <c r="E2241" s="342" t="s">
        <v>1365</v>
      </c>
      <c r="F2241" s="342" t="s">
        <v>1368</v>
      </c>
      <c r="G2241" s="342">
        <v>450</v>
      </c>
      <c r="H2241" s="341" t="s">
        <v>965</v>
      </c>
      <c r="I2241" s="341" t="s">
        <v>971</v>
      </c>
      <c r="J2241" s="342" t="s">
        <v>357</v>
      </c>
      <c r="K2241" s="342" t="s">
        <v>348</v>
      </c>
    </row>
    <row r="2242" spans="1:11">
      <c r="A2242" s="340">
        <v>45372</v>
      </c>
      <c r="B2242" s="341" t="s">
        <v>132</v>
      </c>
      <c r="C2242" s="341" t="s">
        <v>964</v>
      </c>
      <c r="D2242" s="341" t="s">
        <v>2288</v>
      </c>
      <c r="E2242" s="342" t="s">
        <v>1365</v>
      </c>
      <c r="F2242" s="342" t="s">
        <v>1371</v>
      </c>
      <c r="G2242" s="342">
        <v>50</v>
      </c>
      <c r="H2242" s="341" t="s">
        <v>962</v>
      </c>
      <c r="I2242" s="341"/>
      <c r="J2242" s="342" t="s">
        <v>357</v>
      </c>
      <c r="K2242" s="342" t="s">
        <v>348</v>
      </c>
    </row>
    <row r="2243" spans="1:11">
      <c r="A2243" s="340">
        <v>45544</v>
      </c>
      <c r="B2243" s="341" t="s">
        <v>132</v>
      </c>
      <c r="C2243" s="341" t="s">
        <v>964</v>
      </c>
      <c r="D2243" s="341" t="s">
        <v>1372</v>
      </c>
      <c r="E2243" s="342" t="s">
        <v>1365</v>
      </c>
      <c r="F2243" s="342" t="s">
        <v>1367</v>
      </c>
      <c r="G2243" s="342">
        <v>50</v>
      </c>
      <c r="H2243" s="341" t="s">
        <v>965</v>
      </c>
      <c r="I2243" s="341" t="s">
        <v>998</v>
      </c>
      <c r="J2243" s="342" t="s">
        <v>357</v>
      </c>
      <c r="K2243" s="342" t="s">
        <v>348</v>
      </c>
    </row>
    <row r="2244" spans="1:11">
      <c r="A2244" s="340">
        <v>45544</v>
      </c>
      <c r="B2244" s="341" t="s">
        <v>132</v>
      </c>
      <c r="C2244" s="341" t="s">
        <v>964</v>
      </c>
      <c r="D2244" s="341" t="s">
        <v>1372</v>
      </c>
      <c r="E2244" s="342" t="s">
        <v>1365</v>
      </c>
      <c r="F2244" s="342" t="s">
        <v>1369</v>
      </c>
      <c r="G2244" s="342">
        <v>250</v>
      </c>
      <c r="H2244" s="341" t="s">
        <v>962</v>
      </c>
      <c r="I2244" s="341"/>
      <c r="J2244" s="342" t="s">
        <v>357</v>
      </c>
      <c r="K2244" s="342" t="s">
        <v>348</v>
      </c>
    </row>
    <row r="2245" spans="1:11">
      <c r="A2245" s="340">
        <v>45544</v>
      </c>
      <c r="B2245" s="341" t="s">
        <v>132</v>
      </c>
      <c r="C2245" s="341" t="s">
        <v>964</v>
      </c>
      <c r="D2245" s="341" t="s">
        <v>1372</v>
      </c>
      <c r="E2245" s="342" t="s">
        <v>1365</v>
      </c>
      <c r="F2245" s="342" t="s">
        <v>1371</v>
      </c>
      <c r="G2245" s="342">
        <v>50</v>
      </c>
      <c r="H2245" s="341" t="s">
        <v>962</v>
      </c>
      <c r="I2245" s="341"/>
      <c r="J2245" s="342" t="s">
        <v>357</v>
      </c>
      <c r="K2245" s="342" t="s">
        <v>348</v>
      </c>
    </row>
    <row r="2246" spans="1:11">
      <c r="A2246" s="340">
        <v>45544</v>
      </c>
      <c r="B2246" s="341" t="s">
        <v>132</v>
      </c>
      <c r="C2246" s="341" t="s">
        <v>964</v>
      </c>
      <c r="D2246" s="341" t="s">
        <v>1372</v>
      </c>
      <c r="E2246" s="342" t="s">
        <v>1365</v>
      </c>
      <c r="F2246" s="342" t="s">
        <v>1366</v>
      </c>
      <c r="G2246" s="342">
        <v>350</v>
      </c>
      <c r="H2246" s="341" t="s">
        <v>962</v>
      </c>
      <c r="I2246" s="341"/>
      <c r="J2246" s="342" t="s">
        <v>357</v>
      </c>
      <c r="K2246" s="342" t="s">
        <v>348</v>
      </c>
    </row>
    <row r="2247" spans="1:11">
      <c r="A2247" s="340">
        <v>45544</v>
      </c>
      <c r="B2247" s="341" t="s">
        <v>132</v>
      </c>
      <c r="C2247" s="341" t="s">
        <v>964</v>
      </c>
      <c r="D2247" s="341" t="s">
        <v>1372</v>
      </c>
      <c r="E2247" s="342" t="s">
        <v>1365</v>
      </c>
      <c r="F2247" s="342" t="s">
        <v>1370</v>
      </c>
      <c r="G2247" s="342">
        <v>300</v>
      </c>
      <c r="H2247" s="341" t="s">
        <v>962</v>
      </c>
      <c r="I2247" s="341"/>
      <c r="J2247" s="342" t="s">
        <v>357</v>
      </c>
      <c r="K2247" s="342" t="s">
        <v>348</v>
      </c>
    </row>
    <row r="2248" spans="1:11">
      <c r="A2248" s="340">
        <v>45544</v>
      </c>
      <c r="B2248" s="341" t="s">
        <v>132</v>
      </c>
      <c r="C2248" s="341" t="s">
        <v>964</v>
      </c>
      <c r="D2248" s="341" t="s">
        <v>1372</v>
      </c>
      <c r="E2248" s="342" t="s">
        <v>1365</v>
      </c>
      <c r="F2248" s="342" t="s">
        <v>1368</v>
      </c>
      <c r="G2248" s="342">
        <v>450</v>
      </c>
      <c r="H2248" s="341" t="s">
        <v>962</v>
      </c>
      <c r="I2248" s="341"/>
      <c r="J2248" s="342" t="s">
        <v>357</v>
      </c>
      <c r="K2248" s="342" t="s">
        <v>348</v>
      </c>
    </row>
    <row r="2249" spans="1:11">
      <c r="A2249" s="340">
        <v>45602</v>
      </c>
      <c r="B2249" s="341" t="s">
        <v>132</v>
      </c>
      <c r="C2249" s="341" t="s">
        <v>964</v>
      </c>
      <c r="D2249" s="341" t="s">
        <v>2289</v>
      </c>
      <c r="E2249" s="342" t="s">
        <v>2290</v>
      </c>
      <c r="F2249" s="342" t="s">
        <v>1371</v>
      </c>
      <c r="G2249" s="342">
        <v>50</v>
      </c>
      <c r="H2249" s="341" t="s">
        <v>962</v>
      </c>
      <c r="I2249" s="341"/>
      <c r="J2249" s="342" t="s">
        <v>357</v>
      </c>
      <c r="K2249" s="342" t="s">
        <v>348</v>
      </c>
    </row>
    <row r="2250" spans="1:11">
      <c r="A2250" s="340">
        <v>45602</v>
      </c>
      <c r="B2250" s="341" t="s">
        <v>132</v>
      </c>
      <c r="C2250" s="341" t="s">
        <v>964</v>
      </c>
      <c r="D2250" s="341" t="s">
        <v>2289</v>
      </c>
      <c r="E2250" s="342" t="s">
        <v>2290</v>
      </c>
      <c r="F2250" s="342" t="s">
        <v>1369</v>
      </c>
      <c r="G2250" s="342">
        <v>250</v>
      </c>
      <c r="H2250" s="341" t="s">
        <v>965</v>
      </c>
      <c r="I2250" s="341" t="s">
        <v>2291</v>
      </c>
      <c r="J2250" s="342" t="s">
        <v>357</v>
      </c>
      <c r="K2250" s="342" t="s">
        <v>348</v>
      </c>
    </row>
    <row r="2251" spans="1:11">
      <c r="A2251" s="340">
        <v>45602</v>
      </c>
      <c r="B2251" s="341" t="s">
        <v>132</v>
      </c>
      <c r="C2251" s="341" t="s">
        <v>964</v>
      </c>
      <c r="D2251" s="341" t="s">
        <v>2289</v>
      </c>
      <c r="E2251" s="342" t="s">
        <v>2290</v>
      </c>
      <c r="F2251" s="342" t="s">
        <v>1366</v>
      </c>
      <c r="G2251" s="342">
        <v>350</v>
      </c>
      <c r="H2251" s="341" t="s">
        <v>962</v>
      </c>
      <c r="I2251" s="341"/>
      <c r="J2251" s="342" t="s">
        <v>357</v>
      </c>
      <c r="K2251" s="342" t="s">
        <v>348</v>
      </c>
    </row>
    <row r="2252" spans="1:11">
      <c r="A2252" s="340">
        <v>45602</v>
      </c>
      <c r="B2252" s="341" t="s">
        <v>132</v>
      </c>
      <c r="C2252" s="341" t="s">
        <v>964</v>
      </c>
      <c r="D2252" s="341" t="s">
        <v>2289</v>
      </c>
      <c r="E2252" s="342" t="s">
        <v>2290</v>
      </c>
      <c r="F2252" s="342" t="s">
        <v>1367</v>
      </c>
      <c r="G2252" s="342">
        <v>50</v>
      </c>
      <c r="H2252" s="341" t="s">
        <v>965</v>
      </c>
      <c r="I2252" s="341" t="s">
        <v>971</v>
      </c>
      <c r="J2252" s="342" t="s">
        <v>357</v>
      </c>
      <c r="K2252" s="342" t="s">
        <v>348</v>
      </c>
    </row>
    <row r="2253" spans="1:11">
      <c r="A2253" s="340">
        <v>45602</v>
      </c>
      <c r="B2253" s="341" t="s">
        <v>132</v>
      </c>
      <c r="C2253" s="341" t="s">
        <v>964</v>
      </c>
      <c r="D2253" s="341" t="s">
        <v>2289</v>
      </c>
      <c r="E2253" s="342" t="s">
        <v>2290</v>
      </c>
      <c r="F2253" s="342" t="s">
        <v>1370</v>
      </c>
      <c r="G2253" s="342">
        <v>300</v>
      </c>
      <c r="H2253" s="341" t="s">
        <v>965</v>
      </c>
      <c r="I2253" s="341" t="s">
        <v>971</v>
      </c>
      <c r="J2253" s="342" t="s">
        <v>357</v>
      </c>
      <c r="K2253" s="342" t="s">
        <v>348</v>
      </c>
    </row>
    <row r="2254" spans="1:11">
      <c r="A2254" s="340">
        <v>45602</v>
      </c>
      <c r="B2254" s="341" t="s">
        <v>132</v>
      </c>
      <c r="C2254" s="341" t="s">
        <v>964</v>
      </c>
      <c r="D2254" s="341" t="s">
        <v>2289</v>
      </c>
      <c r="E2254" s="342" t="s">
        <v>2290</v>
      </c>
      <c r="F2254" s="342" t="s">
        <v>1368</v>
      </c>
      <c r="G2254" s="342">
        <v>450</v>
      </c>
      <c r="H2254" s="341" t="s">
        <v>965</v>
      </c>
      <c r="I2254" s="341" t="s">
        <v>971</v>
      </c>
      <c r="J2254" s="342" t="s">
        <v>357</v>
      </c>
      <c r="K2254" s="342" t="s">
        <v>348</v>
      </c>
    </row>
    <row r="2255" spans="1:11">
      <c r="A2255" s="340">
        <v>45437</v>
      </c>
      <c r="B2255" s="341" t="s">
        <v>132</v>
      </c>
      <c r="C2255" s="341" t="s">
        <v>964</v>
      </c>
      <c r="D2255" s="341" t="s">
        <v>2292</v>
      </c>
      <c r="E2255" s="342" t="s">
        <v>1365</v>
      </c>
      <c r="F2255" s="342" t="s">
        <v>1368</v>
      </c>
      <c r="G2255" s="342">
        <v>450</v>
      </c>
      <c r="H2255" s="341" t="s">
        <v>962</v>
      </c>
      <c r="I2255" s="341"/>
      <c r="J2255" s="342" t="s">
        <v>357</v>
      </c>
      <c r="K2255" s="342" t="s">
        <v>348</v>
      </c>
    </row>
    <row r="2256" spans="1:11">
      <c r="A2256" s="340">
        <v>45437</v>
      </c>
      <c r="B2256" s="341" t="s">
        <v>132</v>
      </c>
      <c r="C2256" s="341" t="s">
        <v>964</v>
      </c>
      <c r="D2256" s="341" t="s">
        <v>2292</v>
      </c>
      <c r="E2256" s="342" t="s">
        <v>1365</v>
      </c>
      <c r="F2256" s="342" t="s">
        <v>1367</v>
      </c>
      <c r="G2256" s="342">
        <v>50</v>
      </c>
      <c r="H2256" s="341" t="s">
        <v>962</v>
      </c>
      <c r="I2256" s="341"/>
      <c r="J2256" s="342" t="s">
        <v>357</v>
      </c>
      <c r="K2256" s="342" t="s">
        <v>348</v>
      </c>
    </row>
    <row r="2257" spans="1:11">
      <c r="A2257" s="340">
        <v>45437</v>
      </c>
      <c r="B2257" s="341" t="s">
        <v>132</v>
      </c>
      <c r="C2257" s="341" t="s">
        <v>964</v>
      </c>
      <c r="D2257" s="341" t="s">
        <v>2292</v>
      </c>
      <c r="E2257" s="342" t="s">
        <v>1365</v>
      </c>
      <c r="F2257" s="342" t="s">
        <v>1369</v>
      </c>
      <c r="G2257" s="342">
        <v>250</v>
      </c>
      <c r="H2257" s="341" t="s">
        <v>962</v>
      </c>
      <c r="I2257" s="341"/>
      <c r="J2257" s="342" t="s">
        <v>357</v>
      </c>
      <c r="K2257" s="342" t="s">
        <v>348</v>
      </c>
    </row>
    <row r="2258" spans="1:11">
      <c r="A2258" s="340">
        <v>45437</v>
      </c>
      <c r="B2258" s="341" t="s">
        <v>132</v>
      </c>
      <c r="C2258" s="341" t="s">
        <v>964</v>
      </c>
      <c r="D2258" s="341" t="s">
        <v>2292</v>
      </c>
      <c r="E2258" s="342" t="s">
        <v>1365</v>
      </c>
      <c r="F2258" s="342" t="s">
        <v>1366</v>
      </c>
      <c r="G2258" s="342">
        <v>350</v>
      </c>
      <c r="H2258" s="341" t="s">
        <v>962</v>
      </c>
      <c r="I2258" s="341"/>
      <c r="J2258" s="342" t="s">
        <v>357</v>
      </c>
      <c r="K2258" s="342" t="s">
        <v>348</v>
      </c>
    </row>
    <row r="2259" spans="1:11">
      <c r="A2259" s="340">
        <v>45437</v>
      </c>
      <c r="B2259" s="341" t="s">
        <v>132</v>
      </c>
      <c r="C2259" s="341" t="s">
        <v>964</v>
      </c>
      <c r="D2259" s="341" t="s">
        <v>2292</v>
      </c>
      <c r="E2259" s="342" t="s">
        <v>1365</v>
      </c>
      <c r="F2259" s="342" t="s">
        <v>1371</v>
      </c>
      <c r="G2259" s="342">
        <v>50</v>
      </c>
      <c r="H2259" s="341" t="s">
        <v>962</v>
      </c>
      <c r="I2259" s="341"/>
      <c r="J2259" s="342" t="s">
        <v>357</v>
      </c>
      <c r="K2259" s="342" t="s">
        <v>348</v>
      </c>
    </row>
    <row r="2260" spans="1:11">
      <c r="A2260" s="340">
        <v>45437</v>
      </c>
      <c r="B2260" s="341" t="s">
        <v>132</v>
      </c>
      <c r="C2260" s="341" t="s">
        <v>964</v>
      </c>
      <c r="D2260" s="341" t="s">
        <v>2292</v>
      </c>
      <c r="E2260" s="342" t="s">
        <v>1365</v>
      </c>
      <c r="F2260" s="342" t="s">
        <v>1370</v>
      </c>
      <c r="G2260" s="342">
        <v>300</v>
      </c>
      <c r="H2260" s="341" t="s">
        <v>962</v>
      </c>
      <c r="I2260" s="341"/>
      <c r="J2260" s="342" t="s">
        <v>357</v>
      </c>
      <c r="K2260" s="342" t="s">
        <v>348</v>
      </c>
    </row>
    <row r="2261" spans="1:11">
      <c r="A2261" s="340">
        <v>45425</v>
      </c>
      <c r="B2261" s="341" t="s">
        <v>132</v>
      </c>
      <c r="C2261" s="341" t="s">
        <v>964</v>
      </c>
      <c r="D2261" s="341" t="s">
        <v>1376</v>
      </c>
      <c r="E2261" s="342" t="s">
        <v>1365</v>
      </c>
      <c r="F2261" s="342" t="s">
        <v>1369</v>
      </c>
      <c r="G2261" s="342">
        <v>250</v>
      </c>
      <c r="H2261" s="341" t="s">
        <v>962</v>
      </c>
      <c r="I2261" s="341"/>
      <c r="J2261" s="342" t="s">
        <v>357</v>
      </c>
      <c r="K2261" s="342" t="s">
        <v>348</v>
      </c>
    </row>
    <row r="2262" spans="1:11">
      <c r="A2262" s="340">
        <v>45425</v>
      </c>
      <c r="B2262" s="341" t="s">
        <v>132</v>
      </c>
      <c r="C2262" s="341" t="s">
        <v>964</v>
      </c>
      <c r="D2262" s="341" t="s">
        <v>1376</v>
      </c>
      <c r="E2262" s="342" t="s">
        <v>1365</v>
      </c>
      <c r="F2262" s="342" t="s">
        <v>1366</v>
      </c>
      <c r="G2262" s="342">
        <v>350</v>
      </c>
      <c r="H2262" s="341" t="s">
        <v>965</v>
      </c>
      <c r="I2262" s="341" t="s">
        <v>2293</v>
      </c>
      <c r="J2262" s="342" t="s">
        <v>357</v>
      </c>
      <c r="K2262" s="342" t="s">
        <v>348</v>
      </c>
    </row>
    <row r="2263" spans="1:11">
      <c r="A2263" s="340">
        <v>45425</v>
      </c>
      <c r="B2263" s="341" t="s">
        <v>132</v>
      </c>
      <c r="C2263" s="341" t="s">
        <v>964</v>
      </c>
      <c r="D2263" s="341" t="s">
        <v>1376</v>
      </c>
      <c r="E2263" s="342" t="s">
        <v>1365</v>
      </c>
      <c r="F2263" s="342" t="s">
        <v>1367</v>
      </c>
      <c r="G2263" s="342">
        <v>50</v>
      </c>
      <c r="H2263" s="341" t="s">
        <v>962</v>
      </c>
      <c r="I2263" s="341"/>
      <c r="J2263" s="342" t="s">
        <v>357</v>
      </c>
      <c r="K2263" s="342" t="s">
        <v>348</v>
      </c>
    </row>
    <row r="2264" spans="1:11">
      <c r="A2264" s="340">
        <v>45425</v>
      </c>
      <c r="B2264" s="341" t="s">
        <v>132</v>
      </c>
      <c r="C2264" s="341" t="s">
        <v>964</v>
      </c>
      <c r="D2264" s="341" t="s">
        <v>1376</v>
      </c>
      <c r="E2264" s="342" t="s">
        <v>1365</v>
      </c>
      <c r="F2264" s="342" t="s">
        <v>1371</v>
      </c>
      <c r="G2264" s="342">
        <v>50</v>
      </c>
      <c r="H2264" s="341" t="s">
        <v>962</v>
      </c>
      <c r="I2264" s="341"/>
      <c r="J2264" s="342" t="s">
        <v>357</v>
      </c>
      <c r="K2264" s="342" t="s">
        <v>348</v>
      </c>
    </row>
    <row r="2265" spans="1:11">
      <c r="A2265" s="340">
        <v>45425</v>
      </c>
      <c r="B2265" s="341" t="s">
        <v>132</v>
      </c>
      <c r="C2265" s="341" t="s">
        <v>964</v>
      </c>
      <c r="D2265" s="341" t="s">
        <v>1376</v>
      </c>
      <c r="E2265" s="342" t="s">
        <v>1365</v>
      </c>
      <c r="F2265" s="342" t="s">
        <v>1368</v>
      </c>
      <c r="G2265" s="342">
        <v>450</v>
      </c>
      <c r="H2265" s="341" t="s">
        <v>962</v>
      </c>
      <c r="I2265" s="341"/>
      <c r="J2265" s="342" t="s">
        <v>357</v>
      </c>
      <c r="K2265" s="342" t="s">
        <v>348</v>
      </c>
    </row>
    <row r="2266" spans="1:11">
      <c r="A2266" s="340">
        <v>45425</v>
      </c>
      <c r="B2266" s="341" t="s">
        <v>132</v>
      </c>
      <c r="C2266" s="341" t="s">
        <v>964</v>
      </c>
      <c r="D2266" s="341" t="s">
        <v>1376</v>
      </c>
      <c r="E2266" s="342" t="s">
        <v>1365</v>
      </c>
      <c r="F2266" s="342" t="s">
        <v>1370</v>
      </c>
      <c r="G2266" s="342">
        <v>300</v>
      </c>
      <c r="H2266" s="341" t="s">
        <v>965</v>
      </c>
      <c r="I2266" s="341" t="s">
        <v>2293</v>
      </c>
      <c r="J2266" s="342" t="s">
        <v>357</v>
      </c>
      <c r="K2266" s="342" t="s">
        <v>348</v>
      </c>
    </row>
    <row r="2267" spans="1:11">
      <c r="A2267" s="340">
        <v>45568</v>
      </c>
      <c r="B2267" s="341" t="s">
        <v>132</v>
      </c>
      <c r="C2267" s="341" t="s">
        <v>964</v>
      </c>
      <c r="D2267" s="341" t="s">
        <v>1364</v>
      </c>
      <c r="E2267" s="342" t="s">
        <v>1365</v>
      </c>
      <c r="F2267" s="342" t="s">
        <v>1369</v>
      </c>
      <c r="G2267" s="342">
        <v>250</v>
      </c>
      <c r="H2267" s="341" t="s">
        <v>962</v>
      </c>
      <c r="I2267" s="341"/>
      <c r="J2267" s="342" t="s">
        <v>357</v>
      </c>
      <c r="K2267" s="342" t="s">
        <v>348</v>
      </c>
    </row>
    <row r="2268" spans="1:11">
      <c r="A2268" s="340">
        <v>45568</v>
      </c>
      <c r="B2268" s="341" t="s">
        <v>132</v>
      </c>
      <c r="C2268" s="341" t="s">
        <v>964</v>
      </c>
      <c r="D2268" s="341" t="s">
        <v>1364</v>
      </c>
      <c r="E2268" s="342" t="s">
        <v>1365</v>
      </c>
      <c r="F2268" s="342" t="s">
        <v>1370</v>
      </c>
      <c r="G2268" s="342">
        <v>300</v>
      </c>
      <c r="H2268" s="341" t="s">
        <v>962</v>
      </c>
      <c r="I2268" s="341"/>
      <c r="J2268" s="342" t="s">
        <v>357</v>
      </c>
      <c r="K2268" s="342" t="s">
        <v>348</v>
      </c>
    </row>
    <row r="2269" spans="1:11">
      <c r="A2269" s="340">
        <v>45568</v>
      </c>
      <c r="B2269" s="341" t="s">
        <v>132</v>
      </c>
      <c r="C2269" s="341" t="s">
        <v>964</v>
      </c>
      <c r="D2269" s="341" t="s">
        <v>1364</v>
      </c>
      <c r="E2269" s="342" t="s">
        <v>1365</v>
      </c>
      <c r="F2269" s="342" t="s">
        <v>1368</v>
      </c>
      <c r="G2269" s="342">
        <v>450</v>
      </c>
      <c r="H2269" s="341" t="s">
        <v>962</v>
      </c>
      <c r="I2269" s="341"/>
      <c r="J2269" s="342" t="s">
        <v>357</v>
      </c>
      <c r="K2269" s="342" t="s">
        <v>348</v>
      </c>
    </row>
    <row r="2270" spans="1:11">
      <c r="A2270" s="340">
        <v>45568</v>
      </c>
      <c r="B2270" s="341" t="s">
        <v>132</v>
      </c>
      <c r="C2270" s="341" t="s">
        <v>964</v>
      </c>
      <c r="D2270" s="341" t="s">
        <v>1364</v>
      </c>
      <c r="E2270" s="342" t="s">
        <v>1365</v>
      </c>
      <c r="F2270" s="342" t="s">
        <v>1366</v>
      </c>
      <c r="G2270" s="342">
        <v>350</v>
      </c>
      <c r="H2270" s="341" t="s">
        <v>962</v>
      </c>
      <c r="I2270" s="341"/>
      <c r="J2270" s="342" t="s">
        <v>357</v>
      </c>
      <c r="K2270" s="342" t="s">
        <v>348</v>
      </c>
    </row>
    <row r="2271" spans="1:11">
      <c r="A2271" s="340">
        <v>45568</v>
      </c>
      <c r="B2271" s="341" t="s">
        <v>132</v>
      </c>
      <c r="C2271" s="341" t="s">
        <v>964</v>
      </c>
      <c r="D2271" s="341" t="s">
        <v>1364</v>
      </c>
      <c r="E2271" s="342" t="s">
        <v>1365</v>
      </c>
      <c r="F2271" s="342" t="s">
        <v>1367</v>
      </c>
      <c r="G2271" s="342">
        <v>50</v>
      </c>
      <c r="H2271" s="341" t="s">
        <v>962</v>
      </c>
      <c r="I2271" s="341"/>
      <c r="J2271" s="342" t="s">
        <v>357</v>
      </c>
      <c r="K2271" s="342" t="s">
        <v>348</v>
      </c>
    </row>
    <row r="2272" spans="1:11">
      <c r="A2272" s="340">
        <v>45568</v>
      </c>
      <c r="B2272" s="341" t="s">
        <v>132</v>
      </c>
      <c r="C2272" s="341" t="s">
        <v>964</v>
      </c>
      <c r="D2272" s="341" t="s">
        <v>1364</v>
      </c>
      <c r="E2272" s="342" t="s">
        <v>1365</v>
      </c>
      <c r="F2272" s="342" t="s">
        <v>1371</v>
      </c>
      <c r="G2272" s="342">
        <v>50</v>
      </c>
      <c r="H2272" s="341" t="s">
        <v>962</v>
      </c>
      <c r="I2272" s="341"/>
      <c r="J2272" s="342" t="s">
        <v>357</v>
      </c>
      <c r="K2272" s="342" t="s">
        <v>348</v>
      </c>
    </row>
    <row r="2273" spans="1:11">
      <c r="A2273" s="340">
        <v>45507</v>
      </c>
      <c r="B2273" s="341" t="s">
        <v>132</v>
      </c>
      <c r="C2273" s="341" t="s">
        <v>964</v>
      </c>
      <c r="D2273" s="341" t="s">
        <v>2292</v>
      </c>
      <c r="E2273" s="342" t="s">
        <v>1365</v>
      </c>
      <c r="F2273" s="342" t="s">
        <v>1366</v>
      </c>
      <c r="G2273" s="342">
        <v>350</v>
      </c>
      <c r="H2273" s="341" t="s">
        <v>962</v>
      </c>
      <c r="I2273" s="341"/>
      <c r="J2273" s="342" t="s">
        <v>357</v>
      </c>
      <c r="K2273" s="342" t="s">
        <v>348</v>
      </c>
    </row>
    <row r="2274" spans="1:11">
      <c r="A2274" s="340">
        <v>45507</v>
      </c>
      <c r="B2274" s="341" t="s">
        <v>132</v>
      </c>
      <c r="C2274" s="341" t="s">
        <v>964</v>
      </c>
      <c r="D2274" s="341" t="s">
        <v>2292</v>
      </c>
      <c r="E2274" s="342" t="s">
        <v>1365</v>
      </c>
      <c r="F2274" s="342" t="s">
        <v>1369</v>
      </c>
      <c r="G2274" s="342">
        <v>250</v>
      </c>
      <c r="H2274" s="341" t="s">
        <v>965</v>
      </c>
      <c r="I2274" s="341" t="s">
        <v>2294</v>
      </c>
      <c r="J2274" s="342" t="s">
        <v>357</v>
      </c>
      <c r="K2274" s="342" t="s">
        <v>348</v>
      </c>
    </row>
    <row r="2275" spans="1:11">
      <c r="A2275" s="340">
        <v>45507</v>
      </c>
      <c r="B2275" s="341" t="s">
        <v>132</v>
      </c>
      <c r="C2275" s="341" t="s">
        <v>964</v>
      </c>
      <c r="D2275" s="341" t="s">
        <v>2292</v>
      </c>
      <c r="E2275" s="342" t="s">
        <v>1365</v>
      </c>
      <c r="F2275" s="342" t="s">
        <v>1367</v>
      </c>
      <c r="G2275" s="342">
        <v>50</v>
      </c>
      <c r="H2275" s="341" t="s">
        <v>965</v>
      </c>
      <c r="I2275" s="341" t="s">
        <v>2295</v>
      </c>
      <c r="J2275" s="342" t="s">
        <v>357</v>
      </c>
      <c r="K2275" s="342" t="s">
        <v>348</v>
      </c>
    </row>
    <row r="2276" spans="1:11">
      <c r="A2276" s="340">
        <v>45507</v>
      </c>
      <c r="B2276" s="341" t="s">
        <v>132</v>
      </c>
      <c r="C2276" s="341" t="s">
        <v>964</v>
      </c>
      <c r="D2276" s="341" t="s">
        <v>2292</v>
      </c>
      <c r="E2276" s="342" t="s">
        <v>1365</v>
      </c>
      <c r="F2276" s="342" t="s">
        <v>1371</v>
      </c>
      <c r="G2276" s="342">
        <v>50</v>
      </c>
      <c r="H2276" s="341" t="s">
        <v>962</v>
      </c>
      <c r="I2276" s="341"/>
      <c r="J2276" s="342" t="s">
        <v>357</v>
      </c>
      <c r="K2276" s="342" t="s">
        <v>348</v>
      </c>
    </row>
    <row r="2277" spans="1:11">
      <c r="A2277" s="340">
        <v>45507</v>
      </c>
      <c r="B2277" s="341" t="s">
        <v>132</v>
      </c>
      <c r="C2277" s="341" t="s">
        <v>964</v>
      </c>
      <c r="D2277" s="341" t="s">
        <v>2292</v>
      </c>
      <c r="E2277" s="342" t="s">
        <v>1365</v>
      </c>
      <c r="F2277" s="342" t="s">
        <v>1370</v>
      </c>
      <c r="G2277" s="342">
        <v>300</v>
      </c>
      <c r="H2277" s="341" t="s">
        <v>962</v>
      </c>
      <c r="I2277" s="341"/>
      <c r="J2277" s="342" t="s">
        <v>357</v>
      </c>
      <c r="K2277" s="342" t="s">
        <v>348</v>
      </c>
    </row>
    <row r="2278" spans="1:11">
      <c r="A2278" s="340">
        <v>45507</v>
      </c>
      <c r="B2278" s="341" t="s">
        <v>132</v>
      </c>
      <c r="C2278" s="341" t="s">
        <v>964</v>
      </c>
      <c r="D2278" s="341" t="s">
        <v>2292</v>
      </c>
      <c r="E2278" s="342" t="s">
        <v>1365</v>
      </c>
      <c r="F2278" s="342" t="s">
        <v>1368</v>
      </c>
      <c r="G2278" s="342">
        <v>450</v>
      </c>
      <c r="H2278" s="341" t="s">
        <v>965</v>
      </c>
      <c r="I2278" s="341" t="s">
        <v>971</v>
      </c>
      <c r="J2278" s="342" t="s">
        <v>357</v>
      </c>
      <c r="K2278" s="342" t="s">
        <v>348</v>
      </c>
    </row>
    <row r="2279" spans="1:11">
      <c r="A2279" s="340">
        <v>45552</v>
      </c>
      <c r="B2279" s="341" t="s">
        <v>132</v>
      </c>
      <c r="C2279" s="341" t="s">
        <v>964</v>
      </c>
      <c r="D2279" s="341" t="s">
        <v>2292</v>
      </c>
      <c r="E2279" s="342" t="s">
        <v>1365</v>
      </c>
      <c r="F2279" s="342" t="s">
        <v>1366</v>
      </c>
      <c r="G2279" s="342">
        <v>350</v>
      </c>
      <c r="H2279" s="341" t="s">
        <v>962</v>
      </c>
      <c r="I2279" s="341"/>
      <c r="J2279" s="342" t="s">
        <v>357</v>
      </c>
      <c r="K2279" s="342" t="s">
        <v>348</v>
      </c>
    </row>
    <row r="2280" spans="1:11">
      <c r="A2280" s="340">
        <v>45552</v>
      </c>
      <c r="B2280" s="341" t="s">
        <v>132</v>
      </c>
      <c r="C2280" s="341" t="s">
        <v>964</v>
      </c>
      <c r="D2280" s="341" t="s">
        <v>2292</v>
      </c>
      <c r="E2280" s="342" t="s">
        <v>1365</v>
      </c>
      <c r="F2280" s="342" t="s">
        <v>1370</v>
      </c>
      <c r="G2280" s="342">
        <v>300</v>
      </c>
      <c r="H2280" s="341" t="s">
        <v>962</v>
      </c>
      <c r="I2280" s="341"/>
      <c r="J2280" s="342" t="s">
        <v>357</v>
      </c>
      <c r="K2280" s="342" t="s">
        <v>348</v>
      </c>
    </row>
    <row r="2281" spans="1:11">
      <c r="A2281" s="340">
        <v>45552</v>
      </c>
      <c r="B2281" s="341" t="s">
        <v>132</v>
      </c>
      <c r="C2281" s="341" t="s">
        <v>964</v>
      </c>
      <c r="D2281" s="341" t="s">
        <v>2292</v>
      </c>
      <c r="E2281" s="342" t="s">
        <v>1365</v>
      </c>
      <c r="F2281" s="342" t="s">
        <v>1368</v>
      </c>
      <c r="G2281" s="342">
        <v>450</v>
      </c>
      <c r="H2281" s="341" t="s">
        <v>962</v>
      </c>
      <c r="I2281" s="341"/>
      <c r="J2281" s="342" t="s">
        <v>357</v>
      </c>
      <c r="K2281" s="342" t="s">
        <v>348</v>
      </c>
    </row>
    <row r="2282" spans="1:11">
      <c r="A2282" s="340">
        <v>45552</v>
      </c>
      <c r="B2282" s="341" t="s">
        <v>132</v>
      </c>
      <c r="C2282" s="341" t="s">
        <v>964</v>
      </c>
      <c r="D2282" s="341" t="s">
        <v>2292</v>
      </c>
      <c r="E2282" s="342" t="s">
        <v>1365</v>
      </c>
      <c r="F2282" s="342" t="s">
        <v>1367</v>
      </c>
      <c r="G2282" s="342">
        <v>50</v>
      </c>
      <c r="H2282" s="341" t="s">
        <v>965</v>
      </c>
      <c r="I2282" s="341" t="s">
        <v>998</v>
      </c>
      <c r="J2282" s="342" t="s">
        <v>357</v>
      </c>
      <c r="K2282" s="342" t="s">
        <v>348</v>
      </c>
    </row>
    <row r="2283" spans="1:11">
      <c r="A2283" s="340">
        <v>45552</v>
      </c>
      <c r="B2283" s="341" t="s">
        <v>132</v>
      </c>
      <c r="C2283" s="341" t="s">
        <v>964</v>
      </c>
      <c r="D2283" s="341" t="s">
        <v>2292</v>
      </c>
      <c r="E2283" s="342" t="s">
        <v>1365</v>
      </c>
      <c r="F2283" s="342" t="s">
        <v>1369</v>
      </c>
      <c r="G2283" s="342">
        <v>250</v>
      </c>
      <c r="H2283" s="341" t="s">
        <v>962</v>
      </c>
      <c r="I2283" s="341"/>
      <c r="J2283" s="342" t="s">
        <v>357</v>
      </c>
      <c r="K2283" s="342" t="s">
        <v>348</v>
      </c>
    </row>
    <row r="2284" spans="1:11">
      <c r="A2284" s="340">
        <v>45552</v>
      </c>
      <c r="B2284" s="341" t="s">
        <v>132</v>
      </c>
      <c r="C2284" s="341" t="s">
        <v>964</v>
      </c>
      <c r="D2284" s="341" t="s">
        <v>2292</v>
      </c>
      <c r="E2284" s="342" t="s">
        <v>1365</v>
      </c>
      <c r="F2284" s="342" t="s">
        <v>1371</v>
      </c>
      <c r="G2284" s="342">
        <v>50</v>
      </c>
      <c r="H2284" s="341" t="s">
        <v>962</v>
      </c>
      <c r="I2284" s="341"/>
      <c r="J2284" s="342" t="s">
        <v>357</v>
      </c>
      <c r="K2284" s="342" t="s">
        <v>348</v>
      </c>
    </row>
    <row r="2285" spans="1:11">
      <c r="A2285" s="340">
        <v>45335</v>
      </c>
      <c r="B2285" s="341" t="s">
        <v>132</v>
      </c>
      <c r="C2285" s="341" t="s">
        <v>964</v>
      </c>
      <c r="D2285" s="341" t="s">
        <v>2292</v>
      </c>
      <c r="E2285" s="342" t="s">
        <v>1365</v>
      </c>
      <c r="F2285" s="342" t="s">
        <v>1367</v>
      </c>
      <c r="G2285" s="342">
        <v>50</v>
      </c>
      <c r="H2285" s="341" t="s">
        <v>965</v>
      </c>
      <c r="I2285" s="341" t="s">
        <v>1408</v>
      </c>
      <c r="J2285" s="342" t="s">
        <v>357</v>
      </c>
      <c r="K2285" s="342" t="s">
        <v>348</v>
      </c>
    </row>
    <row r="2286" spans="1:11">
      <c r="A2286" s="340">
        <v>45335</v>
      </c>
      <c r="B2286" s="341" t="s">
        <v>132</v>
      </c>
      <c r="C2286" s="341" t="s">
        <v>964</v>
      </c>
      <c r="D2286" s="341" t="s">
        <v>2292</v>
      </c>
      <c r="E2286" s="342" t="s">
        <v>1365</v>
      </c>
      <c r="F2286" s="342" t="s">
        <v>1371</v>
      </c>
      <c r="G2286" s="342">
        <v>50</v>
      </c>
      <c r="H2286" s="341" t="s">
        <v>962</v>
      </c>
      <c r="I2286" s="341"/>
      <c r="J2286" s="342" t="s">
        <v>357</v>
      </c>
      <c r="K2286" s="342" t="s">
        <v>348</v>
      </c>
    </row>
    <row r="2287" spans="1:11">
      <c r="A2287" s="340">
        <v>45335</v>
      </c>
      <c r="B2287" s="341" t="s">
        <v>132</v>
      </c>
      <c r="C2287" s="341" t="s">
        <v>964</v>
      </c>
      <c r="D2287" s="341" t="s">
        <v>2292</v>
      </c>
      <c r="E2287" s="342" t="s">
        <v>1365</v>
      </c>
      <c r="F2287" s="342" t="s">
        <v>1370</v>
      </c>
      <c r="G2287" s="342">
        <v>300</v>
      </c>
      <c r="H2287" s="341" t="s">
        <v>962</v>
      </c>
      <c r="I2287" s="341"/>
      <c r="J2287" s="342" t="s">
        <v>357</v>
      </c>
      <c r="K2287" s="342" t="s">
        <v>348</v>
      </c>
    </row>
    <row r="2288" spans="1:11">
      <c r="A2288" s="340">
        <v>45335</v>
      </c>
      <c r="B2288" s="341" t="s">
        <v>132</v>
      </c>
      <c r="C2288" s="341" t="s">
        <v>964</v>
      </c>
      <c r="D2288" s="341" t="s">
        <v>2292</v>
      </c>
      <c r="E2288" s="342" t="s">
        <v>1365</v>
      </c>
      <c r="F2288" s="342" t="s">
        <v>1366</v>
      </c>
      <c r="G2288" s="342">
        <v>350</v>
      </c>
      <c r="H2288" s="341" t="s">
        <v>962</v>
      </c>
      <c r="I2288" s="341"/>
      <c r="J2288" s="342" t="s">
        <v>357</v>
      </c>
      <c r="K2288" s="342" t="s">
        <v>348</v>
      </c>
    </row>
    <row r="2289" spans="1:11">
      <c r="A2289" s="340">
        <v>45559</v>
      </c>
      <c r="B2289" s="341" t="s">
        <v>133</v>
      </c>
      <c r="C2289" s="341" t="s">
        <v>964</v>
      </c>
      <c r="D2289" s="341" t="s">
        <v>2296</v>
      </c>
      <c r="E2289" s="342" t="s">
        <v>1381</v>
      </c>
      <c r="F2289" s="342" t="s">
        <v>1377</v>
      </c>
      <c r="G2289" s="342">
        <v>200</v>
      </c>
      <c r="H2289" s="341" t="s">
        <v>965</v>
      </c>
      <c r="I2289" s="341" t="s">
        <v>1337</v>
      </c>
      <c r="J2289" s="342" t="s">
        <v>357</v>
      </c>
      <c r="K2289" s="342" t="s">
        <v>348</v>
      </c>
    </row>
    <row r="2290" spans="1:11">
      <c r="A2290" s="340">
        <v>45559</v>
      </c>
      <c r="B2290" s="341" t="s">
        <v>133</v>
      </c>
      <c r="C2290" s="341" t="s">
        <v>964</v>
      </c>
      <c r="D2290" s="341" t="s">
        <v>2296</v>
      </c>
      <c r="E2290" s="342" t="s">
        <v>1381</v>
      </c>
      <c r="F2290" s="342" t="s">
        <v>1379</v>
      </c>
      <c r="G2290" s="342">
        <v>30</v>
      </c>
      <c r="H2290" s="341" t="s">
        <v>962</v>
      </c>
      <c r="I2290" s="341"/>
      <c r="J2290" s="342" t="s">
        <v>357</v>
      </c>
      <c r="K2290" s="342" t="s">
        <v>348</v>
      </c>
    </row>
    <row r="2291" spans="1:11">
      <c r="A2291" s="340">
        <v>45559</v>
      </c>
      <c r="B2291" s="341" t="s">
        <v>133</v>
      </c>
      <c r="C2291" s="341" t="s">
        <v>964</v>
      </c>
      <c r="D2291" s="341" t="s">
        <v>2296</v>
      </c>
      <c r="E2291" s="342" t="s">
        <v>1381</v>
      </c>
      <c r="F2291" s="342" t="s">
        <v>1378</v>
      </c>
      <c r="G2291" s="342">
        <v>100</v>
      </c>
      <c r="H2291" s="341" t="s">
        <v>965</v>
      </c>
      <c r="I2291" s="341" t="s">
        <v>1337</v>
      </c>
      <c r="J2291" s="342" t="s">
        <v>357</v>
      </c>
      <c r="K2291" s="342" t="s">
        <v>348</v>
      </c>
    </row>
    <row r="2292" spans="1:11">
      <c r="A2292" s="340">
        <v>45463</v>
      </c>
      <c r="B2292" s="341" t="s">
        <v>133</v>
      </c>
      <c r="C2292" s="341" t="s">
        <v>964</v>
      </c>
      <c r="D2292" s="341" t="s">
        <v>2296</v>
      </c>
      <c r="E2292" s="342" t="s">
        <v>1381</v>
      </c>
      <c r="F2292" s="342" t="s">
        <v>1379</v>
      </c>
      <c r="G2292" s="342">
        <v>30</v>
      </c>
      <c r="H2292" s="341" t="s">
        <v>962</v>
      </c>
      <c r="I2292" s="341"/>
      <c r="J2292" s="342" t="s">
        <v>357</v>
      </c>
      <c r="K2292" s="342" t="s">
        <v>348</v>
      </c>
    </row>
    <row r="2293" spans="1:11">
      <c r="A2293" s="340">
        <v>45463</v>
      </c>
      <c r="B2293" s="341" t="s">
        <v>133</v>
      </c>
      <c r="C2293" s="341" t="s">
        <v>964</v>
      </c>
      <c r="D2293" s="341" t="s">
        <v>2296</v>
      </c>
      <c r="E2293" s="342" t="s">
        <v>1381</v>
      </c>
      <c r="F2293" s="342" t="s">
        <v>1377</v>
      </c>
      <c r="G2293" s="342">
        <v>200</v>
      </c>
      <c r="H2293" s="341" t="s">
        <v>965</v>
      </c>
      <c r="I2293" s="341" t="s">
        <v>2188</v>
      </c>
      <c r="J2293" s="342" t="s">
        <v>357</v>
      </c>
      <c r="K2293" s="342" t="s">
        <v>348</v>
      </c>
    </row>
    <row r="2294" spans="1:11">
      <c r="A2294" s="340">
        <v>45463</v>
      </c>
      <c r="B2294" s="341" t="s">
        <v>133</v>
      </c>
      <c r="C2294" s="341" t="s">
        <v>964</v>
      </c>
      <c r="D2294" s="341" t="s">
        <v>2296</v>
      </c>
      <c r="E2294" s="342" t="s">
        <v>1381</v>
      </c>
      <c r="F2294" s="342" t="s">
        <v>1378</v>
      </c>
      <c r="G2294" s="342">
        <v>100</v>
      </c>
      <c r="H2294" s="341" t="s">
        <v>965</v>
      </c>
      <c r="I2294" s="341" t="s">
        <v>2297</v>
      </c>
      <c r="J2294" s="342" t="s">
        <v>357</v>
      </c>
      <c r="K2294" s="342" t="s">
        <v>348</v>
      </c>
    </row>
    <row r="2295" spans="1:11">
      <c r="A2295" s="340">
        <v>45331</v>
      </c>
      <c r="B2295" s="341" t="s">
        <v>133</v>
      </c>
      <c r="C2295" s="341" t="s">
        <v>964</v>
      </c>
      <c r="D2295" s="341" t="s">
        <v>1380</v>
      </c>
      <c r="E2295" s="342" t="s">
        <v>1381</v>
      </c>
      <c r="F2295" s="342" t="s">
        <v>1377</v>
      </c>
      <c r="G2295" s="342">
        <v>200</v>
      </c>
      <c r="H2295" s="341" t="s">
        <v>962</v>
      </c>
      <c r="I2295" s="341"/>
      <c r="J2295" s="342" t="s">
        <v>357</v>
      </c>
      <c r="K2295" s="342" t="s">
        <v>348</v>
      </c>
    </row>
    <row r="2296" spans="1:11">
      <c r="A2296" s="340">
        <v>45331</v>
      </c>
      <c r="B2296" s="341" t="s">
        <v>133</v>
      </c>
      <c r="C2296" s="341" t="s">
        <v>964</v>
      </c>
      <c r="D2296" s="341" t="s">
        <v>1380</v>
      </c>
      <c r="E2296" s="342" t="s">
        <v>1381</v>
      </c>
      <c r="F2296" s="342" t="s">
        <v>1378</v>
      </c>
      <c r="G2296" s="342">
        <v>100</v>
      </c>
      <c r="H2296" s="341" t="s">
        <v>962</v>
      </c>
      <c r="I2296" s="341"/>
      <c r="J2296" s="342" t="s">
        <v>357</v>
      </c>
      <c r="K2296" s="342" t="s">
        <v>348</v>
      </c>
    </row>
    <row r="2297" spans="1:11">
      <c r="A2297" s="340">
        <v>45331</v>
      </c>
      <c r="B2297" s="341" t="s">
        <v>133</v>
      </c>
      <c r="C2297" s="341" t="s">
        <v>964</v>
      </c>
      <c r="D2297" s="341" t="s">
        <v>1380</v>
      </c>
      <c r="E2297" s="342" t="s">
        <v>1381</v>
      </c>
      <c r="F2297" s="342" t="s">
        <v>1379</v>
      </c>
      <c r="G2297" s="342">
        <v>30</v>
      </c>
      <c r="H2297" s="341" t="s">
        <v>962</v>
      </c>
      <c r="I2297" s="341"/>
      <c r="J2297" s="342" t="s">
        <v>357</v>
      </c>
      <c r="K2297" s="342" t="s">
        <v>348</v>
      </c>
    </row>
    <row r="2298" spans="1:11">
      <c r="A2298" s="340">
        <v>45495</v>
      </c>
      <c r="B2298" s="341" t="s">
        <v>133</v>
      </c>
      <c r="C2298" s="341" t="s">
        <v>964</v>
      </c>
      <c r="D2298" s="341" t="s">
        <v>2296</v>
      </c>
      <c r="E2298" s="342" t="s">
        <v>1382</v>
      </c>
      <c r="F2298" s="342" t="s">
        <v>1379</v>
      </c>
      <c r="G2298" s="342">
        <v>30</v>
      </c>
      <c r="H2298" s="341" t="s">
        <v>962</v>
      </c>
      <c r="I2298" s="341"/>
      <c r="J2298" s="342" t="s">
        <v>357</v>
      </c>
      <c r="K2298" s="342" t="s">
        <v>348</v>
      </c>
    </row>
    <row r="2299" spans="1:11">
      <c r="A2299" s="340">
        <v>45495</v>
      </c>
      <c r="B2299" s="341" t="s">
        <v>133</v>
      </c>
      <c r="C2299" s="341" t="s">
        <v>964</v>
      </c>
      <c r="D2299" s="341" t="s">
        <v>2296</v>
      </c>
      <c r="E2299" s="342" t="s">
        <v>1382</v>
      </c>
      <c r="F2299" s="342" t="s">
        <v>1378</v>
      </c>
      <c r="G2299" s="342">
        <v>100</v>
      </c>
      <c r="H2299" s="341" t="s">
        <v>965</v>
      </c>
      <c r="I2299" s="341" t="s">
        <v>2298</v>
      </c>
      <c r="J2299" s="342" t="s">
        <v>357</v>
      </c>
      <c r="K2299" s="342" t="s">
        <v>348</v>
      </c>
    </row>
    <row r="2300" spans="1:11">
      <c r="A2300" s="340">
        <v>45495</v>
      </c>
      <c r="B2300" s="341" t="s">
        <v>133</v>
      </c>
      <c r="C2300" s="341" t="s">
        <v>964</v>
      </c>
      <c r="D2300" s="341" t="s">
        <v>2296</v>
      </c>
      <c r="E2300" s="342" t="s">
        <v>1382</v>
      </c>
      <c r="F2300" s="342" t="s">
        <v>1377</v>
      </c>
      <c r="G2300" s="342">
        <v>200</v>
      </c>
      <c r="H2300" s="341" t="s">
        <v>965</v>
      </c>
      <c r="I2300" s="341" t="s">
        <v>2299</v>
      </c>
      <c r="J2300" s="342" t="s">
        <v>357</v>
      </c>
      <c r="K2300" s="342" t="s">
        <v>348</v>
      </c>
    </row>
    <row r="2301" spans="1:11">
      <c r="A2301" s="340">
        <v>45404</v>
      </c>
      <c r="B2301" s="341" t="s">
        <v>133</v>
      </c>
      <c r="C2301" s="341" t="s">
        <v>964</v>
      </c>
      <c r="D2301" s="341" t="s">
        <v>2300</v>
      </c>
      <c r="E2301" s="342" t="s">
        <v>1381</v>
      </c>
      <c r="F2301" s="342" t="s">
        <v>1377</v>
      </c>
      <c r="G2301" s="342">
        <v>200</v>
      </c>
      <c r="H2301" s="341" t="s">
        <v>962</v>
      </c>
      <c r="I2301" s="341"/>
      <c r="J2301" s="342" t="s">
        <v>357</v>
      </c>
      <c r="K2301" s="342" t="s">
        <v>348</v>
      </c>
    </row>
    <row r="2302" spans="1:11">
      <c r="A2302" s="340">
        <v>45404</v>
      </c>
      <c r="B2302" s="341" t="s">
        <v>133</v>
      </c>
      <c r="C2302" s="341" t="s">
        <v>964</v>
      </c>
      <c r="D2302" s="341" t="s">
        <v>2300</v>
      </c>
      <c r="E2302" s="342" t="s">
        <v>1381</v>
      </c>
      <c r="F2302" s="342" t="s">
        <v>1379</v>
      </c>
      <c r="G2302" s="342">
        <v>30</v>
      </c>
      <c r="H2302" s="341" t="s">
        <v>962</v>
      </c>
      <c r="I2302" s="341"/>
      <c r="J2302" s="342" t="s">
        <v>357</v>
      </c>
      <c r="K2302" s="342" t="s">
        <v>348</v>
      </c>
    </row>
    <row r="2303" spans="1:11">
      <c r="A2303" s="340">
        <v>45404</v>
      </c>
      <c r="B2303" s="341" t="s">
        <v>133</v>
      </c>
      <c r="C2303" s="341" t="s">
        <v>964</v>
      </c>
      <c r="D2303" s="341" t="s">
        <v>2300</v>
      </c>
      <c r="E2303" s="342" t="s">
        <v>1381</v>
      </c>
      <c r="F2303" s="342" t="s">
        <v>1378</v>
      </c>
      <c r="G2303" s="342">
        <v>100</v>
      </c>
      <c r="H2303" s="341" t="s">
        <v>962</v>
      </c>
      <c r="I2303" s="341"/>
      <c r="J2303" s="342" t="s">
        <v>357</v>
      </c>
      <c r="K2303" s="342" t="s">
        <v>348</v>
      </c>
    </row>
    <row r="2304" spans="1:11">
      <c r="A2304" s="340">
        <v>45611</v>
      </c>
      <c r="B2304" s="341" t="s">
        <v>133</v>
      </c>
      <c r="C2304" s="341" t="s">
        <v>964</v>
      </c>
      <c r="D2304" s="341" t="s">
        <v>2301</v>
      </c>
      <c r="E2304" s="342" t="s">
        <v>1381</v>
      </c>
      <c r="F2304" s="342" t="s">
        <v>1378</v>
      </c>
      <c r="G2304" s="342">
        <v>100</v>
      </c>
      <c r="H2304" s="341" t="s">
        <v>965</v>
      </c>
      <c r="I2304" s="341" t="s">
        <v>2302</v>
      </c>
      <c r="J2304" s="342" t="s">
        <v>357</v>
      </c>
      <c r="K2304" s="342" t="s">
        <v>348</v>
      </c>
    </row>
    <row r="2305" spans="1:11">
      <c r="A2305" s="340">
        <v>45611</v>
      </c>
      <c r="B2305" s="341" t="s">
        <v>133</v>
      </c>
      <c r="C2305" s="341" t="s">
        <v>964</v>
      </c>
      <c r="D2305" s="341" t="s">
        <v>2301</v>
      </c>
      <c r="E2305" s="342" t="s">
        <v>1381</v>
      </c>
      <c r="F2305" s="342" t="s">
        <v>1377</v>
      </c>
      <c r="G2305" s="342">
        <v>200</v>
      </c>
      <c r="H2305" s="341" t="s">
        <v>965</v>
      </c>
      <c r="I2305" s="341" t="s">
        <v>2302</v>
      </c>
      <c r="J2305" s="342" t="s">
        <v>357</v>
      </c>
      <c r="K2305" s="342" t="s">
        <v>348</v>
      </c>
    </row>
    <row r="2306" spans="1:11">
      <c r="A2306" s="340">
        <v>45611</v>
      </c>
      <c r="B2306" s="341" t="s">
        <v>133</v>
      </c>
      <c r="C2306" s="341" t="s">
        <v>964</v>
      </c>
      <c r="D2306" s="341" t="s">
        <v>2301</v>
      </c>
      <c r="E2306" s="342" t="s">
        <v>1381</v>
      </c>
      <c r="F2306" s="342" t="s">
        <v>1379</v>
      </c>
      <c r="G2306" s="342">
        <v>30</v>
      </c>
      <c r="H2306" s="341" t="s">
        <v>962</v>
      </c>
      <c r="I2306" s="341"/>
      <c r="J2306" s="342" t="s">
        <v>357</v>
      </c>
      <c r="K2306" s="342" t="s">
        <v>348</v>
      </c>
    </row>
    <row r="2307" spans="1:11">
      <c r="A2307" s="340">
        <v>45475</v>
      </c>
      <c r="B2307" s="341" t="s">
        <v>938</v>
      </c>
      <c r="C2307" s="341" t="s">
        <v>964</v>
      </c>
      <c r="D2307" s="341" t="s">
        <v>2303</v>
      </c>
      <c r="E2307" s="342" t="s">
        <v>1383</v>
      </c>
      <c r="F2307" s="342" t="s">
        <v>1385</v>
      </c>
      <c r="G2307" s="342">
        <v>350</v>
      </c>
      <c r="H2307" s="341" t="s">
        <v>965</v>
      </c>
      <c r="I2307" s="341" t="s">
        <v>2304</v>
      </c>
      <c r="J2307" s="342" t="s">
        <v>357</v>
      </c>
      <c r="K2307" s="342" t="s">
        <v>348</v>
      </c>
    </row>
    <row r="2308" spans="1:11">
      <c r="A2308" s="340">
        <v>45475</v>
      </c>
      <c r="B2308" s="341" t="s">
        <v>938</v>
      </c>
      <c r="C2308" s="341" t="s">
        <v>964</v>
      </c>
      <c r="D2308" s="341" t="s">
        <v>2303</v>
      </c>
      <c r="E2308" s="342" t="s">
        <v>1383</v>
      </c>
      <c r="F2308" s="342" t="s">
        <v>1384</v>
      </c>
      <c r="G2308" s="342">
        <v>600</v>
      </c>
      <c r="H2308" s="341" t="s">
        <v>965</v>
      </c>
      <c r="I2308" s="341" t="s">
        <v>966</v>
      </c>
      <c r="J2308" s="342" t="s">
        <v>357</v>
      </c>
      <c r="K2308" s="342" t="s">
        <v>348</v>
      </c>
    </row>
    <row r="2309" spans="1:11">
      <c r="A2309" s="340">
        <v>45475</v>
      </c>
      <c r="B2309" s="341" t="s">
        <v>938</v>
      </c>
      <c r="C2309" s="341" t="s">
        <v>964</v>
      </c>
      <c r="D2309" s="341" t="s">
        <v>2303</v>
      </c>
      <c r="E2309" s="342" t="s">
        <v>1383</v>
      </c>
      <c r="F2309" s="342" t="s">
        <v>1386</v>
      </c>
      <c r="G2309" s="342">
        <v>250</v>
      </c>
      <c r="H2309" s="341" t="s">
        <v>965</v>
      </c>
      <c r="I2309" s="341" t="s">
        <v>1912</v>
      </c>
      <c r="J2309" s="342" t="s">
        <v>357</v>
      </c>
      <c r="K2309" s="342" t="s">
        <v>348</v>
      </c>
    </row>
    <row r="2310" spans="1:11">
      <c r="A2310" s="340">
        <v>45517</v>
      </c>
      <c r="B2310" s="341" t="s">
        <v>938</v>
      </c>
      <c r="C2310" s="341" t="s">
        <v>964</v>
      </c>
      <c r="D2310" s="341" t="s">
        <v>2303</v>
      </c>
      <c r="E2310" s="342" t="s">
        <v>1383</v>
      </c>
      <c r="F2310" s="342" t="s">
        <v>1385</v>
      </c>
      <c r="G2310" s="342">
        <v>350</v>
      </c>
      <c r="H2310" s="341" t="s">
        <v>965</v>
      </c>
      <c r="I2310" s="341" t="s">
        <v>2305</v>
      </c>
      <c r="J2310" s="342" t="s">
        <v>357</v>
      </c>
      <c r="K2310" s="342" t="s">
        <v>348</v>
      </c>
    </row>
    <row r="2311" spans="1:11">
      <c r="A2311" s="340">
        <v>45517</v>
      </c>
      <c r="B2311" s="341" t="s">
        <v>938</v>
      </c>
      <c r="C2311" s="341" t="s">
        <v>964</v>
      </c>
      <c r="D2311" s="341" t="s">
        <v>2303</v>
      </c>
      <c r="E2311" s="342" t="s">
        <v>1383</v>
      </c>
      <c r="F2311" s="342" t="s">
        <v>1384</v>
      </c>
      <c r="G2311" s="342">
        <v>600</v>
      </c>
      <c r="H2311" s="341" t="s">
        <v>965</v>
      </c>
      <c r="I2311" s="341" t="s">
        <v>2306</v>
      </c>
      <c r="J2311" s="342" t="s">
        <v>357</v>
      </c>
      <c r="K2311" s="342" t="s">
        <v>348</v>
      </c>
    </row>
    <row r="2312" spans="1:11">
      <c r="A2312" s="340">
        <v>45517</v>
      </c>
      <c r="B2312" s="341" t="s">
        <v>938</v>
      </c>
      <c r="C2312" s="341" t="s">
        <v>964</v>
      </c>
      <c r="D2312" s="341" t="s">
        <v>2303</v>
      </c>
      <c r="E2312" s="342" t="s">
        <v>1383</v>
      </c>
      <c r="F2312" s="342" t="s">
        <v>1386</v>
      </c>
      <c r="G2312" s="342">
        <v>250</v>
      </c>
      <c r="H2312" s="341" t="s">
        <v>965</v>
      </c>
      <c r="I2312" s="341" t="s">
        <v>2307</v>
      </c>
      <c r="J2312" s="342" t="s">
        <v>357</v>
      </c>
      <c r="K2312" s="342" t="s">
        <v>348</v>
      </c>
    </row>
    <row r="2313" spans="1:11">
      <c r="A2313" s="340">
        <v>45579</v>
      </c>
      <c r="B2313" s="341" t="s">
        <v>938</v>
      </c>
      <c r="C2313" s="341" t="s">
        <v>964</v>
      </c>
      <c r="D2313" s="341" t="s">
        <v>2308</v>
      </c>
      <c r="E2313" s="342" t="s">
        <v>1383</v>
      </c>
      <c r="F2313" s="342" t="s">
        <v>1384</v>
      </c>
      <c r="G2313" s="342">
        <v>600</v>
      </c>
      <c r="H2313" s="341" t="s">
        <v>965</v>
      </c>
      <c r="I2313" s="341" t="s">
        <v>2309</v>
      </c>
      <c r="J2313" s="342" t="s">
        <v>357</v>
      </c>
      <c r="K2313" s="342" t="s">
        <v>348</v>
      </c>
    </row>
    <row r="2314" spans="1:11">
      <c r="A2314" s="340">
        <v>45579</v>
      </c>
      <c r="B2314" s="341" t="s">
        <v>938</v>
      </c>
      <c r="C2314" s="341" t="s">
        <v>964</v>
      </c>
      <c r="D2314" s="341" t="s">
        <v>2308</v>
      </c>
      <c r="E2314" s="342" t="s">
        <v>1383</v>
      </c>
      <c r="F2314" s="342" t="s">
        <v>1386</v>
      </c>
      <c r="G2314" s="342">
        <v>250</v>
      </c>
      <c r="H2314" s="341" t="s">
        <v>965</v>
      </c>
      <c r="I2314" s="341" t="s">
        <v>2310</v>
      </c>
      <c r="J2314" s="342" t="s">
        <v>357</v>
      </c>
      <c r="K2314" s="342" t="s">
        <v>348</v>
      </c>
    </row>
    <row r="2315" spans="1:11">
      <c r="A2315" s="340">
        <v>45579</v>
      </c>
      <c r="B2315" s="341" t="s">
        <v>938</v>
      </c>
      <c r="C2315" s="341" t="s">
        <v>964</v>
      </c>
      <c r="D2315" s="341" t="s">
        <v>2308</v>
      </c>
      <c r="E2315" s="342" t="s">
        <v>1383</v>
      </c>
      <c r="F2315" s="342" t="s">
        <v>1385</v>
      </c>
      <c r="G2315" s="342">
        <v>350</v>
      </c>
      <c r="H2315" s="341" t="s">
        <v>965</v>
      </c>
      <c r="I2315" s="341" t="s">
        <v>2311</v>
      </c>
      <c r="J2315" s="342" t="s">
        <v>357</v>
      </c>
      <c r="K2315" s="342" t="s">
        <v>348</v>
      </c>
    </row>
    <row r="2316" spans="1:11">
      <c r="A2316" s="340">
        <v>45439</v>
      </c>
      <c r="B2316" s="341" t="s">
        <v>938</v>
      </c>
      <c r="C2316" s="341" t="s">
        <v>964</v>
      </c>
      <c r="D2316" s="341" t="s">
        <v>2312</v>
      </c>
      <c r="E2316" s="342" t="s">
        <v>1383</v>
      </c>
      <c r="F2316" s="342" t="s">
        <v>1385</v>
      </c>
      <c r="G2316" s="342">
        <v>350</v>
      </c>
      <c r="H2316" s="341" t="s">
        <v>962</v>
      </c>
      <c r="I2316" s="341"/>
      <c r="J2316" s="342" t="s">
        <v>357</v>
      </c>
      <c r="K2316" s="342" t="s">
        <v>348</v>
      </c>
    </row>
    <row r="2317" spans="1:11">
      <c r="A2317" s="340">
        <v>45439</v>
      </c>
      <c r="B2317" s="341" t="s">
        <v>938</v>
      </c>
      <c r="C2317" s="341" t="s">
        <v>964</v>
      </c>
      <c r="D2317" s="341" t="s">
        <v>2312</v>
      </c>
      <c r="E2317" s="342" t="s">
        <v>1383</v>
      </c>
      <c r="F2317" s="342" t="s">
        <v>1386</v>
      </c>
      <c r="G2317" s="342">
        <v>250</v>
      </c>
      <c r="H2317" s="341" t="s">
        <v>962</v>
      </c>
      <c r="I2317" s="341"/>
      <c r="J2317" s="342" t="s">
        <v>357</v>
      </c>
      <c r="K2317" s="342" t="s">
        <v>348</v>
      </c>
    </row>
    <row r="2318" spans="1:11">
      <c r="A2318" s="340">
        <v>45439</v>
      </c>
      <c r="B2318" s="341" t="s">
        <v>938</v>
      </c>
      <c r="C2318" s="341" t="s">
        <v>964</v>
      </c>
      <c r="D2318" s="341" t="s">
        <v>2312</v>
      </c>
      <c r="E2318" s="342" t="s">
        <v>1383</v>
      </c>
      <c r="F2318" s="342" t="s">
        <v>1384</v>
      </c>
      <c r="G2318" s="342">
        <v>600</v>
      </c>
      <c r="H2318" s="341" t="s">
        <v>962</v>
      </c>
      <c r="I2318" s="341"/>
      <c r="J2318" s="342" t="s">
        <v>357</v>
      </c>
      <c r="K2318" s="342" t="s">
        <v>348</v>
      </c>
    </row>
    <row r="2319" spans="1:11">
      <c r="A2319" s="340">
        <v>45343</v>
      </c>
      <c r="B2319" s="341" t="s">
        <v>938</v>
      </c>
      <c r="C2319" s="341" t="s">
        <v>964</v>
      </c>
      <c r="D2319" s="341" t="s">
        <v>1387</v>
      </c>
      <c r="E2319" s="342" t="s">
        <v>1383</v>
      </c>
      <c r="F2319" s="342" t="s">
        <v>1386</v>
      </c>
      <c r="G2319" s="342">
        <v>250</v>
      </c>
      <c r="H2319" s="341" t="s">
        <v>962</v>
      </c>
      <c r="I2319" s="341"/>
      <c r="J2319" s="342" t="s">
        <v>357</v>
      </c>
      <c r="K2319" s="342" t="s">
        <v>348</v>
      </c>
    </row>
    <row r="2320" spans="1:11">
      <c r="A2320" s="340">
        <v>45343</v>
      </c>
      <c r="B2320" s="341" t="s">
        <v>938</v>
      </c>
      <c r="C2320" s="341" t="s">
        <v>964</v>
      </c>
      <c r="D2320" s="341" t="s">
        <v>1387</v>
      </c>
      <c r="E2320" s="342" t="s">
        <v>1383</v>
      </c>
      <c r="F2320" s="342" t="s">
        <v>1384</v>
      </c>
      <c r="G2320" s="342">
        <v>600</v>
      </c>
      <c r="H2320" s="341" t="s">
        <v>965</v>
      </c>
      <c r="I2320" s="341" t="s">
        <v>2313</v>
      </c>
      <c r="J2320" s="342" t="s">
        <v>357</v>
      </c>
      <c r="K2320" s="342" t="s">
        <v>348</v>
      </c>
    </row>
    <row r="2321" spans="1:11">
      <c r="A2321" s="340">
        <v>45343</v>
      </c>
      <c r="B2321" s="341" t="s">
        <v>938</v>
      </c>
      <c r="C2321" s="341" t="s">
        <v>964</v>
      </c>
      <c r="D2321" s="341" t="s">
        <v>1387</v>
      </c>
      <c r="E2321" s="342" t="s">
        <v>1383</v>
      </c>
      <c r="F2321" s="342" t="s">
        <v>1385</v>
      </c>
      <c r="G2321" s="342">
        <v>350</v>
      </c>
      <c r="H2321" s="341" t="s">
        <v>962</v>
      </c>
      <c r="I2321" s="341"/>
      <c r="J2321" s="342" t="s">
        <v>357</v>
      </c>
      <c r="K2321" s="342" t="s">
        <v>348</v>
      </c>
    </row>
    <row r="2322" spans="1:11">
      <c r="A2322" s="340">
        <v>45400</v>
      </c>
      <c r="B2322" s="341" t="s">
        <v>938</v>
      </c>
      <c r="C2322" s="341" t="s">
        <v>964</v>
      </c>
      <c r="D2322" s="341" t="s">
        <v>2303</v>
      </c>
      <c r="E2322" s="342" t="s">
        <v>1383</v>
      </c>
      <c r="F2322" s="342" t="s">
        <v>1385</v>
      </c>
      <c r="G2322" s="342">
        <v>350</v>
      </c>
      <c r="H2322" s="341" t="s">
        <v>965</v>
      </c>
      <c r="I2322" s="341" t="s">
        <v>966</v>
      </c>
      <c r="J2322" s="342" t="s">
        <v>357</v>
      </c>
      <c r="K2322" s="342" t="s">
        <v>348</v>
      </c>
    </row>
    <row r="2323" spans="1:11">
      <c r="A2323" s="340">
        <v>45400</v>
      </c>
      <c r="B2323" s="341" t="s">
        <v>938</v>
      </c>
      <c r="C2323" s="341" t="s">
        <v>964</v>
      </c>
      <c r="D2323" s="341" t="s">
        <v>2303</v>
      </c>
      <c r="E2323" s="342" t="s">
        <v>1383</v>
      </c>
      <c r="F2323" s="342" t="s">
        <v>1384</v>
      </c>
      <c r="G2323" s="342">
        <v>600</v>
      </c>
      <c r="H2323" s="341" t="s">
        <v>965</v>
      </c>
      <c r="I2323" s="341" t="s">
        <v>2314</v>
      </c>
      <c r="J2323" s="342" t="s">
        <v>357</v>
      </c>
      <c r="K2323" s="342" t="s">
        <v>348</v>
      </c>
    </row>
    <row r="2324" spans="1:11">
      <c r="A2324" s="340">
        <v>45400</v>
      </c>
      <c r="B2324" s="341" t="s">
        <v>938</v>
      </c>
      <c r="C2324" s="341" t="s">
        <v>964</v>
      </c>
      <c r="D2324" s="341" t="s">
        <v>2303</v>
      </c>
      <c r="E2324" s="342" t="s">
        <v>1383</v>
      </c>
      <c r="F2324" s="342" t="s">
        <v>1386</v>
      </c>
      <c r="G2324" s="342">
        <v>250</v>
      </c>
      <c r="H2324" s="341" t="s">
        <v>965</v>
      </c>
      <c r="I2324" s="341" t="s">
        <v>966</v>
      </c>
      <c r="J2324" s="342" t="s">
        <v>357</v>
      </c>
      <c r="K2324" s="342" t="s">
        <v>348</v>
      </c>
    </row>
    <row r="2325" spans="1:11">
      <c r="A2325" s="340">
        <v>45415</v>
      </c>
      <c r="B2325" s="341" t="s">
        <v>938</v>
      </c>
      <c r="C2325" s="341" t="s">
        <v>964</v>
      </c>
      <c r="D2325" s="341" t="s">
        <v>2303</v>
      </c>
      <c r="E2325" s="342" t="s">
        <v>1383</v>
      </c>
      <c r="F2325" s="342" t="s">
        <v>1385</v>
      </c>
      <c r="G2325" s="342">
        <v>350</v>
      </c>
      <c r="H2325" s="341" t="s">
        <v>962</v>
      </c>
      <c r="I2325" s="341"/>
      <c r="J2325" s="342" t="s">
        <v>357</v>
      </c>
      <c r="K2325" s="342" t="s">
        <v>348</v>
      </c>
    </row>
    <row r="2326" spans="1:11">
      <c r="A2326" s="340">
        <v>45415</v>
      </c>
      <c r="B2326" s="341" t="s">
        <v>938</v>
      </c>
      <c r="C2326" s="341" t="s">
        <v>964</v>
      </c>
      <c r="D2326" s="341" t="s">
        <v>2303</v>
      </c>
      <c r="E2326" s="342" t="s">
        <v>1383</v>
      </c>
      <c r="F2326" s="342" t="s">
        <v>1386</v>
      </c>
      <c r="G2326" s="342">
        <v>250</v>
      </c>
      <c r="H2326" s="341" t="s">
        <v>962</v>
      </c>
      <c r="I2326" s="341"/>
      <c r="J2326" s="342" t="s">
        <v>357</v>
      </c>
      <c r="K2326" s="342" t="s">
        <v>348</v>
      </c>
    </row>
    <row r="2327" spans="1:11">
      <c r="A2327" s="340">
        <v>45415</v>
      </c>
      <c r="B2327" s="341" t="s">
        <v>938</v>
      </c>
      <c r="C2327" s="341" t="s">
        <v>964</v>
      </c>
      <c r="D2327" s="341" t="s">
        <v>2303</v>
      </c>
      <c r="E2327" s="342" t="s">
        <v>1383</v>
      </c>
      <c r="F2327" s="342" t="s">
        <v>1384</v>
      </c>
      <c r="G2327" s="342">
        <v>600</v>
      </c>
      <c r="H2327" s="341" t="s">
        <v>965</v>
      </c>
      <c r="I2327" s="341" t="s">
        <v>1193</v>
      </c>
      <c r="J2327" s="342" t="s">
        <v>357</v>
      </c>
      <c r="K2327" s="342" t="s">
        <v>348</v>
      </c>
    </row>
    <row r="2328" spans="1:11">
      <c r="A2328" s="340">
        <v>45411</v>
      </c>
      <c r="B2328" s="341" t="s">
        <v>135</v>
      </c>
      <c r="C2328" s="341" t="s">
        <v>964</v>
      </c>
      <c r="D2328" s="341" t="s">
        <v>2315</v>
      </c>
      <c r="E2328" s="342" t="s">
        <v>2316</v>
      </c>
      <c r="F2328" s="342" t="s">
        <v>1390</v>
      </c>
      <c r="G2328" s="342">
        <v>250</v>
      </c>
      <c r="H2328" s="341" t="s">
        <v>962</v>
      </c>
      <c r="I2328" s="341"/>
      <c r="J2328" s="342" t="s">
        <v>357</v>
      </c>
      <c r="K2328" s="342" t="s">
        <v>348</v>
      </c>
    </row>
    <row r="2329" spans="1:11">
      <c r="A2329" s="340">
        <v>45411</v>
      </c>
      <c r="B2329" s="341" t="s">
        <v>135</v>
      </c>
      <c r="C2329" s="341" t="s">
        <v>964</v>
      </c>
      <c r="D2329" s="341" t="s">
        <v>2315</v>
      </c>
      <c r="E2329" s="342" t="s">
        <v>2316</v>
      </c>
      <c r="F2329" s="342" t="s">
        <v>1389</v>
      </c>
      <c r="G2329" s="342">
        <v>300</v>
      </c>
      <c r="H2329" s="341" t="s">
        <v>965</v>
      </c>
      <c r="I2329" s="341" t="s">
        <v>2317</v>
      </c>
      <c r="J2329" s="342" t="s">
        <v>357</v>
      </c>
      <c r="K2329" s="342" t="s">
        <v>348</v>
      </c>
    </row>
    <row r="2330" spans="1:11">
      <c r="A2330" s="340">
        <v>45349</v>
      </c>
      <c r="B2330" s="341" t="s">
        <v>135</v>
      </c>
      <c r="C2330" s="341" t="s">
        <v>964</v>
      </c>
      <c r="D2330" s="341" t="s">
        <v>1391</v>
      </c>
      <c r="E2330" s="342" t="s">
        <v>2316</v>
      </c>
      <c r="F2330" s="342" t="s">
        <v>1389</v>
      </c>
      <c r="G2330" s="342">
        <v>300</v>
      </c>
      <c r="H2330" s="341" t="s">
        <v>962</v>
      </c>
      <c r="I2330" s="341"/>
      <c r="J2330" s="342" t="s">
        <v>357</v>
      </c>
      <c r="K2330" s="342" t="s">
        <v>348</v>
      </c>
    </row>
    <row r="2331" spans="1:11">
      <c r="A2331" s="340">
        <v>45349</v>
      </c>
      <c r="B2331" s="341" t="s">
        <v>135</v>
      </c>
      <c r="C2331" s="341" t="s">
        <v>964</v>
      </c>
      <c r="D2331" s="341" t="s">
        <v>1391</v>
      </c>
      <c r="E2331" s="342" t="s">
        <v>2316</v>
      </c>
      <c r="F2331" s="342" t="s">
        <v>1390</v>
      </c>
      <c r="G2331" s="342">
        <v>250</v>
      </c>
      <c r="H2331" s="341" t="s">
        <v>962</v>
      </c>
      <c r="I2331" s="341"/>
      <c r="J2331" s="342" t="s">
        <v>357</v>
      </c>
      <c r="K2331" s="342" t="s">
        <v>348</v>
      </c>
    </row>
    <row r="2332" spans="1:11">
      <c r="A2332" s="340">
        <v>45391</v>
      </c>
      <c r="B2332" s="341" t="s">
        <v>135</v>
      </c>
      <c r="C2332" s="341" t="s">
        <v>964</v>
      </c>
      <c r="D2332" s="341" t="s">
        <v>2318</v>
      </c>
      <c r="E2332" s="342" t="s">
        <v>2316</v>
      </c>
      <c r="F2332" s="342" t="s">
        <v>1389</v>
      </c>
      <c r="G2332" s="342">
        <v>300</v>
      </c>
      <c r="H2332" s="341" t="s">
        <v>965</v>
      </c>
      <c r="I2332" s="341" t="s">
        <v>971</v>
      </c>
      <c r="J2332" s="342" t="s">
        <v>357</v>
      </c>
      <c r="K2332" s="342" t="s">
        <v>348</v>
      </c>
    </row>
    <row r="2333" spans="1:11">
      <c r="A2333" s="340">
        <v>45391</v>
      </c>
      <c r="B2333" s="341" t="s">
        <v>135</v>
      </c>
      <c r="C2333" s="341" t="s">
        <v>964</v>
      </c>
      <c r="D2333" s="341" t="s">
        <v>2318</v>
      </c>
      <c r="E2333" s="342" t="s">
        <v>2316</v>
      </c>
      <c r="F2333" s="342" t="s">
        <v>1390</v>
      </c>
      <c r="G2333" s="342">
        <v>250</v>
      </c>
      <c r="H2333" s="341" t="s">
        <v>965</v>
      </c>
      <c r="I2333" s="341" t="s">
        <v>971</v>
      </c>
      <c r="J2333" s="342" t="s">
        <v>357</v>
      </c>
      <c r="K2333" s="342" t="s">
        <v>348</v>
      </c>
    </row>
    <row r="2334" spans="1:11">
      <c r="A2334" s="340">
        <v>45503</v>
      </c>
      <c r="B2334" s="341" t="s">
        <v>135</v>
      </c>
      <c r="C2334" s="341" t="s">
        <v>964</v>
      </c>
      <c r="D2334" s="341" t="s">
        <v>2319</v>
      </c>
      <c r="E2334" s="342" t="s">
        <v>2320</v>
      </c>
      <c r="F2334" s="342" t="s">
        <v>1390</v>
      </c>
      <c r="G2334" s="342">
        <v>250</v>
      </c>
      <c r="H2334" s="341" t="s">
        <v>962</v>
      </c>
      <c r="I2334" s="341"/>
      <c r="J2334" s="342" t="s">
        <v>357</v>
      </c>
      <c r="K2334" s="342" t="s">
        <v>348</v>
      </c>
    </row>
    <row r="2335" spans="1:11">
      <c r="A2335" s="340">
        <v>45503</v>
      </c>
      <c r="B2335" s="341" t="s">
        <v>135</v>
      </c>
      <c r="C2335" s="341" t="s">
        <v>964</v>
      </c>
      <c r="D2335" s="341" t="s">
        <v>2319</v>
      </c>
      <c r="E2335" s="342" t="s">
        <v>2320</v>
      </c>
      <c r="F2335" s="342" t="s">
        <v>1389</v>
      </c>
      <c r="G2335" s="342">
        <v>300</v>
      </c>
      <c r="H2335" s="341" t="s">
        <v>965</v>
      </c>
      <c r="I2335" s="341" t="s">
        <v>1897</v>
      </c>
      <c r="J2335" s="342" t="s">
        <v>357</v>
      </c>
      <c r="K2335" s="342" t="s">
        <v>348</v>
      </c>
    </row>
    <row r="2336" spans="1:11">
      <c r="A2336" s="340">
        <v>45456</v>
      </c>
      <c r="B2336" s="341" t="s">
        <v>135</v>
      </c>
      <c r="C2336" s="341" t="s">
        <v>964</v>
      </c>
      <c r="D2336" s="341" t="s">
        <v>2321</v>
      </c>
      <c r="E2336" s="342" t="s">
        <v>2316</v>
      </c>
      <c r="F2336" s="342" t="s">
        <v>1390</v>
      </c>
      <c r="G2336" s="342">
        <v>250</v>
      </c>
      <c r="H2336" s="341" t="s">
        <v>965</v>
      </c>
      <c r="I2336" s="341" t="s">
        <v>1139</v>
      </c>
      <c r="J2336" s="342" t="s">
        <v>357</v>
      </c>
      <c r="K2336" s="342" t="s">
        <v>348</v>
      </c>
    </row>
    <row r="2337" spans="1:11">
      <c r="A2337" s="340">
        <v>45456</v>
      </c>
      <c r="B2337" s="341" t="s">
        <v>135</v>
      </c>
      <c r="C2337" s="341" t="s">
        <v>964</v>
      </c>
      <c r="D2337" s="341" t="s">
        <v>2321</v>
      </c>
      <c r="E2337" s="342" t="s">
        <v>2316</v>
      </c>
      <c r="F2337" s="342" t="s">
        <v>1389</v>
      </c>
      <c r="G2337" s="342">
        <v>300</v>
      </c>
      <c r="H2337" s="341" t="s">
        <v>962</v>
      </c>
      <c r="I2337" s="341"/>
      <c r="J2337" s="342" t="s">
        <v>357</v>
      </c>
      <c r="K2337" s="342" t="s">
        <v>348</v>
      </c>
    </row>
    <row r="2338" spans="1:11">
      <c r="A2338" s="340">
        <v>45609</v>
      </c>
      <c r="B2338" s="341" t="s">
        <v>135</v>
      </c>
      <c r="C2338" s="341" t="s">
        <v>964</v>
      </c>
      <c r="D2338" s="341" t="s">
        <v>2322</v>
      </c>
      <c r="E2338" s="342" t="s">
        <v>2320</v>
      </c>
      <c r="F2338" s="342" t="s">
        <v>1389</v>
      </c>
      <c r="G2338" s="342">
        <v>300</v>
      </c>
      <c r="H2338" s="341" t="s">
        <v>965</v>
      </c>
      <c r="I2338" s="341" t="s">
        <v>966</v>
      </c>
      <c r="J2338" s="342" t="s">
        <v>357</v>
      </c>
      <c r="K2338" s="342" t="s">
        <v>348</v>
      </c>
    </row>
    <row r="2339" spans="1:11">
      <c r="A2339" s="340">
        <v>45609</v>
      </c>
      <c r="B2339" s="341" t="s">
        <v>135</v>
      </c>
      <c r="C2339" s="341" t="s">
        <v>964</v>
      </c>
      <c r="D2339" s="341" t="s">
        <v>2322</v>
      </c>
      <c r="E2339" s="342" t="s">
        <v>2320</v>
      </c>
      <c r="F2339" s="342" t="s">
        <v>1390</v>
      </c>
      <c r="G2339" s="342">
        <v>250</v>
      </c>
      <c r="H2339" s="341" t="s">
        <v>965</v>
      </c>
      <c r="I2339" s="341" t="s">
        <v>966</v>
      </c>
      <c r="J2339" s="342" t="s">
        <v>357</v>
      </c>
      <c r="K2339" s="342" t="s">
        <v>348</v>
      </c>
    </row>
    <row r="2340" spans="1:11">
      <c r="A2340" s="340">
        <v>45503</v>
      </c>
      <c r="B2340" s="341" t="s">
        <v>136</v>
      </c>
      <c r="C2340" s="341" t="s">
        <v>964</v>
      </c>
      <c r="D2340" s="341" t="s">
        <v>1394</v>
      </c>
      <c r="E2340" s="342" t="s">
        <v>1395</v>
      </c>
      <c r="F2340" s="342" t="s">
        <v>1393</v>
      </c>
      <c r="G2340" s="342">
        <v>150</v>
      </c>
      <c r="H2340" s="341" t="s">
        <v>962</v>
      </c>
      <c r="I2340" s="341"/>
      <c r="J2340" s="342" t="s">
        <v>357</v>
      </c>
      <c r="K2340" s="342" t="s">
        <v>348</v>
      </c>
    </row>
    <row r="2341" spans="1:11">
      <c r="A2341" s="340">
        <v>45503</v>
      </c>
      <c r="B2341" s="341" t="s">
        <v>136</v>
      </c>
      <c r="C2341" s="341" t="s">
        <v>964</v>
      </c>
      <c r="D2341" s="341" t="s">
        <v>1394</v>
      </c>
      <c r="E2341" s="342" t="s">
        <v>1395</v>
      </c>
      <c r="F2341" s="342" t="s">
        <v>1392</v>
      </c>
      <c r="G2341" s="342">
        <v>150</v>
      </c>
      <c r="H2341" s="341" t="s">
        <v>962</v>
      </c>
      <c r="I2341" s="341"/>
      <c r="J2341" s="342" t="s">
        <v>357</v>
      </c>
      <c r="K2341" s="342" t="s">
        <v>348</v>
      </c>
    </row>
    <row r="2342" spans="1:11">
      <c r="A2342" s="340">
        <v>45456</v>
      </c>
      <c r="B2342" s="341" t="s">
        <v>136</v>
      </c>
      <c r="C2342" s="341" t="s">
        <v>964</v>
      </c>
      <c r="D2342" s="341" t="s">
        <v>1394</v>
      </c>
      <c r="E2342" s="342" t="s">
        <v>1395</v>
      </c>
      <c r="F2342" s="342" t="s">
        <v>1392</v>
      </c>
      <c r="G2342" s="342">
        <v>150</v>
      </c>
      <c r="H2342" s="341" t="s">
        <v>962</v>
      </c>
      <c r="I2342" s="341"/>
      <c r="J2342" s="342" t="s">
        <v>357</v>
      </c>
      <c r="K2342" s="342" t="s">
        <v>348</v>
      </c>
    </row>
    <row r="2343" spans="1:11">
      <c r="A2343" s="340">
        <v>45456</v>
      </c>
      <c r="B2343" s="341" t="s">
        <v>136</v>
      </c>
      <c r="C2343" s="341" t="s">
        <v>964</v>
      </c>
      <c r="D2343" s="341" t="s">
        <v>1394</v>
      </c>
      <c r="E2343" s="342" t="s">
        <v>1395</v>
      </c>
      <c r="F2343" s="342" t="s">
        <v>1393</v>
      </c>
      <c r="G2343" s="342">
        <v>150</v>
      </c>
      <c r="H2343" s="341" t="s">
        <v>962</v>
      </c>
      <c r="I2343" s="341"/>
      <c r="J2343" s="342" t="s">
        <v>357</v>
      </c>
      <c r="K2343" s="342" t="s">
        <v>348</v>
      </c>
    </row>
    <row r="2344" spans="1:11">
      <c r="A2344" s="340">
        <v>45349</v>
      </c>
      <c r="B2344" s="341" t="s">
        <v>136</v>
      </c>
      <c r="C2344" s="341" t="s">
        <v>964</v>
      </c>
      <c r="D2344" s="341" t="s">
        <v>1394</v>
      </c>
      <c r="E2344" s="342" t="s">
        <v>1395</v>
      </c>
      <c r="F2344" s="342" t="s">
        <v>1392</v>
      </c>
      <c r="G2344" s="342">
        <v>150</v>
      </c>
      <c r="H2344" s="341" t="s">
        <v>965</v>
      </c>
      <c r="I2344" s="341" t="s">
        <v>1193</v>
      </c>
      <c r="J2344" s="342" t="s">
        <v>357</v>
      </c>
      <c r="K2344" s="342" t="s">
        <v>348</v>
      </c>
    </row>
    <row r="2345" spans="1:11">
      <c r="A2345" s="340">
        <v>45349</v>
      </c>
      <c r="B2345" s="341" t="s">
        <v>136</v>
      </c>
      <c r="C2345" s="341" t="s">
        <v>964</v>
      </c>
      <c r="D2345" s="341" t="s">
        <v>1394</v>
      </c>
      <c r="E2345" s="342" t="s">
        <v>1395</v>
      </c>
      <c r="F2345" s="342" t="s">
        <v>1393</v>
      </c>
      <c r="G2345" s="342">
        <v>150</v>
      </c>
      <c r="H2345" s="341" t="s">
        <v>962</v>
      </c>
      <c r="I2345" s="341"/>
      <c r="J2345" s="342" t="s">
        <v>357</v>
      </c>
      <c r="K2345" s="342" t="s">
        <v>348</v>
      </c>
    </row>
    <row r="2346" spans="1:11">
      <c r="A2346" s="340">
        <v>45391</v>
      </c>
      <c r="B2346" s="341" t="s">
        <v>136</v>
      </c>
      <c r="C2346" s="341" t="s">
        <v>964</v>
      </c>
      <c r="D2346" s="341" t="s">
        <v>2323</v>
      </c>
      <c r="E2346" s="342" t="s">
        <v>1395</v>
      </c>
      <c r="F2346" s="342" t="s">
        <v>1392</v>
      </c>
      <c r="G2346" s="342">
        <v>150</v>
      </c>
      <c r="H2346" s="341" t="s">
        <v>965</v>
      </c>
      <c r="I2346" s="341" t="s">
        <v>2324</v>
      </c>
      <c r="J2346" s="342" t="s">
        <v>357</v>
      </c>
      <c r="K2346" s="342" t="s">
        <v>348</v>
      </c>
    </row>
    <row r="2347" spans="1:11">
      <c r="A2347" s="340">
        <v>45391</v>
      </c>
      <c r="B2347" s="341" t="s">
        <v>136</v>
      </c>
      <c r="C2347" s="341" t="s">
        <v>964</v>
      </c>
      <c r="D2347" s="341" t="s">
        <v>2323</v>
      </c>
      <c r="E2347" s="342" t="s">
        <v>1395</v>
      </c>
      <c r="F2347" s="342" t="s">
        <v>1393</v>
      </c>
      <c r="G2347" s="342">
        <v>150</v>
      </c>
      <c r="H2347" s="341" t="s">
        <v>965</v>
      </c>
      <c r="I2347" s="341" t="s">
        <v>966</v>
      </c>
      <c r="J2347" s="342" t="s">
        <v>357</v>
      </c>
      <c r="K2347" s="342" t="s">
        <v>348</v>
      </c>
    </row>
    <row r="2348" spans="1:11">
      <c r="A2348" s="340">
        <v>45609</v>
      </c>
      <c r="B2348" s="341" t="s">
        <v>136</v>
      </c>
      <c r="C2348" s="341" t="s">
        <v>964</v>
      </c>
      <c r="D2348" s="341" t="s">
        <v>2325</v>
      </c>
      <c r="E2348" s="342" t="s">
        <v>2326</v>
      </c>
      <c r="F2348" s="342" t="s">
        <v>1392</v>
      </c>
      <c r="G2348" s="342">
        <v>150</v>
      </c>
      <c r="H2348" s="341" t="s">
        <v>965</v>
      </c>
      <c r="I2348" s="341" t="s">
        <v>966</v>
      </c>
      <c r="J2348" s="342" t="s">
        <v>357</v>
      </c>
      <c r="K2348" s="342" t="s">
        <v>348</v>
      </c>
    </row>
    <row r="2349" spans="1:11">
      <c r="A2349" s="340">
        <v>45609</v>
      </c>
      <c r="B2349" s="341" t="s">
        <v>136</v>
      </c>
      <c r="C2349" s="341" t="s">
        <v>964</v>
      </c>
      <c r="D2349" s="341" t="s">
        <v>2325</v>
      </c>
      <c r="E2349" s="342" t="s">
        <v>2326</v>
      </c>
      <c r="F2349" s="342" t="s">
        <v>1393</v>
      </c>
      <c r="G2349" s="342">
        <v>150</v>
      </c>
      <c r="H2349" s="341" t="s">
        <v>965</v>
      </c>
      <c r="I2349" s="341" t="s">
        <v>2327</v>
      </c>
      <c r="J2349" s="342" t="s">
        <v>357</v>
      </c>
      <c r="K2349" s="342" t="s">
        <v>348</v>
      </c>
    </row>
    <row r="2350" spans="1:11">
      <c r="A2350" s="340">
        <v>45406</v>
      </c>
      <c r="B2350" s="341" t="s">
        <v>136</v>
      </c>
      <c r="C2350" s="341" t="s">
        <v>964</v>
      </c>
      <c r="D2350" s="341" t="s">
        <v>1394</v>
      </c>
      <c r="E2350" s="342" t="s">
        <v>1395</v>
      </c>
      <c r="F2350" s="342" t="s">
        <v>1393</v>
      </c>
      <c r="G2350" s="342">
        <v>150</v>
      </c>
      <c r="H2350" s="341" t="s">
        <v>962</v>
      </c>
      <c r="I2350" s="341"/>
      <c r="J2350" s="342" t="s">
        <v>357</v>
      </c>
      <c r="K2350" s="342" t="s">
        <v>348</v>
      </c>
    </row>
    <row r="2351" spans="1:11">
      <c r="A2351" s="340">
        <v>45406</v>
      </c>
      <c r="B2351" s="341" t="s">
        <v>136</v>
      </c>
      <c r="C2351" s="341" t="s">
        <v>964</v>
      </c>
      <c r="D2351" s="341" t="s">
        <v>1394</v>
      </c>
      <c r="E2351" s="342" t="s">
        <v>1395</v>
      </c>
      <c r="F2351" s="342" t="s">
        <v>1392</v>
      </c>
      <c r="G2351" s="342">
        <v>150</v>
      </c>
      <c r="H2351" s="341" t="s">
        <v>965</v>
      </c>
      <c r="I2351" s="341" t="s">
        <v>998</v>
      </c>
      <c r="J2351" s="342" t="s">
        <v>357</v>
      </c>
      <c r="K2351" s="342" t="s">
        <v>348</v>
      </c>
    </row>
    <row r="2352" spans="1:11">
      <c r="A2352" s="340">
        <v>45629</v>
      </c>
      <c r="B2352" s="341" t="s">
        <v>136</v>
      </c>
      <c r="C2352" s="341" t="s">
        <v>964</v>
      </c>
      <c r="D2352" s="341" t="s">
        <v>2328</v>
      </c>
      <c r="E2352" s="342" t="s">
        <v>1395</v>
      </c>
      <c r="F2352" s="342" t="s">
        <v>1393</v>
      </c>
      <c r="G2352" s="342">
        <v>150</v>
      </c>
      <c r="H2352" s="341" t="s">
        <v>965</v>
      </c>
      <c r="I2352" s="341" t="s">
        <v>2329</v>
      </c>
      <c r="J2352" s="342" t="s">
        <v>357</v>
      </c>
      <c r="K2352" s="342" t="s">
        <v>348</v>
      </c>
    </row>
    <row r="2353" spans="1:11">
      <c r="A2353" s="340">
        <v>45629</v>
      </c>
      <c r="B2353" s="341" t="s">
        <v>136</v>
      </c>
      <c r="C2353" s="341" t="s">
        <v>964</v>
      </c>
      <c r="D2353" s="341" t="s">
        <v>2328</v>
      </c>
      <c r="E2353" s="342" t="s">
        <v>1395</v>
      </c>
      <c r="F2353" s="342" t="s">
        <v>1392</v>
      </c>
      <c r="G2353" s="342">
        <v>150</v>
      </c>
      <c r="H2353" s="341" t="s">
        <v>962</v>
      </c>
      <c r="I2353" s="341"/>
      <c r="J2353" s="342" t="s">
        <v>357</v>
      </c>
      <c r="K2353" s="342" t="s">
        <v>348</v>
      </c>
    </row>
    <row r="2354" spans="1:11">
      <c r="A2354" s="340">
        <v>45621</v>
      </c>
      <c r="B2354" s="341" t="s">
        <v>279</v>
      </c>
      <c r="C2354" s="341" t="s">
        <v>964</v>
      </c>
      <c r="D2354" s="341" t="s">
        <v>2330</v>
      </c>
      <c r="E2354" s="342" t="s">
        <v>2331</v>
      </c>
      <c r="F2354" s="342" t="s">
        <v>1396</v>
      </c>
      <c r="G2354" s="342">
        <v>30</v>
      </c>
      <c r="H2354" s="341" t="s">
        <v>962</v>
      </c>
      <c r="I2354" s="341"/>
      <c r="J2354" s="342" t="s">
        <v>357</v>
      </c>
      <c r="K2354" s="342" t="s">
        <v>348</v>
      </c>
    </row>
    <row r="2355" spans="1:11">
      <c r="A2355" s="340">
        <v>45621</v>
      </c>
      <c r="B2355" s="341" t="s">
        <v>279</v>
      </c>
      <c r="C2355" s="341" t="s">
        <v>964</v>
      </c>
      <c r="D2355" s="341" t="s">
        <v>2330</v>
      </c>
      <c r="E2355" s="342" t="s">
        <v>2331</v>
      </c>
      <c r="F2355" s="342" t="s">
        <v>1397</v>
      </c>
      <c r="G2355" s="342">
        <v>100</v>
      </c>
      <c r="H2355" s="341" t="s">
        <v>962</v>
      </c>
      <c r="I2355" s="341"/>
      <c r="J2355" s="342" t="s">
        <v>357</v>
      </c>
      <c r="K2355" s="342" t="s">
        <v>348</v>
      </c>
    </row>
    <row r="2356" spans="1:11">
      <c r="A2356" s="340">
        <v>45621</v>
      </c>
      <c r="B2356" s="341" t="s">
        <v>279</v>
      </c>
      <c r="C2356" s="341" t="s">
        <v>964</v>
      </c>
      <c r="D2356" s="341" t="s">
        <v>2330</v>
      </c>
      <c r="E2356" s="342" t="s">
        <v>2331</v>
      </c>
      <c r="F2356" s="342" t="s">
        <v>1398</v>
      </c>
      <c r="G2356" s="342">
        <v>100</v>
      </c>
      <c r="H2356" s="341" t="s">
        <v>962</v>
      </c>
      <c r="I2356" s="341"/>
      <c r="J2356" s="342" t="s">
        <v>357</v>
      </c>
      <c r="K2356" s="342" t="s">
        <v>348</v>
      </c>
    </row>
    <row r="2357" spans="1:11">
      <c r="A2357" s="340">
        <v>45411</v>
      </c>
      <c r="B2357" s="341" t="s">
        <v>279</v>
      </c>
      <c r="C2357" s="341" t="s">
        <v>964</v>
      </c>
      <c r="D2357" s="341" t="s">
        <v>2332</v>
      </c>
      <c r="E2357" s="342" t="s">
        <v>2333</v>
      </c>
      <c r="F2357" s="342" t="s">
        <v>1396</v>
      </c>
      <c r="G2357" s="342">
        <v>30</v>
      </c>
      <c r="H2357" s="341" t="s">
        <v>962</v>
      </c>
      <c r="I2357" s="341"/>
      <c r="J2357" s="342" t="s">
        <v>357</v>
      </c>
      <c r="K2357" s="342" t="s">
        <v>348</v>
      </c>
    </row>
    <row r="2358" spans="1:11">
      <c r="A2358" s="340">
        <v>45411</v>
      </c>
      <c r="B2358" s="341" t="s">
        <v>279</v>
      </c>
      <c r="C2358" s="341" t="s">
        <v>964</v>
      </c>
      <c r="D2358" s="341" t="s">
        <v>2332</v>
      </c>
      <c r="E2358" s="342" t="s">
        <v>2333</v>
      </c>
      <c r="F2358" s="342" t="s">
        <v>1398</v>
      </c>
      <c r="G2358" s="342">
        <v>100</v>
      </c>
      <c r="H2358" s="341" t="s">
        <v>962</v>
      </c>
      <c r="I2358" s="341"/>
      <c r="J2358" s="342" t="s">
        <v>357</v>
      </c>
      <c r="K2358" s="342" t="s">
        <v>348</v>
      </c>
    </row>
    <row r="2359" spans="1:11">
      <c r="A2359" s="340">
        <v>45411</v>
      </c>
      <c r="B2359" s="341" t="s">
        <v>279</v>
      </c>
      <c r="C2359" s="341" t="s">
        <v>964</v>
      </c>
      <c r="D2359" s="341" t="s">
        <v>2332</v>
      </c>
      <c r="E2359" s="342" t="s">
        <v>2333</v>
      </c>
      <c r="F2359" s="342" t="s">
        <v>1397</v>
      </c>
      <c r="G2359" s="342">
        <v>100</v>
      </c>
      <c r="H2359" s="341" t="s">
        <v>962</v>
      </c>
      <c r="I2359" s="341"/>
      <c r="J2359" s="342" t="s">
        <v>357</v>
      </c>
      <c r="K2359" s="342" t="s">
        <v>348</v>
      </c>
    </row>
    <row r="2360" spans="1:11">
      <c r="A2360" s="340">
        <v>45349</v>
      </c>
      <c r="B2360" s="341" t="s">
        <v>279</v>
      </c>
      <c r="C2360" s="341" t="s">
        <v>2333</v>
      </c>
      <c r="D2360" s="341" t="s">
        <v>2334</v>
      </c>
      <c r="E2360" s="342" t="s">
        <v>2333</v>
      </c>
      <c r="F2360" s="342" t="s">
        <v>1398</v>
      </c>
      <c r="G2360" s="342">
        <v>100</v>
      </c>
      <c r="H2360" s="341" t="s">
        <v>962</v>
      </c>
      <c r="I2360" s="341"/>
      <c r="J2360" s="342" t="s">
        <v>357</v>
      </c>
      <c r="K2360" s="342" t="s">
        <v>348</v>
      </c>
    </row>
    <row r="2361" spans="1:11">
      <c r="A2361" s="340">
        <v>45349</v>
      </c>
      <c r="B2361" s="341" t="s">
        <v>279</v>
      </c>
      <c r="C2361" s="341" t="s">
        <v>2333</v>
      </c>
      <c r="D2361" s="341" t="s">
        <v>2334</v>
      </c>
      <c r="E2361" s="342" t="s">
        <v>2333</v>
      </c>
      <c r="F2361" s="342" t="s">
        <v>1397</v>
      </c>
      <c r="G2361" s="342">
        <v>100</v>
      </c>
      <c r="H2361" s="341" t="s">
        <v>962</v>
      </c>
      <c r="I2361" s="341"/>
      <c r="J2361" s="342" t="s">
        <v>357</v>
      </c>
      <c r="K2361" s="342" t="s">
        <v>348</v>
      </c>
    </row>
    <row r="2362" spans="1:11">
      <c r="A2362" s="340">
        <v>45349</v>
      </c>
      <c r="B2362" s="341" t="s">
        <v>279</v>
      </c>
      <c r="C2362" s="341" t="s">
        <v>2333</v>
      </c>
      <c r="D2362" s="341" t="s">
        <v>2334</v>
      </c>
      <c r="E2362" s="342" t="s">
        <v>2333</v>
      </c>
      <c r="F2362" s="342" t="s">
        <v>1396</v>
      </c>
      <c r="G2362" s="342">
        <v>30</v>
      </c>
      <c r="H2362" s="341" t="s">
        <v>962</v>
      </c>
      <c r="I2362" s="341"/>
      <c r="J2362" s="342" t="s">
        <v>357</v>
      </c>
      <c r="K2362" s="342" t="s">
        <v>348</v>
      </c>
    </row>
    <row r="2363" spans="1:11">
      <c r="A2363" s="340">
        <v>45456</v>
      </c>
      <c r="B2363" s="341" t="s">
        <v>279</v>
      </c>
      <c r="C2363" s="341" t="s">
        <v>964</v>
      </c>
      <c r="D2363" s="341" t="s">
        <v>2332</v>
      </c>
      <c r="E2363" s="342" t="s">
        <v>2333</v>
      </c>
      <c r="F2363" s="342" t="s">
        <v>1397</v>
      </c>
      <c r="G2363" s="342">
        <v>100</v>
      </c>
      <c r="H2363" s="341" t="s">
        <v>962</v>
      </c>
      <c r="I2363" s="341"/>
      <c r="J2363" s="342" t="s">
        <v>357</v>
      </c>
      <c r="K2363" s="342" t="s">
        <v>348</v>
      </c>
    </row>
    <row r="2364" spans="1:11">
      <c r="A2364" s="340">
        <v>45456</v>
      </c>
      <c r="B2364" s="341" t="s">
        <v>279</v>
      </c>
      <c r="C2364" s="341" t="s">
        <v>964</v>
      </c>
      <c r="D2364" s="341" t="s">
        <v>2332</v>
      </c>
      <c r="E2364" s="342" t="s">
        <v>2333</v>
      </c>
      <c r="F2364" s="342" t="s">
        <v>1398</v>
      </c>
      <c r="G2364" s="342">
        <v>100</v>
      </c>
      <c r="H2364" s="341" t="s">
        <v>962</v>
      </c>
      <c r="I2364" s="341"/>
      <c r="J2364" s="342" t="s">
        <v>357</v>
      </c>
      <c r="K2364" s="342" t="s">
        <v>348</v>
      </c>
    </row>
    <row r="2365" spans="1:11">
      <c r="A2365" s="340">
        <v>45456</v>
      </c>
      <c r="B2365" s="341" t="s">
        <v>279</v>
      </c>
      <c r="C2365" s="341" t="s">
        <v>964</v>
      </c>
      <c r="D2365" s="341" t="s">
        <v>2332</v>
      </c>
      <c r="E2365" s="342" t="s">
        <v>2333</v>
      </c>
      <c r="F2365" s="342" t="s">
        <v>1396</v>
      </c>
      <c r="G2365" s="342">
        <v>30</v>
      </c>
      <c r="H2365" s="341" t="s">
        <v>962</v>
      </c>
      <c r="I2365" s="341"/>
      <c r="J2365" s="342" t="s">
        <v>357</v>
      </c>
      <c r="K2365" s="342" t="s">
        <v>348</v>
      </c>
    </row>
    <row r="2366" spans="1:11">
      <c r="A2366" s="340">
        <v>45609</v>
      </c>
      <c r="B2366" s="341" t="s">
        <v>279</v>
      </c>
      <c r="C2366" s="341" t="s">
        <v>964</v>
      </c>
      <c r="D2366" s="341" t="s">
        <v>2335</v>
      </c>
      <c r="E2366" s="342" t="s">
        <v>2333</v>
      </c>
      <c r="F2366" s="342" t="s">
        <v>1397</v>
      </c>
      <c r="G2366" s="342">
        <v>100</v>
      </c>
      <c r="H2366" s="341" t="s">
        <v>965</v>
      </c>
      <c r="I2366" s="341" t="s">
        <v>966</v>
      </c>
      <c r="J2366" s="342" t="s">
        <v>357</v>
      </c>
      <c r="K2366" s="342" t="s">
        <v>348</v>
      </c>
    </row>
    <row r="2367" spans="1:11">
      <c r="A2367" s="340">
        <v>45609</v>
      </c>
      <c r="B2367" s="341" t="s">
        <v>279</v>
      </c>
      <c r="C2367" s="341" t="s">
        <v>964</v>
      </c>
      <c r="D2367" s="341" t="s">
        <v>2335</v>
      </c>
      <c r="E2367" s="342" t="s">
        <v>2333</v>
      </c>
      <c r="F2367" s="342" t="s">
        <v>1398</v>
      </c>
      <c r="G2367" s="342">
        <v>100</v>
      </c>
      <c r="H2367" s="341" t="s">
        <v>965</v>
      </c>
      <c r="I2367" s="341" t="s">
        <v>2336</v>
      </c>
      <c r="J2367" s="342" t="s">
        <v>357</v>
      </c>
      <c r="K2367" s="342" t="s">
        <v>348</v>
      </c>
    </row>
    <row r="2368" spans="1:11">
      <c r="A2368" s="340">
        <v>45609</v>
      </c>
      <c r="B2368" s="341" t="s">
        <v>279</v>
      </c>
      <c r="C2368" s="341" t="s">
        <v>964</v>
      </c>
      <c r="D2368" s="341" t="s">
        <v>2335</v>
      </c>
      <c r="E2368" s="342" t="s">
        <v>2333</v>
      </c>
      <c r="F2368" s="342" t="s">
        <v>1396</v>
      </c>
      <c r="G2368" s="342">
        <v>30</v>
      </c>
      <c r="H2368" s="341" t="s">
        <v>965</v>
      </c>
      <c r="I2368" s="341" t="s">
        <v>971</v>
      </c>
      <c r="J2368" s="342" t="s">
        <v>357</v>
      </c>
      <c r="K2368" s="342" t="s">
        <v>348</v>
      </c>
    </row>
    <row r="2369" spans="1:11">
      <c r="A2369" s="340">
        <v>45503</v>
      </c>
      <c r="B2369" s="341" t="s">
        <v>279</v>
      </c>
      <c r="C2369" s="341" t="s">
        <v>964</v>
      </c>
      <c r="D2369" s="341" t="s">
        <v>2337</v>
      </c>
      <c r="E2369" s="342" t="s">
        <v>2331</v>
      </c>
      <c r="F2369" s="342" t="s">
        <v>1397</v>
      </c>
      <c r="G2369" s="342">
        <v>100</v>
      </c>
      <c r="H2369" s="341" t="s">
        <v>962</v>
      </c>
      <c r="I2369" s="341"/>
      <c r="J2369" s="342" t="s">
        <v>357</v>
      </c>
      <c r="K2369" s="342" t="s">
        <v>348</v>
      </c>
    </row>
    <row r="2370" spans="1:11">
      <c r="A2370" s="340">
        <v>45503</v>
      </c>
      <c r="B2370" s="341" t="s">
        <v>279</v>
      </c>
      <c r="C2370" s="341" t="s">
        <v>964</v>
      </c>
      <c r="D2370" s="341" t="s">
        <v>2337</v>
      </c>
      <c r="E2370" s="342" t="s">
        <v>2331</v>
      </c>
      <c r="F2370" s="342" t="s">
        <v>1396</v>
      </c>
      <c r="G2370" s="342">
        <v>30</v>
      </c>
      <c r="H2370" s="341" t="s">
        <v>962</v>
      </c>
      <c r="I2370" s="341"/>
      <c r="J2370" s="342" t="s">
        <v>357</v>
      </c>
      <c r="K2370" s="342" t="s">
        <v>348</v>
      </c>
    </row>
    <row r="2371" spans="1:11">
      <c r="A2371" s="340">
        <v>45503</v>
      </c>
      <c r="B2371" s="341" t="s">
        <v>279</v>
      </c>
      <c r="C2371" s="341" t="s">
        <v>964</v>
      </c>
      <c r="D2371" s="341" t="s">
        <v>2337</v>
      </c>
      <c r="E2371" s="342" t="s">
        <v>2331</v>
      </c>
      <c r="F2371" s="342" t="s">
        <v>1398</v>
      </c>
      <c r="G2371" s="342">
        <v>100</v>
      </c>
      <c r="H2371" s="341" t="s">
        <v>962</v>
      </c>
      <c r="I2371" s="341"/>
      <c r="J2371" s="342" t="s">
        <v>357</v>
      </c>
      <c r="K2371" s="342" t="s">
        <v>348</v>
      </c>
    </row>
    <row r="2372" spans="1:11">
      <c r="A2372" s="340">
        <v>45391</v>
      </c>
      <c r="B2372" s="341" t="s">
        <v>279</v>
      </c>
      <c r="C2372" s="341" t="s">
        <v>964</v>
      </c>
      <c r="D2372" s="341" t="s">
        <v>2334</v>
      </c>
      <c r="E2372" s="342" t="s">
        <v>2333</v>
      </c>
      <c r="F2372" s="342" t="s">
        <v>1397</v>
      </c>
      <c r="G2372" s="342">
        <v>100</v>
      </c>
      <c r="H2372" s="341" t="s">
        <v>965</v>
      </c>
      <c r="I2372" s="341" t="s">
        <v>971</v>
      </c>
      <c r="J2372" s="342" t="s">
        <v>357</v>
      </c>
      <c r="K2372" s="342" t="s">
        <v>348</v>
      </c>
    </row>
    <row r="2373" spans="1:11">
      <c r="A2373" s="340">
        <v>45391</v>
      </c>
      <c r="B2373" s="341" t="s">
        <v>279</v>
      </c>
      <c r="C2373" s="341" t="s">
        <v>964</v>
      </c>
      <c r="D2373" s="341" t="s">
        <v>2334</v>
      </c>
      <c r="E2373" s="342" t="s">
        <v>2333</v>
      </c>
      <c r="F2373" s="342" t="s">
        <v>1396</v>
      </c>
      <c r="G2373" s="342">
        <v>30</v>
      </c>
      <c r="H2373" s="341" t="s">
        <v>962</v>
      </c>
      <c r="I2373" s="341"/>
      <c r="J2373" s="342" t="s">
        <v>357</v>
      </c>
      <c r="K2373" s="342" t="s">
        <v>348</v>
      </c>
    </row>
    <row r="2374" spans="1:11">
      <c r="A2374" s="340">
        <v>45391</v>
      </c>
      <c r="B2374" s="341" t="s">
        <v>279</v>
      </c>
      <c r="C2374" s="341" t="s">
        <v>964</v>
      </c>
      <c r="D2374" s="341" t="s">
        <v>2334</v>
      </c>
      <c r="E2374" s="342" t="s">
        <v>2333</v>
      </c>
      <c r="F2374" s="342" t="s">
        <v>1398</v>
      </c>
      <c r="G2374" s="342">
        <v>100</v>
      </c>
      <c r="H2374" s="341" t="s">
        <v>965</v>
      </c>
      <c r="I2374" s="341" t="s">
        <v>1017</v>
      </c>
      <c r="J2374" s="342" t="s">
        <v>357</v>
      </c>
      <c r="K2374" s="342" t="s">
        <v>348</v>
      </c>
    </row>
    <row r="2375" spans="1:11">
      <c r="A2375" s="340">
        <v>45384</v>
      </c>
      <c r="B2375" s="341" t="s">
        <v>138</v>
      </c>
      <c r="C2375" s="341" t="s">
        <v>964</v>
      </c>
      <c r="D2375" s="341" t="s">
        <v>2338</v>
      </c>
      <c r="E2375" s="342" t="s">
        <v>1399</v>
      </c>
      <c r="F2375" s="342" t="s">
        <v>1402</v>
      </c>
      <c r="G2375" s="342">
        <v>200</v>
      </c>
      <c r="H2375" s="341" t="s">
        <v>965</v>
      </c>
      <c r="I2375" s="341" t="s">
        <v>2339</v>
      </c>
      <c r="J2375" s="342" t="s">
        <v>357</v>
      </c>
      <c r="K2375" s="342" t="s">
        <v>348</v>
      </c>
    </row>
    <row r="2376" spans="1:11">
      <c r="A2376" s="340">
        <v>45384</v>
      </c>
      <c r="B2376" s="341" t="s">
        <v>138</v>
      </c>
      <c r="C2376" s="341" t="s">
        <v>964</v>
      </c>
      <c r="D2376" s="341" t="s">
        <v>2338</v>
      </c>
      <c r="E2376" s="342" t="s">
        <v>1399</v>
      </c>
      <c r="F2376" s="342" t="s">
        <v>1404</v>
      </c>
      <c r="G2376" s="342">
        <v>150</v>
      </c>
      <c r="H2376" s="341" t="s">
        <v>965</v>
      </c>
      <c r="I2376" s="341" t="s">
        <v>2340</v>
      </c>
      <c r="J2376" s="342" t="s">
        <v>357</v>
      </c>
      <c r="K2376" s="342" t="s">
        <v>348</v>
      </c>
    </row>
    <row r="2377" spans="1:11">
      <c r="A2377" s="340">
        <v>45384</v>
      </c>
      <c r="B2377" s="341" t="s">
        <v>138</v>
      </c>
      <c r="C2377" s="341" t="s">
        <v>964</v>
      </c>
      <c r="D2377" s="341" t="s">
        <v>2338</v>
      </c>
      <c r="E2377" s="342" t="s">
        <v>1399</v>
      </c>
      <c r="F2377" s="342" t="s">
        <v>1400</v>
      </c>
      <c r="G2377" s="342">
        <v>200</v>
      </c>
      <c r="H2377" s="341" t="s">
        <v>965</v>
      </c>
      <c r="I2377" s="341" t="s">
        <v>2341</v>
      </c>
      <c r="J2377" s="342" t="s">
        <v>357</v>
      </c>
      <c r="K2377" s="342" t="s">
        <v>348</v>
      </c>
    </row>
    <row r="2378" spans="1:11">
      <c r="A2378" s="340">
        <v>45384</v>
      </c>
      <c r="B2378" s="341" t="s">
        <v>138</v>
      </c>
      <c r="C2378" s="341" t="s">
        <v>964</v>
      </c>
      <c r="D2378" s="341" t="s">
        <v>2338</v>
      </c>
      <c r="E2378" s="342" t="s">
        <v>1399</v>
      </c>
      <c r="F2378" s="342" t="s">
        <v>1403</v>
      </c>
      <c r="G2378" s="342">
        <v>150</v>
      </c>
      <c r="H2378" s="341" t="s">
        <v>962</v>
      </c>
      <c r="I2378" s="341"/>
      <c r="J2378" s="342" t="s">
        <v>357</v>
      </c>
      <c r="K2378" s="342" t="s">
        <v>348</v>
      </c>
    </row>
    <row r="2379" spans="1:11">
      <c r="A2379" s="340">
        <v>45384</v>
      </c>
      <c r="B2379" s="341" t="s">
        <v>138</v>
      </c>
      <c r="C2379" s="341" t="s">
        <v>964</v>
      </c>
      <c r="D2379" s="341" t="s">
        <v>2338</v>
      </c>
      <c r="E2379" s="342" t="s">
        <v>1399</v>
      </c>
      <c r="F2379" s="342" t="s">
        <v>1401</v>
      </c>
      <c r="G2379" s="342">
        <v>30</v>
      </c>
      <c r="H2379" s="341" t="s">
        <v>965</v>
      </c>
      <c r="I2379" s="341" t="s">
        <v>971</v>
      </c>
      <c r="J2379" s="342" t="s">
        <v>357</v>
      </c>
      <c r="K2379" s="342" t="s">
        <v>348</v>
      </c>
    </row>
    <row r="2380" spans="1:11">
      <c r="A2380" s="340">
        <v>45502</v>
      </c>
      <c r="B2380" s="341" t="s">
        <v>138</v>
      </c>
      <c r="C2380" s="341" t="s">
        <v>964</v>
      </c>
      <c r="D2380" s="341" t="s">
        <v>2338</v>
      </c>
      <c r="E2380" s="342" t="s">
        <v>1399</v>
      </c>
      <c r="F2380" s="342" t="s">
        <v>1402</v>
      </c>
      <c r="G2380" s="342">
        <v>200</v>
      </c>
      <c r="H2380" s="341" t="s">
        <v>965</v>
      </c>
      <c r="I2380" s="341" t="s">
        <v>2342</v>
      </c>
      <c r="J2380" s="342" t="s">
        <v>357</v>
      </c>
      <c r="K2380" s="342" t="s">
        <v>348</v>
      </c>
    </row>
    <row r="2381" spans="1:11">
      <c r="A2381" s="340">
        <v>45502</v>
      </c>
      <c r="B2381" s="341" t="s">
        <v>138</v>
      </c>
      <c r="C2381" s="341" t="s">
        <v>964</v>
      </c>
      <c r="D2381" s="341" t="s">
        <v>2338</v>
      </c>
      <c r="E2381" s="342" t="s">
        <v>1399</v>
      </c>
      <c r="F2381" s="342" t="s">
        <v>1400</v>
      </c>
      <c r="G2381" s="342">
        <v>200</v>
      </c>
      <c r="H2381" s="341" t="s">
        <v>962</v>
      </c>
      <c r="I2381" s="341"/>
      <c r="J2381" s="342" t="s">
        <v>357</v>
      </c>
      <c r="K2381" s="342" t="s">
        <v>348</v>
      </c>
    </row>
    <row r="2382" spans="1:11">
      <c r="A2382" s="340">
        <v>45502</v>
      </c>
      <c r="B2382" s="341" t="s">
        <v>138</v>
      </c>
      <c r="C2382" s="341" t="s">
        <v>964</v>
      </c>
      <c r="D2382" s="341" t="s">
        <v>2338</v>
      </c>
      <c r="E2382" s="342" t="s">
        <v>1399</v>
      </c>
      <c r="F2382" s="342" t="s">
        <v>1403</v>
      </c>
      <c r="G2382" s="342">
        <v>150</v>
      </c>
      <c r="H2382" s="341" t="s">
        <v>965</v>
      </c>
      <c r="I2382" s="341" t="s">
        <v>2343</v>
      </c>
      <c r="J2382" s="342" t="s">
        <v>357</v>
      </c>
      <c r="K2382" s="342" t="s">
        <v>348</v>
      </c>
    </row>
    <row r="2383" spans="1:11">
      <c r="A2383" s="340">
        <v>45502</v>
      </c>
      <c r="B2383" s="341" t="s">
        <v>138</v>
      </c>
      <c r="C2383" s="341" t="s">
        <v>964</v>
      </c>
      <c r="D2383" s="341" t="s">
        <v>2338</v>
      </c>
      <c r="E2383" s="342" t="s">
        <v>1399</v>
      </c>
      <c r="F2383" s="342" t="s">
        <v>1404</v>
      </c>
      <c r="G2383" s="342">
        <v>150</v>
      </c>
      <c r="H2383" s="341" t="s">
        <v>962</v>
      </c>
      <c r="I2383" s="341"/>
      <c r="J2383" s="342" t="s">
        <v>357</v>
      </c>
      <c r="K2383" s="342" t="s">
        <v>348</v>
      </c>
    </row>
    <row r="2384" spans="1:11">
      <c r="A2384" s="340">
        <v>45502</v>
      </c>
      <c r="B2384" s="341" t="s">
        <v>138</v>
      </c>
      <c r="C2384" s="341" t="s">
        <v>964</v>
      </c>
      <c r="D2384" s="341" t="s">
        <v>2338</v>
      </c>
      <c r="E2384" s="342" t="s">
        <v>1399</v>
      </c>
      <c r="F2384" s="342" t="s">
        <v>1401</v>
      </c>
      <c r="G2384" s="342">
        <v>30</v>
      </c>
      <c r="H2384" s="341" t="s">
        <v>962</v>
      </c>
      <c r="I2384" s="341"/>
      <c r="J2384" s="342" t="s">
        <v>357</v>
      </c>
      <c r="K2384" s="342" t="s">
        <v>348</v>
      </c>
    </row>
    <row r="2385" spans="1:11">
      <c r="A2385" s="340">
        <v>45566</v>
      </c>
      <c r="B2385" s="341" t="s">
        <v>138</v>
      </c>
      <c r="C2385" s="341" t="s">
        <v>964</v>
      </c>
      <c r="D2385" s="341" t="s">
        <v>2338</v>
      </c>
      <c r="E2385" s="342" t="s">
        <v>1406</v>
      </c>
      <c r="F2385" s="342" t="s">
        <v>1401</v>
      </c>
      <c r="G2385" s="342">
        <v>30</v>
      </c>
      <c r="H2385" s="341" t="s">
        <v>965</v>
      </c>
      <c r="I2385" s="341" t="s">
        <v>971</v>
      </c>
      <c r="J2385" s="342" t="s">
        <v>357</v>
      </c>
      <c r="K2385" s="342" t="s">
        <v>348</v>
      </c>
    </row>
    <row r="2386" spans="1:11">
      <c r="A2386" s="340">
        <v>45566</v>
      </c>
      <c r="B2386" s="341" t="s">
        <v>138</v>
      </c>
      <c r="C2386" s="341" t="s">
        <v>964</v>
      </c>
      <c r="D2386" s="341" t="s">
        <v>2338</v>
      </c>
      <c r="E2386" s="342" t="s">
        <v>1406</v>
      </c>
      <c r="F2386" s="342" t="s">
        <v>1403</v>
      </c>
      <c r="G2386" s="342">
        <v>150</v>
      </c>
      <c r="H2386" s="341" t="s">
        <v>965</v>
      </c>
      <c r="I2386" s="341" t="s">
        <v>2344</v>
      </c>
      <c r="J2386" s="342" t="s">
        <v>357</v>
      </c>
      <c r="K2386" s="342" t="s">
        <v>348</v>
      </c>
    </row>
    <row r="2387" spans="1:11">
      <c r="A2387" s="340">
        <v>45566</v>
      </c>
      <c r="B2387" s="341" t="s">
        <v>138</v>
      </c>
      <c r="C2387" s="341" t="s">
        <v>964</v>
      </c>
      <c r="D2387" s="341" t="s">
        <v>2338</v>
      </c>
      <c r="E2387" s="342" t="s">
        <v>1406</v>
      </c>
      <c r="F2387" s="342" t="s">
        <v>1404</v>
      </c>
      <c r="G2387" s="342">
        <v>150</v>
      </c>
      <c r="H2387" s="341" t="s">
        <v>965</v>
      </c>
      <c r="I2387" s="341" t="s">
        <v>971</v>
      </c>
      <c r="J2387" s="342" t="s">
        <v>357</v>
      </c>
      <c r="K2387" s="342" t="s">
        <v>348</v>
      </c>
    </row>
    <row r="2388" spans="1:11">
      <c r="A2388" s="340">
        <v>45566</v>
      </c>
      <c r="B2388" s="341" t="s">
        <v>138</v>
      </c>
      <c r="C2388" s="341" t="s">
        <v>964</v>
      </c>
      <c r="D2388" s="341" t="s">
        <v>2338</v>
      </c>
      <c r="E2388" s="342" t="s">
        <v>1406</v>
      </c>
      <c r="F2388" s="342" t="s">
        <v>1400</v>
      </c>
      <c r="G2388" s="342">
        <v>200</v>
      </c>
      <c r="H2388" s="341" t="s">
        <v>965</v>
      </c>
      <c r="I2388" s="341" t="s">
        <v>966</v>
      </c>
      <c r="J2388" s="342" t="s">
        <v>357</v>
      </c>
      <c r="K2388" s="342" t="s">
        <v>348</v>
      </c>
    </row>
    <row r="2389" spans="1:11">
      <c r="A2389" s="340">
        <v>45566</v>
      </c>
      <c r="B2389" s="341" t="s">
        <v>138</v>
      </c>
      <c r="C2389" s="341" t="s">
        <v>964</v>
      </c>
      <c r="D2389" s="341" t="s">
        <v>2338</v>
      </c>
      <c r="E2389" s="342" t="s">
        <v>1406</v>
      </c>
      <c r="F2389" s="342" t="s">
        <v>1402</v>
      </c>
      <c r="G2389" s="342">
        <v>200</v>
      </c>
      <c r="H2389" s="341" t="s">
        <v>965</v>
      </c>
      <c r="I2389" s="341" t="s">
        <v>2345</v>
      </c>
      <c r="J2389" s="342" t="s">
        <v>357</v>
      </c>
      <c r="K2389" s="342" t="s">
        <v>348</v>
      </c>
    </row>
    <row r="2390" spans="1:11">
      <c r="A2390" s="340">
        <v>45626</v>
      </c>
      <c r="B2390" s="341" t="s">
        <v>138</v>
      </c>
      <c r="C2390" s="341" t="s">
        <v>964</v>
      </c>
      <c r="D2390" s="341" t="s">
        <v>2338</v>
      </c>
      <c r="E2390" s="342" t="s">
        <v>2346</v>
      </c>
      <c r="F2390" s="342" t="s">
        <v>1401</v>
      </c>
      <c r="G2390" s="342">
        <v>30</v>
      </c>
      <c r="H2390" s="341" t="s">
        <v>965</v>
      </c>
      <c r="I2390" s="341" t="s">
        <v>971</v>
      </c>
      <c r="J2390" s="342" t="s">
        <v>357</v>
      </c>
      <c r="K2390" s="342" t="s">
        <v>348</v>
      </c>
    </row>
    <row r="2391" spans="1:11">
      <c r="A2391" s="340">
        <v>45626</v>
      </c>
      <c r="B2391" s="341" t="s">
        <v>138</v>
      </c>
      <c r="C2391" s="341" t="s">
        <v>964</v>
      </c>
      <c r="D2391" s="341" t="s">
        <v>2338</v>
      </c>
      <c r="E2391" s="342" t="s">
        <v>2346</v>
      </c>
      <c r="F2391" s="342" t="s">
        <v>1402</v>
      </c>
      <c r="G2391" s="342">
        <v>200</v>
      </c>
      <c r="H2391" s="341" t="s">
        <v>965</v>
      </c>
      <c r="I2391" s="341" t="s">
        <v>2347</v>
      </c>
      <c r="J2391" s="342" t="s">
        <v>357</v>
      </c>
      <c r="K2391" s="342" t="s">
        <v>348</v>
      </c>
    </row>
    <row r="2392" spans="1:11">
      <c r="A2392" s="340">
        <v>45626</v>
      </c>
      <c r="B2392" s="341" t="s">
        <v>138</v>
      </c>
      <c r="C2392" s="341" t="s">
        <v>964</v>
      </c>
      <c r="D2392" s="341" t="s">
        <v>2338</v>
      </c>
      <c r="E2392" s="342" t="s">
        <v>2346</v>
      </c>
      <c r="F2392" s="342" t="s">
        <v>1403</v>
      </c>
      <c r="G2392" s="342">
        <v>150</v>
      </c>
      <c r="H2392" s="341" t="s">
        <v>965</v>
      </c>
      <c r="I2392" s="341" t="s">
        <v>1899</v>
      </c>
      <c r="J2392" s="342" t="s">
        <v>357</v>
      </c>
      <c r="K2392" s="342" t="s">
        <v>348</v>
      </c>
    </row>
    <row r="2393" spans="1:11">
      <c r="A2393" s="340">
        <v>45626</v>
      </c>
      <c r="B2393" s="341" t="s">
        <v>138</v>
      </c>
      <c r="C2393" s="341" t="s">
        <v>964</v>
      </c>
      <c r="D2393" s="341" t="s">
        <v>2338</v>
      </c>
      <c r="E2393" s="342" t="s">
        <v>2346</v>
      </c>
      <c r="F2393" s="342" t="s">
        <v>1400</v>
      </c>
      <c r="G2393" s="342">
        <v>200</v>
      </c>
      <c r="H2393" s="341" t="s">
        <v>965</v>
      </c>
      <c r="I2393" s="341" t="s">
        <v>2348</v>
      </c>
      <c r="J2393" s="342" t="s">
        <v>357</v>
      </c>
      <c r="K2393" s="342" t="s">
        <v>348</v>
      </c>
    </row>
    <row r="2394" spans="1:11">
      <c r="A2394" s="340">
        <v>45626</v>
      </c>
      <c r="B2394" s="341" t="s">
        <v>138</v>
      </c>
      <c r="C2394" s="341" t="s">
        <v>964</v>
      </c>
      <c r="D2394" s="341" t="s">
        <v>2338</v>
      </c>
      <c r="E2394" s="342" t="s">
        <v>2346</v>
      </c>
      <c r="F2394" s="342" t="s">
        <v>1404</v>
      </c>
      <c r="G2394" s="342">
        <v>150</v>
      </c>
      <c r="H2394" s="341" t="s">
        <v>965</v>
      </c>
      <c r="I2394" s="341" t="s">
        <v>966</v>
      </c>
      <c r="J2394" s="342" t="s">
        <v>357</v>
      </c>
      <c r="K2394" s="342" t="s">
        <v>348</v>
      </c>
    </row>
    <row r="2395" spans="1:11">
      <c r="A2395" s="340">
        <v>45423</v>
      </c>
      <c r="B2395" s="341" t="s">
        <v>138</v>
      </c>
      <c r="C2395" s="341" t="s">
        <v>964</v>
      </c>
      <c r="D2395" s="341" t="s">
        <v>2338</v>
      </c>
      <c r="E2395" s="342" t="s">
        <v>1399</v>
      </c>
      <c r="F2395" s="342" t="s">
        <v>1400</v>
      </c>
      <c r="G2395" s="342">
        <v>200</v>
      </c>
      <c r="H2395" s="341" t="s">
        <v>965</v>
      </c>
      <c r="I2395" s="341" t="s">
        <v>2349</v>
      </c>
      <c r="J2395" s="342" t="s">
        <v>357</v>
      </c>
      <c r="K2395" s="342" t="s">
        <v>348</v>
      </c>
    </row>
    <row r="2396" spans="1:11">
      <c r="A2396" s="340">
        <v>45423</v>
      </c>
      <c r="B2396" s="341" t="s">
        <v>138</v>
      </c>
      <c r="C2396" s="341" t="s">
        <v>964</v>
      </c>
      <c r="D2396" s="341" t="s">
        <v>2338</v>
      </c>
      <c r="E2396" s="342" t="s">
        <v>1399</v>
      </c>
      <c r="F2396" s="342" t="s">
        <v>1401</v>
      </c>
      <c r="G2396" s="342">
        <v>30</v>
      </c>
      <c r="H2396" s="341" t="s">
        <v>962</v>
      </c>
      <c r="I2396" s="341"/>
      <c r="J2396" s="342" t="s">
        <v>357</v>
      </c>
      <c r="K2396" s="342" t="s">
        <v>348</v>
      </c>
    </row>
    <row r="2397" spans="1:11">
      <c r="A2397" s="340">
        <v>45423</v>
      </c>
      <c r="B2397" s="341" t="s">
        <v>138</v>
      </c>
      <c r="C2397" s="341" t="s">
        <v>964</v>
      </c>
      <c r="D2397" s="341" t="s">
        <v>2338</v>
      </c>
      <c r="E2397" s="342" t="s">
        <v>1399</v>
      </c>
      <c r="F2397" s="342" t="s">
        <v>1403</v>
      </c>
      <c r="G2397" s="342">
        <v>150</v>
      </c>
      <c r="H2397" s="341" t="s">
        <v>962</v>
      </c>
      <c r="I2397" s="341"/>
      <c r="J2397" s="342" t="s">
        <v>357</v>
      </c>
      <c r="K2397" s="342" t="s">
        <v>348</v>
      </c>
    </row>
    <row r="2398" spans="1:11">
      <c r="A2398" s="340">
        <v>45423</v>
      </c>
      <c r="B2398" s="341" t="s">
        <v>138</v>
      </c>
      <c r="C2398" s="341" t="s">
        <v>964</v>
      </c>
      <c r="D2398" s="341" t="s">
        <v>2338</v>
      </c>
      <c r="E2398" s="342" t="s">
        <v>1399</v>
      </c>
      <c r="F2398" s="342" t="s">
        <v>1404</v>
      </c>
      <c r="G2398" s="342">
        <v>150</v>
      </c>
      <c r="H2398" s="341" t="s">
        <v>965</v>
      </c>
      <c r="I2398" s="341" t="s">
        <v>2349</v>
      </c>
      <c r="J2398" s="342" t="s">
        <v>357</v>
      </c>
      <c r="K2398" s="342" t="s">
        <v>348</v>
      </c>
    </row>
    <row r="2399" spans="1:11">
      <c r="A2399" s="340">
        <v>45423</v>
      </c>
      <c r="B2399" s="341" t="s">
        <v>138</v>
      </c>
      <c r="C2399" s="341" t="s">
        <v>964</v>
      </c>
      <c r="D2399" s="341" t="s">
        <v>2338</v>
      </c>
      <c r="E2399" s="342" t="s">
        <v>1399</v>
      </c>
      <c r="F2399" s="342" t="s">
        <v>1402</v>
      </c>
      <c r="G2399" s="342">
        <v>200</v>
      </c>
      <c r="H2399" s="341" t="s">
        <v>965</v>
      </c>
      <c r="I2399" s="341" t="s">
        <v>2349</v>
      </c>
      <c r="J2399" s="342" t="s">
        <v>357</v>
      </c>
      <c r="K2399" s="342" t="s">
        <v>348</v>
      </c>
    </row>
    <row r="2400" spans="1:11">
      <c r="A2400" s="340">
        <v>45630</v>
      </c>
      <c r="B2400" s="341" t="s">
        <v>138</v>
      </c>
      <c r="C2400" s="341" t="s">
        <v>964</v>
      </c>
      <c r="D2400" s="341" t="s">
        <v>2350</v>
      </c>
      <c r="E2400" s="342" t="s">
        <v>1399</v>
      </c>
      <c r="F2400" s="342" t="s">
        <v>1404</v>
      </c>
      <c r="G2400" s="342">
        <v>150</v>
      </c>
      <c r="H2400" s="341" t="s">
        <v>962</v>
      </c>
      <c r="I2400" s="341"/>
      <c r="J2400" s="342" t="s">
        <v>357</v>
      </c>
      <c r="K2400" s="342" t="s">
        <v>348</v>
      </c>
    </row>
    <row r="2401" spans="1:11">
      <c r="A2401" s="340">
        <v>45630</v>
      </c>
      <c r="B2401" s="341" t="s">
        <v>138</v>
      </c>
      <c r="C2401" s="341" t="s">
        <v>964</v>
      </c>
      <c r="D2401" s="341" t="s">
        <v>2350</v>
      </c>
      <c r="E2401" s="342" t="s">
        <v>1399</v>
      </c>
      <c r="F2401" s="342" t="s">
        <v>1401</v>
      </c>
      <c r="G2401" s="342">
        <v>30</v>
      </c>
      <c r="H2401" s="341" t="s">
        <v>962</v>
      </c>
      <c r="I2401" s="341"/>
      <c r="J2401" s="342" t="s">
        <v>357</v>
      </c>
      <c r="K2401" s="342" t="s">
        <v>348</v>
      </c>
    </row>
    <row r="2402" spans="1:11">
      <c r="A2402" s="340">
        <v>45630</v>
      </c>
      <c r="B2402" s="341" t="s">
        <v>138</v>
      </c>
      <c r="C2402" s="341" t="s">
        <v>964</v>
      </c>
      <c r="D2402" s="341" t="s">
        <v>2350</v>
      </c>
      <c r="E2402" s="342" t="s">
        <v>1399</v>
      </c>
      <c r="F2402" s="342" t="s">
        <v>1402</v>
      </c>
      <c r="G2402" s="342">
        <v>200</v>
      </c>
      <c r="H2402" s="341" t="s">
        <v>965</v>
      </c>
      <c r="I2402" s="341" t="s">
        <v>2351</v>
      </c>
      <c r="J2402" s="342" t="s">
        <v>357</v>
      </c>
      <c r="K2402" s="342" t="s">
        <v>348</v>
      </c>
    </row>
    <row r="2403" spans="1:11">
      <c r="A2403" s="340">
        <v>45630</v>
      </c>
      <c r="B2403" s="341" t="s">
        <v>138</v>
      </c>
      <c r="C2403" s="341" t="s">
        <v>964</v>
      </c>
      <c r="D2403" s="341" t="s">
        <v>2350</v>
      </c>
      <c r="E2403" s="342" t="s">
        <v>1399</v>
      </c>
      <c r="F2403" s="342" t="s">
        <v>1403</v>
      </c>
      <c r="G2403" s="342">
        <v>150</v>
      </c>
      <c r="H2403" s="341" t="s">
        <v>962</v>
      </c>
      <c r="I2403" s="341"/>
      <c r="J2403" s="342" t="s">
        <v>357</v>
      </c>
      <c r="K2403" s="342" t="s">
        <v>348</v>
      </c>
    </row>
    <row r="2404" spans="1:11">
      <c r="A2404" s="340">
        <v>45630</v>
      </c>
      <c r="B2404" s="341" t="s">
        <v>138</v>
      </c>
      <c r="C2404" s="341" t="s">
        <v>964</v>
      </c>
      <c r="D2404" s="341" t="s">
        <v>2350</v>
      </c>
      <c r="E2404" s="342" t="s">
        <v>1399</v>
      </c>
      <c r="F2404" s="342" t="s">
        <v>1400</v>
      </c>
      <c r="G2404" s="342">
        <v>200</v>
      </c>
      <c r="H2404" s="341" t="s">
        <v>965</v>
      </c>
      <c r="I2404" s="341" t="s">
        <v>2351</v>
      </c>
      <c r="J2404" s="342" t="s">
        <v>357</v>
      </c>
      <c r="K2404" s="342" t="s">
        <v>348</v>
      </c>
    </row>
    <row r="2405" spans="1:11">
      <c r="A2405" s="340">
        <v>45345</v>
      </c>
      <c r="B2405" s="341" t="s">
        <v>138</v>
      </c>
      <c r="C2405" s="341" t="s">
        <v>964</v>
      </c>
      <c r="D2405" s="341" t="s">
        <v>2338</v>
      </c>
      <c r="E2405" s="342" t="s">
        <v>1399</v>
      </c>
      <c r="F2405" s="342" t="s">
        <v>1401</v>
      </c>
      <c r="G2405" s="342">
        <v>30</v>
      </c>
      <c r="H2405" s="341" t="s">
        <v>962</v>
      </c>
      <c r="I2405" s="341"/>
      <c r="J2405" s="342" t="s">
        <v>357</v>
      </c>
      <c r="K2405" s="342" t="s">
        <v>348</v>
      </c>
    </row>
    <row r="2406" spans="1:11">
      <c r="A2406" s="340">
        <v>45345</v>
      </c>
      <c r="B2406" s="341" t="s">
        <v>138</v>
      </c>
      <c r="C2406" s="341" t="s">
        <v>964</v>
      </c>
      <c r="D2406" s="341" t="s">
        <v>2338</v>
      </c>
      <c r="E2406" s="342" t="s">
        <v>1399</v>
      </c>
      <c r="F2406" s="342" t="s">
        <v>1400</v>
      </c>
      <c r="G2406" s="342">
        <v>200</v>
      </c>
      <c r="H2406" s="341" t="s">
        <v>962</v>
      </c>
      <c r="I2406" s="341"/>
      <c r="J2406" s="342" t="s">
        <v>357</v>
      </c>
      <c r="K2406" s="342" t="s">
        <v>348</v>
      </c>
    </row>
    <row r="2407" spans="1:11">
      <c r="A2407" s="340">
        <v>45345</v>
      </c>
      <c r="B2407" s="341" t="s">
        <v>138</v>
      </c>
      <c r="C2407" s="341" t="s">
        <v>964</v>
      </c>
      <c r="D2407" s="341" t="s">
        <v>2338</v>
      </c>
      <c r="E2407" s="342" t="s">
        <v>1399</v>
      </c>
      <c r="F2407" s="342" t="s">
        <v>1402</v>
      </c>
      <c r="G2407" s="342">
        <v>200</v>
      </c>
      <c r="H2407" s="341" t="s">
        <v>962</v>
      </c>
      <c r="I2407" s="341"/>
      <c r="J2407" s="342" t="s">
        <v>357</v>
      </c>
      <c r="K2407" s="342" t="s">
        <v>348</v>
      </c>
    </row>
    <row r="2408" spans="1:11">
      <c r="A2408" s="340">
        <v>45345</v>
      </c>
      <c r="B2408" s="341" t="s">
        <v>138</v>
      </c>
      <c r="C2408" s="341" t="s">
        <v>964</v>
      </c>
      <c r="D2408" s="341" t="s">
        <v>2338</v>
      </c>
      <c r="E2408" s="342" t="s">
        <v>1399</v>
      </c>
      <c r="F2408" s="342" t="s">
        <v>1403</v>
      </c>
      <c r="G2408" s="342">
        <v>150</v>
      </c>
      <c r="H2408" s="341" t="s">
        <v>962</v>
      </c>
      <c r="I2408" s="341"/>
      <c r="J2408" s="342" t="s">
        <v>357</v>
      </c>
      <c r="K2408" s="342" t="s">
        <v>348</v>
      </c>
    </row>
    <row r="2409" spans="1:11">
      <c r="A2409" s="340">
        <v>45345</v>
      </c>
      <c r="B2409" s="341" t="s">
        <v>138</v>
      </c>
      <c r="C2409" s="341" t="s">
        <v>964</v>
      </c>
      <c r="D2409" s="341" t="s">
        <v>2338</v>
      </c>
      <c r="E2409" s="342" t="s">
        <v>1399</v>
      </c>
      <c r="F2409" s="342" t="s">
        <v>1404</v>
      </c>
      <c r="G2409" s="342">
        <v>150</v>
      </c>
      <c r="H2409" s="341" t="s">
        <v>962</v>
      </c>
      <c r="I2409" s="341"/>
      <c r="J2409" s="342" t="s">
        <v>357</v>
      </c>
      <c r="K2409" s="342" t="s">
        <v>348</v>
      </c>
    </row>
    <row r="2410" spans="1:11">
      <c r="A2410" s="340">
        <v>45527</v>
      </c>
      <c r="B2410" s="341" t="s">
        <v>139</v>
      </c>
      <c r="C2410" s="341" t="s">
        <v>964</v>
      </c>
      <c r="D2410" s="341" t="s">
        <v>2352</v>
      </c>
      <c r="E2410" s="342" t="s">
        <v>2353</v>
      </c>
      <c r="F2410" s="342" t="s">
        <v>1410</v>
      </c>
      <c r="G2410" s="342">
        <v>70</v>
      </c>
      <c r="H2410" s="341" t="s">
        <v>962</v>
      </c>
      <c r="I2410" s="341"/>
      <c r="J2410" s="342" t="s">
        <v>357</v>
      </c>
      <c r="K2410" s="342" t="s">
        <v>348</v>
      </c>
    </row>
    <row r="2411" spans="1:11">
      <c r="A2411" s="340">
        <v>45527</v>
      </c>
      <c r="B2411" s="341" t="s">
        <v>139</v>
      </c>
      <c r="C2411" s="341" t="s">
        <v>964</v>
      </c>
      <c r="D2411" s="341" t="s">
        <v>2352</v>
      </c>
      <c r="E2411" s="342" t="s">
        <v>2353</v>
      </c>
      <c r="F2411" s="342" t="s">
        <v>1411</v>
      </c>
      <c r="G2411" s="342">
        <v>200</v>
      </c>
      <c r="H2411" s="341" t="s">
        <v>962</v>
      </c>
      <c r="I2411" s="341"/>
      <c r="J2411" s="342" t="s">
        <v>357</v>
      </c>
      <c r="K2411" s="342" t="s">
        <v>348</v>
      </c>
    </row>
    <row r="2412" spans="1:11">
      <c r="A2412" s="340">
        <v>45579</v>
      </c>
      <c r="B2412" s="341" t="s">
        <v>139</v>
      </c>
      <c r="C2412" s="341" t="s">
        <v>964</v>
      </c>
      <c r="D2412" s="341" t="s">
        <v>2352</v>
      </c>
      <c r="E2412" s="342" t="s">
        <v>2353</v>
      </c>
      <c r="F2412" s="342" t="s">
        <v>1410</v>
      </c>
      <c r="G2412" s="342">
        <v>70</v>
      </c>
      <c r="H2412" s="341" t="s">
        <v>962</v>
      </c>
      <c r="I2412" s="341"/>
      <c r="J2412" s="342" t="s">
        <v>357</v>
      </c>
      <c r="K2412" s="342" t="s">
        <v>348</v>
      </c>
    </row>
    <row r="2413" spans="1:11">
      <c r="A2413" s="340">
        <v>45579</v>
      </c>
      <c r="B2413" s="341" t="s">
        <v>139</v>
      </c>
      <c r="C2413" s="341" t="s">
        <v>964</v>
      </c>
      <c r="D2413" s="341" t="s">
        <v>2352</v>
      </c>
      <c r="E2413" s="342" t="s">
        <v>2353</v>
      </c>
      <c r="F2413" s="342" t="s">
        <v>1411</v>
      </c>
      <c r="G2413" s="342">
        <v>200</v>
      </c>
      <c r="H2413" s="341" t="s">
        <v>962</v>
      </c>
      <c r="I2413" s="341"/>
      <c r="J2413" s="342" t="s">
        <v>357</v>
      </c>
      <c r="K2413" s="342" t="s">
        <v>348</v>
      </c>
    </row>
    <row r="2414" spans="1:11">
      <c r="A2414" s="340">
        <v>45357</v>
      </c>
      <c r="B2414" s="341" t="s">
        <v>139</v>
      </c>
      <c r="C2414" s="341" t="s">
        <v>964</v>
      </c>
      <c r="D2414" s="341" t="s">
        <v>1718</v>
      </c>
      <c r="E2414" s="342" t="s">
        <v>1409</v>
      </c>
      <c r="F2414" s="342" t="s">
        <v>1410</v>
      </c>
      <c r="G2414" s="342">
        <v>70</v>
      </c>
      <c r="H2414" s="341" t="s">
        <v>962</v>
      </c>
      <c r="I2414" s="341"/>
      <c r="J2414" s="342" t="s">
        <v>357</v>
      </c>
      <c r="K2414" s="342" t="s">
        <v>348</v>
      </c>
    </row>
    <row r="2415" spans="1:11">
      <c r="A2415" s="340">
        <v>45357</v>
      </c>
      <c r="B2415" s="341" t="s">
        <v>139</v>
      </c>
      <c r="C2415" s="341" t="s">
        <v>964</v>
      </c>
      <c r="D2415" s="341" t="s">
        <v>1718</v>
      </c>
      <c r="E2415" s="342" t="s">
        <v>1409</v>
      </c>
      <c r="F2415" s="342" t="s">
        <v>1411</v>
      </c>
      <c r="G2415" s="342">
        <v>200</v>
      </c>
      <c r="H2415" s="341" t="s">
        <v>962</v>
      </c>
      <c r="I2415" s="341"/>
      <c r="J2415" s="342" t="s">
        <v>357</v>
      </c>
      <c r="K2415" s="342" t="s">
        <v>348</v>
      </c>
    </row>
    <row r="2416" spans="1:11">
      <c r="A2416" s="340">
        <v>45377</v>
      </c>
      <c r="B2416" s="341" t="s">
        <v>139</v>
      </c>
      <c r="C2416" s="341" t="s">
        <v>964</v>
      </c>
      <c r="D2416" s="341" t="s">
        <v>2354</v>
      </c>
      <c r="E2416" s="342" t="s">
        <v>1409</v>
      </c>
      <c r="F2416" s="342" t="s">
        <v>1411</v>
      </c>
      <c r="G2416" s="342">
        <v>200</v>
      </c>
      <c r="H2416" s="341" t="s">
        <v>965</v>
      </c>
      <c r="I2416" s="341" t="s">
        <v>971</v>
      </c>
      <c r="J2416" s="342" t="s">
        <v>357</v>
      </c>
      <c r="K2416" s="342" t="s">
        <v>348</v>
      </c>
    </row>
    <row r="2417" spans="1:11">
      <c r="A2417" s="340">
        <v>45377</v>
      </c>
      <c r="B2417" s="341" t="s">
        <v>139</v>
      </c>
      <c r="C2417" s="341" t="s">
        <v>964</v>
      </c>
      <c r="D2417" s="341" t="s">
        <v>2354</v>
      </c>
      <c r="E2417" s="342" t="s">
        <v>1409</v>
      </c>
      <c r="F2417" s="342" t="s">
        <v>1410</v>
      </c>
      <c r="G2417" s="342">
        <v>70</v>
      </c>
      <c r="H2417" s="341" t="s">
        <v>965</v>
      </c>
      <c r="I2417" s="341" t="s">
        <v>966</v>
      </c>
      <c r="J2417" s="342" t="s">
        <v>357</v>
      </c>
      <c r="K2417" s="342" t="s">
        <v>348</v>
      </c>
    </row>
    <row r="2418" spans="1:11">
      <c r="A2418" s="340">
        <v>45453</v>
      </c>
      <c r="B2418" s="341" t="s">
        <v>139</v>
      </c>
      <c r="C2418" s="341" t="s">
        <v>964</v>
      </c>
      <c r="D2418" s="341" t="s">
        <v>2354</v>
      </c>
      <c r="E2418" s="342" t="s">
        <v>1409</v>
      </c>
      <c r="F2418" s="342" t="s">
        <v>1410</v>
      </c>
      <c r="G2418" s="342">
        <v>70</v>
      </c>
      <c r="H2418" s="341" t="s">
        <v>962</v>
      </c>
      <c r="I2418" s="341"/>
      <c r="J2418" s="342" t="s">
        <v>357</v>
      </c>
      <c r="K2418" s="342" t="s">
        <v>348</v>
      </c>
    </row>
    <row r="2419" spans="1:11">
      <c r="A2419" s="340">
        <v>45453</v>
      </c>
      <c r="B2419" s="341" t="s">
        <v>139</v>
      </c>
      <c r="C2419" s="341" t="s">
        <v>964</v>
      </c>
      <c r="D2419" s="341" t="s">
        <v>2354</v>
      </c>
      <c r="E2419" s="342" t="s">
        <v>1409</v>
      </c>
      <c r="F2419" s="342" t="s">
        <v>1411</v>
      </c>
      <c r="G2419" s="342">
        <v>200</v>
      </c>
      <c r="H2419" s="341" t="s">
        <v>962</v>
      </c>
      <c r="I2419" s="341"/>
      <c r="J2419" s="342" t="s">
        <v>357</v>
      </c>
      <c r="K2419" s="342" t="s">
        <v>348</v>
      </c>
    </row>
    <row r="2420" spans="1:11">
      <c r="A2420" s="340">
        <v>45329</v>
      </c>
      <c r="B2420" s="341" t="s">
        <v>139</v>
      </c>
      <c r="C2420" s="341" t="s">
        <v>959</v>
      </c>
      <c r="D2420" s="341" t="s">
        <v>1718</v>
      </c>
      <c r="E2420" s="342" t="s">
        <v>1409</v>
      </c>
      <c r="F2420" s="342" t="s">
        <v>1410</v>
      </c>
      <c r="G2420" s="342">
        <v>70</v>
      </c>
      <c r="H2420" s="341" t="s">
        <v>962</v>
      </c>
      <c r="I2420" s="341"/>
      <c r="J2420" s="342" t="s">
        <v>357</v>
      </c>
      <c r="K2420" s="342" t="s">
        <v>348</v>
      </c>
    </row>
    <row r="2421" spans="1:11">
      <c r="A2421" s="340">
        <v>45329</v>
      </c>
      <c r="B2421" s="341" t="s">
        <v>139</v>
      </c>
      <c r="C2421" s="341" t="s">
        <v>959</v>
      </c>
      <c r="D2421" s="341" t="s">
        <v>1718</v>
      </c>
      <c r="E2421" s="342" t="s">
        <v>1409</v>
      </c>
      <c r="F2421" s="342" t="s">
        <v>1411</v>
      </c>
      <c r="G2421" s="342">
        <v>200</v>
      </c>
      <c r="H2421" s="341" t="s">
        <v>962</v>
      </c>
      <c r="I2421" s="341"/>
      <c r="J2421" s="342" t="s">
        <v>357</v>
      </c>
      <c r="K2421" s="342" t="s">
        <v>348</v>
      </c>
    </row>
    <row r="2422" spans="1:11">
      <c r="A2422" s="340">
        <v>45348</v>
      </c>
      <c r="B2422" s="341" t="s">
        <v>139</v>
      </c>
      <c r="C2422" s="341" t="s">
        <v>964</v>
      </c>
      <c r="D2422" s="341" t="s">
        <v>2355</v>
      </c>
      <c r="E2422" s="342" t="s">
        <v>1409</v>
      </c>
      <c r="F2422" s="342" t="s">
        <v>1410</v>
      </c>
      <c r="G2422" s="342">
        <v>70</v>
      </c>
      <c r="H2422" s="341" t="s">
        <v>962</v>
      </c>
      <c r="I2422" s="341"/>
      <c r="J2422" s="342" t="s">
        <v>357</v>
      </c>
      <c r="K2422" s="342" t="s">
        <v>348</v>
      </c>
    </row>
    <row r="2423" spans="1:11">
      <c r="A2423" s="340">
        <v>45348</v>
      </c>
      <c r="B2423" s="341" t="s">
        <v>139</v>
      </c>
      <c r="C2423" s="341" t="s">
        <v>964</v>
      </c>
      <c r="D2423" s="341" t="s">
        <v>2355</v>
      </c>
      <c r="E2423" s="342" t="s">
        <v>1409</v>
      </c>
      <c r="F2423" s="342" t="s">
        <v>1411</v>
      </c>
      <c r="G2423" s="342">
        <v>200</v>
      </c>
      <c r="H2423" s="341" t="s">
        <v>962</v>
      </c>
      <c r="I2423" s="341"/>
      <c r="J2423" s="342" t="s">
        <v>357</v>
      </c>
      <c r="K2423" s="342" t="s">
        <v>348</v>
      </c>
    </row>
    <row r="2424" spans="1:11">
      <c r="A2424" s="340">
        <v>45429</v>
      </c>
      <c r="B2424" s="341" t="s">
        <v>139</v>
      </c>
      <c r="C2424" s="341" t="s">
        <v>964</v>
      </c>
      <c r="D2424" s="341" t="s">
        <v>2355</v>
      </c>
      <c r="E2424" s="342" t="s">
        <v>2353</v>
      </c>
      <c r="F2424" s="342" t="s">
        <v>1410</v>
      </c>
      <c r="G2424" s="342">
        <v>70</v>
      </c>
      <c r="H2424" s="341" t="s">
        <v>962</v>
      </c>
      <c r="I2424" s="341"/>
      <c r="J2424" s="342" t="s">
        <v>357</v>
      </c>
      <c r="K2424" s="342" t="s">
        <v>348</v>
      </c>
    </row>
    <row r="2425" spans="1:11">
      <c r="A2425" s="340">
        <v>45429</v>
      </c>
      <c r="B2425" s="341" t="s">
        <v>139</v>
      </c>
      <c r="C2425" s="341" t="s">
        <v>964</v>
      </c>
      <c r="D2425" s="341" t="s">
        <v>2355</v>
      </c>
      <c r="E2425" s="342" t="s">
        <v>2353</v>
      </c>
      <c r="F2425" s="342" t="s">
        <v>1411</v>
      </c>
      <c r="G2425" s="342">
        <v>200</v>
      </c>
      <c r="H2425" s="341" t="s">
        <v>962</v>
      </c>
      <c r="I2425" s="341"/>
      <c r="J2425" s="342" t="s">
        <v>357</v>
      </c>
      <c r="K2425" s="342" t="s">
        <v>348</v>
      </c>
    </row>
    <row r="2426" spans="1:11">
      <c r="A2426" s="340">
        <v>45506</v>
      </c>
      <c r="B2426" s="341" t="s">
        <v>139</v>
      </c>
      <c r="C2426" s="341" t="s">
        <v>964</v>
      </c>
      <c r="D2426" s="341" t="s">
        <v>2355</v>
      </c>
      <c r="E2426" s="342" t="s">
        <v>2353</v>
      </c>
      <c r="F2426" s="342" t="s">
        <v>1411</v>
      </c>
      <c r="G2426" s="342">
        <v>200</v>
      </c>
      <c r="H2426" s="341" t="s">
        <v>965</v>
      </c>
      <c r="I2426" s="341" t="s">
        <v>971</v>
      </c>
      <c r="J2426" s="342" t="s">
        <v>357</v>
      </c>
      <c r="K2426" s="342" t="s">
        <v>348</v>
      </c>
    </row>
    <row r="2427" spans="1:11">
      <c r="A2427" s="340">
        <v>45506</v>
      </c>
      <c r="B2427" s="341" t="s">
        <v>139</v>
      </c>
      <c r="C2427" s="341" t="s">
        <v>964</v>
      </c>
      <c r="D2427" s="341" t="s">
        <v>2355</v>
      </c>
      <c r="E2427" s="342" t="s">
        <v>2353</v>
      </c>
      <c r="F2427" s="342" t="s">
        <v>1410</v>
      </c>
      <c r="G2427" s="342">
        <v>70</v>
      </c>
      <c r="H2427" s="341" t="s">
        <v>965</v>
      </c>
      <c r="I2427" s="341" t="s">
        <v>966</v>
      </c>
      <c r="J2427" s="342" t="s">
        <v>357</v>
      </c>
      <c r="K2427" s="342" t="s">
        <v>348</v>
      </c>
    </row>
    <row r="2428" spans="1:11">
      <c r="A2428" s="340">
        <v>45486</v>
      </c>
      <c r="B2428" s="341" t="s">
        <v>140</v>
      </c>
      <c r="C2428" s="341" t="s">
        <v>964</v>
      </c>
      <c r="D2428" s="341" t="s">
        <v>2356</v>
      </c>
      <c r="E2428" s="342" t="s">
        <v>1412</v>
      </c>
      <c r="F2428" s="342" t="s">
        <v>1414</v>
      </c>
      <c r="G2428" s="342">
        <v>100</v>
      </c>
      <c r="H2428" s="341" t="s">
        <v>965</v>
      </c>
      <c r="I2428" s="341" t="s">
        <v>1819</v>
      </c>
      <c r="J2428" s="342" t="s">
        <v>357</v>
      </c>
      <c r="K2428" s="342" t="s">
        <v>348</v>
      </c>
    </row>
    <row r="2429" spans="1:11">
      <c r="A2429" s="340">
        <v>45486</v>
      </c>
      <c r="B2429" s="341" t="s">
        <v>140</v>
      </c>
      <c r="C2429" s="341" t="s">
        <v>964</v>
      </c>
      <c r="D2429" s="341" t="s">
        <v>2356</v>
      </c>
      <c r="E2429" s="342" t="s">
        <v>1412</v>
      </c>
      <c r="F2429" s="342" t="s">
        <v>1413</v>
      </c>
      <c r="G2429" s="342">
        <v>50</v>
      </c>
      <c r="H2429" s="341" t="s">
        <v>965</v>
      </c>
      <c r="I2429" s="341" t="s">
        <v>966</v>
      </c>
      <c r="J2429" s="342" t="s">
        <v>357</v>
      </c>
      <c r="K2429" s="342" t="s">
        <v>348</v>
      </c>
    </row>
    <row r="2430" spans="1:11">
      <c r="A2430" s="340">
        <v>45329</v>
      </c>
      <c r="B2430" s="341" t="s">
        <v>140</v>
      </c>
      <c r="C2430" s="341" t="s">
        <v>959</v>
      </c>
      <c r="D2430" s="341" t="s">
        <v>2357</v>
      </c>
      <c r="E2430" s="342" t="s">
        <v>1412</v>
      </c>
      <c r="F2430" s="342" t="s">
        <v>1414</v>
      </c>
      <c r="G2430" s="342">
        <v>100</v>
      </c>
      <c r="H2430" s="341" t="s">
        <v>965</v>
      </c>
      <c r="I2430" s="341" t="s">
        <v>2358</v>
      </c>
      <c r="J2430" s="342" t="s">
        <v>357</v>
      </c>
      <c r="K2430" s="342" t="s">
        <v>348</v>
      </c>
    </row>
    <row r="2431" spans="1:11">
      <c r="A2431" s="340">
        <v>45329</v>
      </c>
      <c r="B2431" s="341" t="s">
        <v>140</v>
      </c>
      <c r="C2431" s="341" t="s">
        <v>959</v>
      </c>
      <c r="D2431" s="341" t="s">
        <v>2357</v>
      </c>
      <c r="E2431" s="342" t="s">
        <v>1412</v>
      </c>
      <c r="F2431" s="342" t="s">
        <v>1413</v>
      </c>
      <c r="G2431" s="342">
        <v>50</v>
      </c>
      <c r="H2431" s="341" t="s">
        <v>965</v>
      </c>
      <c r="I2431" s="341" t="s">
        <v>971</v>
      </c>
      <c r="J2431" s="342" t="s">
        <v>357</v>
      </c>
      <c r="K2431" s="342" t="s">
        <v>348</v>
      </c>
    </row>
    <row r="2432" spans="1:11">
      <c r="A2432" s="340">
        <v>45601</v>
      </c>
      <c r="B2432" s="341" t="s">
        <v>140</v>
      </c>
      <c r="C2432" s="341" t="s">
        <v>964</v>
      </c>
      <c r="D2432" s="341" t="s">
        <v>2359</v>
      </c>
      <c r="E2432" s="342" t="s">
        <v>1412</v>
      </c>
      <c r="F2432" s="342" t="s">
        <v>1413</v>
      </c>
      <c r="G2432" s="342">
        <v>50</v>
      </c>
      <c r="H2432" s="341" t="s">
        <v>962</v>
      </c>
      <c r="I2432" s="341"/>
      <c r="J2432" s="342" t="s">
        <v>357</v>
      </c>
      <c r="K2432" s="342" t="s">
        <v>348</v>
      </c>
    </row>
    <row r="2433" spans="1:11">
      <c r="A2433" s="340">
        <v>45601</v>
      </c>
      <c r="B2433" s="341" t="s">
        <v>140</v>
      </c>
      <c r="C2433" s="341" t="s">
        <v>964</v>
      </c>
      <c r="D2433" s="341" t="s">
        <v>2359</v>
      </c>
      <c r="E2433" s="342" t="s">
        <v>1412</v>
      </c>
      <c r="F2433" s="342" t="s">
        <v>1414</v>
      </c>
      <c r="G2433" s="342">
        <v>100</v>
      </c>
      <c r="H2433" s="341" t="s">
        <v>962</v>
      </c>
      <c r="I2433" s="341"/>
      <c r="J2433" s="342" t="s">
        <v>357</v>
      </c>
      <c r="K2433" s="342" t="s">
        <v>348</v>
      </c>
    </row>
    <row r="2434" spans="1:11">
      <c r="A2434" s="340">
        <v>45468</v>
      </c>
      <c r="B2434" s="341" t="s">
        <v>140</v>
      </c>
      <c r="C2434" s="341" t="s">
        <v>964</v>
      </c>
      <c r="D2434" s="341" t="s">
        <v>2356</v>
      </c>
      <c r="E2434" s="342" t="s">
        <v>1412</v>
      </c>
      <c r="F2434" s="342" t="s">
        <v>1413</v>
      </c>
      <c r="G2434" s="342">
        <v>50</v>
      </c>
      <c r="H2434" s="341" t="s">
        <v>965</v>
      </c>
      <c r="I2434" s="341" t="s">
        <v>1509</v>
      </c>
      <c r="J2434" s="342" t="s">
        <v>357</v>
      </c>
      <c r="K2434" s="342" t="s">
        <v>348</v>
      </c>
    </row>
    <row r="2435" spans="1:11">
      <c r="A2435" s="340">
        <v>45468</v>
      </c>
      <c r="B2435" s="341" t="s">
        <v>140</v>
      </c>
      <c r="C2435" s="341" t="s">
        <v>964</v>
      </c>
      <c r="D2435" s="341" t="s">
        <v>2356</v>
      </c>
      <c r="E2435" s="342" t="s">
        <v>1412</v>
      </c>
      <c r="F2435" s="342" t="s">
        <v>1414</v>
      </c>
      <c r="G2435" s="342">
        <v>100</v>
      </c>
      <c r="H2435" s="341" t="s">
        <v>965</v>
      </c>
      <c r="I2435" s="341" t="s">
        <v>1819</v>
      </c>
      <c r="J2435" s="342" t="s">
        <v>357</v>
      </c>
      <c r="K2435" s="342" t="s">
        <v>348</v>
      </c>
    </row>
    <row r="2436" spans="1:11">
      <c r="A2436" s="340">
        <v>45385</v>
      </c>
      <c r="B2436" s="341" t="s">
        <v>140</v>
      </c>
      <c r="C2436" s="341" t="s">
        <v>964</v>
      </c>
      <c r="D2436" s="341" t="s">
        <v>1415</v>
      </c>
      <c r="E2436" s="342" t="s">
        <v>1412</v>
      </c>
      <c r="F2436" s="342" t="s">
        <v>1413</v>
      </c>
      <c r="G2436" s="342">
        <v>50</v>
      </c>
      <c r="H2436" s="341" t="s">
        <v>965</v>
      </c>
      <c r="I2436" s="341" t="s">
        <v>2360</v>
      </c>
      <c r="J2436" s="342" t="s">
        <v>357</v>
      </c>
      <c r="K2436" s="342" t="s">
        <v>348</v>
      </c>
    </row>
    <row r="2437" spans="1:11">
      <c r="A2437" s="340">
        <v>45385</v>
      </c>
      <c r="B2437" s="341" t="s">
        <v>140</v>
      </c>
      <c r="C2437" s="341" t="s">
        <v>964</v>
      </c>
      <c r="D2437" s="341" t="s">
        <v>1415</v>
      </c>
      <c r="E2437" s="342" t="s">
        <v>1412</v>
      </c>
      <c r="F2437" s="342" t="s">
        <v>1414</v>
      </c>
      <c r="G2437" s="342">
        <v>100</v>
      </c>
      <c r="H2437" s="341" t="s">
        <v>965</v>
      </c>
      <c r="I2437" s="341" t="s">
        <v>2361</v>
      </c>
      <c r="J2437" s="342" t="s">
        <v>357</v>
      </c>
      <c r="K2437" s="342" t="s">
        <v>348</v>
      </c>
    </row>
    <row r="2438" spans="1:11">
      <c r="A2438" s="340">
        <v>45519</v>
      </c>
      <c r="B2438" s="341" t="s">
        <v>140</v>
      </c>
      <c r="C2438" s="341" t="s">
        <v>964</v>
      </c>
      <c r="D2438" s="341" t="s">
        <v>2362</v>
      </c>
      <c r="E2438" s="342" t="s">
        <v>1412</v>
      </c>
      <c r="F2438" s="342" t="s">
        <v>1414</v>
      </c>
      <c r="G2438" s="342">
        <v>100</v>
      </c>
      <c r="H2438" s="341" t="s">
        <v>965</v>
      </c>
      <c r="I2438" s="341" t="s">
        <v>966</v>
      </c>
      <c r="J2438" s="342" t="s">
        <v>357</v>
      </c>
      <c r="K2438" s="342" t="s">
        <v>348</v>
      </c>
    </row>
    <row r="2439" spans="1:11">
      <c r="A2439" s="340">
        <v>45519</v>
      </c>
      <c r="B2439" s="341" t="s">
        <v>140</v>
      </c>
      <c r="C2439" s="341" t="s">
        <v>964</v>
      </c>
      <c r="D2439" s="341" t="s">
        <v>2362</v>
      </c>
      <c r="E2439" s="342" t="s">
        <v>1412</v>
      </c>
      <c r="F2439" s="342" t="s">
        <v>1413</v>
      </c>
      <c r="G2439" s="342">
        <v>50</v>
      </c>
      <c r="H2439" s="341" t="s">
        <v>965</v>
      </c>
      <c r="I2439" s="341" t="s">
        <v>966</v>
      </c>
      <c r="J2439" s="342" t="s">
        <v>357</v>
      </c>
      <c r="K2439" s="342" t="s">
        <v>348</v>
      </c>
    </row>
    <row r="2440" spans="1:11">
      <c r="A2440" s="340">
        <v>45525</v>
      </c>
      <c r="B2440" s="341" t="s">
        <v>140</v>
      </c>
      <c r="C2440" s="341" t="s">
        <v>964</v>
      </c>
      <c r="D2440" s="341" t="s">
        <v>2363</v>
      </c>
      <c r="E2440" s="342" t="s">
        <v>1412</v>
      </c>
      <c r="F2440" s="342" t="s">
        <v>1413</v>
      </c>
      <c r="G2440" s="342">
        <v>50</v>
      </c>
      <c r="H2440" s="341" t="s">
        <v>962</v>
      </c>
      <c r="I2440" s="341"/>
      <c r="J2440" s="342" t="s">
        <v>357</v>
      </c>
      <c r="K2440" s="342" t="s">
        <v>348</v>
      </c>
    </row>
    <row r="2441" spans="1:11">
      <c r="A2441" s="340">
        <v>45525</v>
      </c>
      <c r="B2441" s="341" t="s">
        <v>140</v>
      </c>
      <c r="C2441" s="341" t="s">
        <v>964</v>
      </c>
      <c r="D2441" s="341" t="s">
        <v>2363</v>
      </c>
      <c r="E2441" s="342" t="s">
        <v>1412</v>
      </c>
      <c r="F2441" s="342" t="s">
        <v>1414</v>
      </c>
      <c r="G2441" s="342">
        <v>100</v>
      </c>
      <c r="H2441" s="341" t="s">
        <v>962</v>
      </c>
      <c r="I2441" s="341"/>
      <c r="J2441" s="342" t="s">
        <v>357</v>
      </c>
      <c r="K2441" s="342" t="s">
        <v>348</v>
      </c>
    </row>
    <row r="2442" spans="1:11">
      <c r="A2442" s="340">
        <v>45510</v>
      </c>
      <c r="B2442" s="341" t="s">
        <v>1612</v>
      </c>
      <c r="C2442" s="341" t="s">
        <v>964</v>
      </c>
      <c r="D2442" s="341" t="s">
        <v>2364</v>
      </c>
      <c r="E2442" s="342" t="s">
        <v>2365</v>
      </c>
      <c r="F2442" s="342" t="s">
        <v>2366</v>
      </c>
      <c r="G2442" s="342">
        <v>150</v>
      </c>
      <c r="H2442" s="341" t="s">
        <v>962</v>
      </c>
      <c r="I2442" s="341"/>
      <c r="J2442" s="342" t="s">
        <v>357</v>
      </c>
      <c r="K2442" s="342" t="s">
        <v>348</v>
      </c>
    </row>
    <row r="2443" spans="1:11">
      <c r="A2443" s="340">
        <v>45510</v>
      </c>
      <c r="B2443" s="341" t="s">
        <v>1612</v>
      </c>
      <c r="C2443" s="341" t="s">
        <v>964</v>
      </c>
      <c r="D2443" s="341" t="s">
        <v>2364</v>
      </c>
      <c r="E2443" s="342" t="s">
        <v>2365</v>
      </c>
      <c r="F2443" s="342" t="s">
        <v>2367</v>
      </c>
      <c r="G2443" s="342">
        <v>150</v>
      </c>
      <c r="H2443" s="341" t="s">
        <v>962</v>
      </c>
      <c r="I2443" s="341"/>
      <c r="J2443" s="342" t="s">
        <v>357</v>
      </c>
      <c r="K2443" s="342" t="s">
        <v>348</v>
      </c>
    </row>
    <row r="2444" spans="1:11">
      <c r="A2444" s="340">
        <v>45510</v>
      </c>
      <c r="B2444" s="341" t="s">
        <v>1612</v>
      </c>
      <c r="C2444" s="341" t="s">
        <v>964</v>
      </c>
      <c r="D2444" s="341" t="s">
        <v>2364</v>
      </c>
      <c r="E2444" s="342" t="s">
        <v>2365</v>
      </c>
      <c r="F2444" s="342" t="s">
        <v>2368</v>
      </c>
      <c r="G2444" s="342">
        <v>50</v>
      </c>
      <c r="H2444" s="341" t="s">
        <v>962</v>
      </c>
      <c r="I2444" s="341"/>
      <c r="J2444" s="342" t="s">
        <v>357</v>
      </c>
      <c r="K2444" s="342" t="s">
        <v>348</v>
      </c>
    </row>
    <row r="2445" spans="1:11">
      <c r="A2445" s="340">
        <v>45468</v>
      </c>
      <c r="B2445" s="341" t="s">
        <v>1612</v>
      </c>
      <c r="C2445" s="341" t="s">
        <v>964</v>
      </c>
      <c r="D2445" s="341" t="s">
        <v>2369</v>
      </c>
      <c r="E2445" s="342" t="s">
        <v>2365</v>
      </c>
      <c r="F2445" s="342" t="s">
        <v>2368</v>
      </c>
      <c r="G2445" s="342">
        <v>50</v>
      </c>
      <c r="H2445" s="341" t="s">
        <v>962</v>
      </c>
      <c r="I2445" s="341"/>
      <c r="J2445" s="342" t="s">
        <v>357</v>
      </c>
      <c r="K2445" s="342" t="s">
        <v>348</v>
      </c>
    </row>
    <row r="2446" spans="1:11">
      <c r="A2446" s="340">
        <v>45468</v>
      </c>
      <c r="B2446" s="341" t="s">
        <v>1612</v>
      </c>
      <c r="C2446" s="341" t="s">
        <v>964</v>
      </c>
      <c r="D2446" s="341" t="s">
        <v>2369</v>
      </c>
      <c r="E2446" s="342" t="s">
        <v>2365</v>
      </c>
      <c r="F2446" s="342" t="s">
        <v>2366</v>
      </c>
      <c r="G2446" s="342">
        <v>150</v>
      </c>
      <c r="H2446" s="341" t="s">
        <v>962</v>
      </c>
      <c r="I2446" s="341"/>
      <c r="J2446" s="342" t="s">
        <v>357</v>
      </c>
      <c r="K2446" s="342" t="s">
        <v>348</v>
      </c>
    </row>
    <row r="2447" spans="1:11">
      <c r="A2447" s="340">
        <v>45468</v>
      </c>
      <c r="B2447" s="341" t="s">
        <v>1612</v>
      </c>
      <c r="C2447" s="341" t="s">
        <v>964</v>
      </c>
      <c r="D2447" s="341" t="s">
        <v>2369</v>
      </c>
      <c r="E2447" s="342" t="s">
        <v>2365</v>
      </c>
      <c r="F2447" s="342" t="s">
        <v>2367</v>
      </c>
      <c r="G2447" s="342">
        <v>150</v>
      </c>
      <c r="H2447" s="341" t="s">
        <v>962</v>
      </c>
      <c r="I2447" s="341"/>
      <c r="J2447" s="342" t="s">
        <v>357</v>
      </c>
      <c r="K2447" s="342" t="s">
        <v>348</v>
      </c>
    </row>
    <row r="2448" spans="1:11">
      <c r="A2448" s="340">
        <v>45440</v>
      </c>
      <c r="B2448" s="341" t="s">
        <v>1612</v>
      </c>
      <c r="C2448" s="341" t="s">
        <v>964</v>
      </c>
      <c r="D2448" s="341" t="s">
        <v>2364</v>
      </c>
      <c r="E2448" s="342" t="s">
        <v>2365</v>
      </c>
      <c r="F2448" s="342" t="s">
        <v>2368</v>
      </c>
      <c r="G2448" s="342">
        <v>50</v>
      </c>
      <c r="H2448" s="341" t="s">
        <v>962</v>
      </c>
      <c r="I2448" s="341"/>
      <c r="J2448" s="342" t="s">
        <v>357</v>
      </c>
      <c r="K2448" s="342" t="s">
        <v>348</v>
      </c>
    </row>
    <row r="2449" spans="1:11">
      <c r="A2449" s="340">
        <v>45440</v>
      </c>
      <c r="B2449" s="341" t="s">
        <v>1612</v>
      </c>
      <c r="C2449" s="341" t="s">
        <v>964</v>
      </c>
      <c r="D2449" s="341" t="s">
        <v>2364</v>
      </c>
      <c r="E2449" s="342" t="s">
        <v>2365</v>
      </c>
      <c r="F2449" s="342" t="s">
        <v>2366</v>
      </c>
      <c r="G2449" s="342">
        <v>150</v>
      </c>
      <c r="H2449" s="341" t="s">
        <v>962</v>
      </c>
      <c r="I2449" s="341"/>
      <c r="J2449" s="342" t="s">
        <v>357</v>
      </c>
      <c r="K2449" s="342" t="s">
        <v>348</v>
      </c>
    </row>
    <row r="2450" spans="1:11">
      <c r="A2450" s="340">
        <v>45440</v>
      </c>
      <c r="B2450" s="341" t="s">
        <v>1612</v>
      </c>
      <c r="C2450" s="341" t="s">
        <v>964</v>
      </c>
      <c r="D2450" s="341" t="s">
        <v>2364</v>
      </c>
      <c r="E2450" s="342" t="s">
        <v>2365</v>
      </c>
      <c r="F2450" s="342" t="s">
        <v>2367</v>
      </c>
      <c r="G2450" s="342">
        <v>150</v>
      </c>
      <c r="H2450" s="341" t="s">
        <v>962</v>
      </c>
      <c r="I2450" s="341"/>
      <c r="J2450" s="342" t="s">
        <v>357</v>
      </c>
      <c r="K2450" s="342" t="s">
        <v>348</v>
      </c>
    </row>
    <row r="2451" spans="1:11">
      <c r="A2451" s="340">
        <v>45551</v>
      </c>
      <c r="B2451" s="341" t="s">
        <v>1612</v>
      </c>
      <c r="C2451" s="341" t="s">
        <v>964</v>
      </c>
      <c r="D2451" s="341" t="s">
        <v>2369</v>
      </c>
      <c r="E2451" s="342" t="s">
        <v>2365</v>
      </c>
      <c r="F2451" s="342" t="s">
        <v>2367</v>
      </c>
      <c r="G2451" s="342">
        <v>150</v>
      </c>
      <c r="H2451" s="341" t="s">
        <v>962</v>
      </c>
      <c r="I2451" s="341"/>
      <c r="J2451" s="342" t="s">
        <v>357</v>
      </c>
      <c r="K2451" s="342" t="s">
        <v>348</v>
      </c>
    </row>
    <row r="2452" spans="1:11">
      <c r="A2452" s="340">
        <v>45551</v>
      </c>
      <c r="B2452" s="341" t="s">
        <v>1612</v>
      </c>
      <c r="C2452" s="341" t="s">
        <v>964</v>
      </c>
      <c r="D2452" s="341" t="s">
        <v>2369</v>
      </c>
      <c r="E2452" s="342" t="s">
        <v>2365</v>
      </c>
      <c r="F2452" s="342" t="s">
        <v>2368</v>
      </c>
      <c r="G2452" s="342">
        <v>50</v>
      </c>
      <c r="H2452" s="341" t="s">
        <v>962</v>
      </c>
      <c r="I2452" s="341"/>
      <c r="J2452" s="342" t="s">
        <v>357</v>
      </c>
      <c r="K2452" s="342" t="s">
        <v>348</v>
      </c>
    </row>
    <row r="2453" spans="1:11">
      <c r="A2453" s="340">
        <v>45551</v>
      </c>
      <c r="B2453" s="341" t="s">
        <v>1612</v>
      </c>
      <c r="C2453" s="341" t="s">
        <v>964</v>
      </c>
      <c r="D2453" s="341" t="s">
        <v>2369</v>
      </c>
      <c r="E2453" s="342" t="s">
        <v>2365</v>
      </c>
      <c r="F2453" s="342" t="s">
        <v>2366</v>
      </c>
      <c r="G2453" s="342">
        <v>150</v>
      </c>
      <c r="H2453" s="341" t="s">
        <v>962</v>
      </c>
      <c r="I2453" s="341"/>
      <c r="J2453" s="342" t="s">
        <v>357</v>
      </c>
      <c r="K2453" s="342" t="s">
        <v>348</v>
      </c>
    </row>
    <row r="2454" spans="1:11">
      <c r="A2454" s="340">
        <v>45449</v>
      </c>
      <c r="B2454" s="341" t="s">
        <v>1612</v>
      </c>
      <c r="C2454" s="341" t="s">
        <v>964</v>
      </c>
      <c r="D2454" s="341" t="s">
        <v>2370</v>
      </c>
      <c r="E2454" s="342" t="s">
        <v>2365</v>
      </c>
      <c r="F2454" s="342" t="s">
        <v>2366</v>
      </c>
      <c r="G2454" s="342">
        <v>150</v>
      </c>
      <c r="H2454" s="341" t="s">
        <v>962</v>
      </c>
      <c r="I2454" s="341"/>
      <c r="J2454" s="342" t="s">
        <v>357</v>
      </c>
      <c r="K2454" s="342" t="s">
        <v>348</v>
      </c>
    </row>
    <row r="2455" spans="1:11">
      <c r="A2455" s="340">
        <v>45449</v>
      </c>
      <c r="B2455" s="341" t="s">
        <v>1612</v>
      </c>
      <c r="C2455" s="341" t="s">
        <v>964</v>
      </c>
      <c r="D2455" s="341" t="s">
        <v>2370</v>
      </c>
      <c r="E2455" s="342" t="s">
        <v>2365</v>
      </c>
      <c r="F2455" s="342" t="s">
        <v>2368</v>
      </c>
      <c r="G2455" s="342">
        <v>50</v>
      </c>
      <c r="H2455" s="341" t="s">
        <v>962</v>
      </c>
      <c r="I2455" s="341"/>
      <c r="J2455" s="342" t="s">
        <v>357</v>
      </c>
      <c r="K2455" s="342" t="s">
        <v>348</v>
      </c>
    </row>
    <row r="2456" spans="1:11">
      <c r="A2456" s="340">
        <v>45449</v>
      </c>
      <c r="B2456" s="341" t="s">
        <v>1612</v>
      </c>
      <c r="C2456" s="341" t="s">
        <v>964</v>
      </c>
      <c r="D2456" s="341" t="s">
        <v>2370</v>
      </c>
      <c r="E2456" s="342" t="s">
        <v>2365</v>
      </c>
      <c r="F2456" s="342" t="s">
        <v>2367</v>
      </c>
      <c r="G2456" s="342">
        <v>150</v>
      </c>
      <c r="H2456" s="341" t="s">
        <v>962</v>
      </c>
      <c r="I2456" s="341"/>
      <c r="J2456" s="342" t="s">
        <v>357</v>
      </c>
      <c r="K2456" s="342" t="s">
        <v>348</v>
      </c>
    </row>
    <row r="2457" spans="1:11">
      <c r="A2457" s="340">
        <v>45600</v>
      </c>
      <c r="B2457" s="341" t="s">
        <v>1612</v>
      </c>
      <c r="C2457" s="341" t="s">
        <v>964</v>
      </c>
      <c r="D2457" s="341" t="s">
        <v>2371</v>
      </c>
      <c r="E2457" s="342" t="s">
        <v>2365</v>
      </c>
      <c r="F2457" s="342" t="s">
        <v>2367</v>
      </c>
      <c r="G2457" s="342">
        <v>150</v>
      </c>
      <c r="H2457" s="341" t="s">
        <v>962</v>
      </c>
      <c r="I2457" s="341"/>
      <c r="J2457" s="342" t="s">
        <v>357</v>
      </c>
      <c r="K2457" s="342" t="s">
        <v>348</v>
      </c>
    </row>
    <row r="2458" spans="1:11">
      <c r="A2458" s="340">
        <v>45600</v>
      </c>
      <c r="B2458" s="341" t="s">
        <v>1612</v>
      </c>
      <c r="C2458" s="341" t="s">
        <v>964</v>
      </c>
      <c r="D2458" s="341" t="s">
        <v>2371</v>
      </c>
      <c r="E2458" s="342" t="s">
        <v>2365</v>
      </c>
      <c r="F2458" s="342" t="s">
        <v>2366</v>
      </c>
      <c r="G2458" s="342">
        <v>150</v>
      </c>
      <c r="H2458" s="341" t="s">
        <v>962</v>
      </c>
      <c r="I2458" s="341"/>
      <c r="J2458" s="342" t="s">
        <v>357</v>
      </c>
      <c r="K2458" s="342" t="s">
        <v>348</v>
      </c>
    </row>
    <row r="2459" spans="1:11">
      <c r="A2459" s="340">
        <v>45600</v>
      </c>
      <c r="B2459" s="341" t="s">
        <v>1612</v>
      </c>
      <c r="C2459" s="341" t="s">
        <v>964</v>
      </c>
      <c r="D2459" s="341" t="s">
        <v>2371</v>
      </c>
      <c r="E2459" s="342" t="s">
        <v>2365</v>
      </c>
      <c r="F2459" s="342" t="s">
        <v>2368</v>
      </c>
      <c r="G2459" s="342">
        <v>50</v>
      </c>
      <c r="H2459" s="341" t="s">
        <v>962</v>
      </c>
      <c r="I2459" s="341"/>
      <c r="J2459" s="342" t="s">
        <v>357</v>
      </c>
      <c r="K2459" s="342" t="s">
        <v>348</v>
      </c>
    </row>
    <row r="2460" spans="1:11">
      <c r="A2460" s="340">
        <v>45384</v>
      </c>
      <c r="B2460" s="341" t="s">
        <v>941</v>
      </c>
      <c r="C2460" s="341" t="s">
        <v>964</v>
      </c>
      <c r="D2460" s="341" t="s">
        <v>2372</v>
      </c>
      <c r="E2460" s="342" t="s">
        <v>1417</v>
      </c>
      <c r="F2460" s="342" t="s">
        <v>1418</v>
      </c>
      <c r="G2460" s="342">
        <v>50</v>
      </c>
      <c r="H2460" s="341" t="s">
        <v>962</v>
      </c>
      <c r="I2460" s="341"/>
      <c r="J2460" s="342" t="s">
        <v>357</v>
      </c>
      <c r="K2460" s="342" t="s">
        <v>348</v>
      </c>
    </row>
    <row r="2461" spans="1:11">
      <c r="A2461" s="340">
        <v>45540</v>
      </c>
      <c r="B2461" s="341" t="s">
        <v>941</v>
      </c>
      <c r="C2461" s="341" t="s">
        <v>964</v>
      </c>
      <c r="D2461" s="341" t="s">
        <v>2372</v>
      </c>
      <c r="E2461" s="342" t="s">
        <v>1417</v>
      </c>
      <c r="F2461" s="342" t="s">
        <v>1418</v>
      </c>
      <c r="G2461" s="342">
        <v>50</v>
      </c>
      <c r="H2461" s="341" t="s">
        <v>962</v>
      </c>
      <c r="I2461" s="341"/>
      <c r="J2461" s="342" t="s">
        <v>357</v>
      </c>
      <c r="K2461" s="342" t="s">
        <v>348</v>
      </c>
    </row>
    <row r="2462" spans="1:11">
      <c r="A2462" s="340">
        <v>45555</v>
      </c>
      <c r="B2462" s="341" t="s">
        <v>941</v>
      </c>
      <c r="C2462" s="341" t="s">
        <v>964</v>
      </c>
      <c r="D2462" s="341" t="s">
        <v>2372</v>
      </c>
      <c r="E2462" s="342" t="s">
        <v>1417</v>
      </c>
      <c r="F2462" s="342" t="s">
        <v>1418</v>
      </c>
      <c r="G2462" s="342">
        <v>50</v>
      </c>
      <c r="H2462" s="341" t="s">
        <v>965</v>
      </c>
      <c r="I2462" s="341" t="s">
        <v>1001</v>
      </c>
      <c r="J2462" s="342" t="s">
        <v>357</v>
      </c>
      <c r="K2462" s="342" t="s">
        <v>348</v>
      </c>
    </row>
    <row r="2463" spans="1:11">
      <c r="A2463" s="340">
        <v>45345</v>
      </c>
      <c r="B2463" s="341" t="s">
        <v>941</v>
      </c>
      <c r="C2463" s="341" t="s">
        <v>964</v>
      </c>
      <c r="D2463" s="341" t="s">
        <v>2373</v>
      </c>
      <c r="E2463" s="342" t="s">
        <v>1417</v>
      </c>
      <c r="F2463" s="342" t="s">
        <v>1418</v>
      </c>
      <c r="G2463" s="342">
        <v>50</v>
      </c>
      <c r="H2463" s="341" t="s">
        <v>962</v>
      </c>
      <c r="I2463" s="341"/>
      <c r="J2463" s="342" t="s">
        <v>357</v>
      </c>
      <c r="K2463" s="342" t="s">
        <v>348</v>
      </c>
    </row>
    <row r="2464" spans="1:11">
      <c r="A2464" s="340">
        <v>45603</v>
      </c>
      <c r="B2464" s="341" t="s">
        <v>941</v>
      </c>
      <c r="C2464" s="341" t="s">
        <v>2374</v>
      </c>
      <c r="D2464" s="341" t="s">
        <v>2375</v>
      </c>
      <c r="E2464" s="342" t="s">
        <v>1417</v>
      </c>
      <c r="F2464" s="342" t="s">
        <v>1418</v>
      </c>
      <c r="G2464" s="342">
        <v>50</v>
      </c>
      <c r="H2464" s="341" t="s">
        <v>962</v>
      </c>
      <c r="I2464" s="341"/>
      <c r="J2464" s="342" t="s">
        <v>357</v>
      </c>
      <c r="K2464" s="342" t="s">
        <v>348</v>
      </c>
    </row>
    <row r="2465" spans="1:11">
      <c r="A2465" s="340">
        <v>45504</v>
      </c>
      <c r="B2465" s="341" t="s">
        <v>941</v>
      </c>
      <c r="C2465" s="341" t="s">
        <v>964</v>
      </c>
      <c r="D2465" s="341" t="s">
        <v>1416</v>
      </c>
      <c r="E2465" s="342" t="s">
        <v>1417</v>
      </c>
      <c r="F2465" s="342" t="s">
        <v>1418</v>
      </c>
      <c r="G2465" s="342">
        <v>50</v>
      </c>
      <c r="H2465" s="341" t="s">
        <v>965</v>
      </c>
      <c r="I2465" s="341" t="s">
        <v>998</v>
      </c>
      <c r="J2465" s="342" t="s">
        <v>357</v>
      </c>
      <c r="K2465" s="342" t="s">
        <v>348</v>
      </c>
    </row>
    <row r="2466" spans="1:11">
      <c r="A2466" s="340">
        <v>45510</v>
      </c>
      <c r="B2466" s="341" t="s">
        <v>942</v>
      </c>
      <c r="C2466" s="341" t="s">
        <v>964</v>
      </c>
      <c r="D2466" s="341" t="s">
        <v>2376</v>
      </c>
      <c r="E2466" s="342" t="s">
        <v>1423</v>
      </c>
      <c r="F2466" s="342" t="s">
        <v>1420</v>
      </c>
      <c r="G2466" s="342">
        <v>150</v>
      </c>
      <c r="H2466" s="341" t="s">
        <v>962</v>
      </c>
      <c r="I2466" s="341"/>
      <c r="J2466" s="342" t="s">
        <v>357</v>
      </c>
      <c r="K2466" s="342" t="s">
        <v>348</v>
      </c>
    </row>
    <row r="2467" spans="1:11">
      <c r="A2467" s="340">
        <v>45510</v>
      </c>
      <c r="B2467" s="341" t="s">
        <v>942</v>
      </c>
      <c r="C2467" s="341" t="s">
        <v>964</v>
      </c>
      <c r="D2467" s="341" t="s">
        <v>2376</v>
      </c>
      <c r="E2467" s="342" t="s">
        <v>1423</v>
      </c>
      <c r="F2467" s="342" t="s">
        <v>1421</v>
      </c>
      <c r="G2467" s="342">
        <v>150</v>
      </c>
      <c r="H2467" s="341" t="s">
        <v>962</v>
      </c>
      <c r="I2467" s="341"/>
      <c r="J2467" s="342" t="s">
        <v>357</v>
      </c>
      <c r="K2467" s="342" t="s">
        <v>348</v>
      </c>
    </row>
    <row r="2468" spans="1:11">
      <c r="A2468" s="340">
        <v>45342</v>
      </c>
      <c r="B2468" s="341" t="s">
        <v>942</v>
      </c>
      <c r="C2468" s="341" t="s">
        <v>964</v>
      </c>
      <c r="D2468" s="341" t="s">
        <v>1424</v>
      </c>
      <c r="E2468" s="342" t="s">
        <v>1423</v>
      </c>
      <c r="F2468" s="342" t="s">
        <v>1421</v>
      </c>
      <c r="G2468" s="342">
        <v>150</v>
      </c>
      <c r="H2468" s="341" t="s">
        <v>962</v>
      </c>
      <c r="I2468" s="341"/>
      <c r="J2468" s="342" t="s">
        <v>357</v>
      </c>
      <c r="K2468" s="342" t="s">
        <v>348</v>
      </c>
    </row>
    <row r="2469" spans="1:11">
      <c r="A2469" s="340">
        <v>45342</v>
      </c>
      <c r="B2469" s="341" t="s">
        <v>942</v>
      </c>
      <c r="C2469" s="341" t="s">
        <v>964</v>
      </c>
      <c r="D2469" s="341" t="s">
        <v>1424</v>
      </c>
      <c r="E2469" s="342" t="s">
        <v>1423</v>
      </c>
      <c r="F2469" s="342" t="s">
        <v>1420</v>
      </c>
      <c r="G2469" s="342">
        <v>150</v>
      </c>
      <c r="H2469" s="341" t="s">
        <v>962</v>
      </c>
      <c r="I2469" s="341"/>
      <c r="J2469" s="342" t="s">
        <v>357</v>
      </c>
      <c r="K2469" s="342" t="s">
        <v>348</v>
      </c>
    </row>
    <row r="2470" spans="1:11">
      <c r="A2470" s="340">
        <v>45600</v>
      </c>
      <c r="B2470" s="341" t="s">
        <v>942</v>
      </c>
      <c r="C2470" s="341" t="s">
        <v>964</v>
      </c>
      <c r="D2470" s="341" t="s">
        <v>2377</v>
      </c>
      <c r="E2470" s="342" t="s">
        <v>2378</v>
      </c>
      <c r="F2470" s="342" t="s">
        <v>1420</v>
      </c>
      <c r="G2470" s="342">
        <v>150</v>
      </c>
      <c r="H2470" s="341" t="s">
        <v>962</v>
      </c>
      <c r="I2470" s="341"/>
      <c r="J2470" s="342" t="s">
        <v>357</v>
      </c>
      <c r="K2470" s="342" t="s">
        <v>348</v>
      </c>
    </row>
    <row r="2471" spans="1:11">
      <c r="A2471" s="340">
        <v>45600</v>
      </c>
      <c r="B2471" s="341" t="s">
        <v>942</v>
      </c>
      <c r="C2471" s="341" t="s">
        <v>964</v>
      </c>
      <c r="D2471" s="341" t="s">
        <v>2377</v>
      </c>
      <c r="E2471" s="342" t="s">
        <v>2378</v>
      </c>
      <c r="F2471" s="342" t="s">
        <v>1421</v>
      </c>
      <c r="G2471" s="342">
        <v>150</v>
      </c>
      <c r="H2471" s="341" t="s">
        <v>962</v>
      </c>
      <c r="I2471" s="341"/>
      <c r="J2471" s="342" t="s">
        <v>357</v>
      </c>
      <c r="K2471" s="342" t="s">
        <v>348</v>
      </c>
    </row>
    <row r="2472" spans="1:11">
      <c r="A2472" s="340">
        <v>45309</v>
      </c>
      <c r="B2472" s="341" t="s">
        <v>942</v>
      </c>
      <c r="C2472" s="341" t="s">
        <v>964</v>
      </c>
      <c r="D2472" s="341" t="s">
        <v>2379</v>
      </c>
      <c r="E2472" s="342" t="s">
        <v>1423</v>
      </c>
      <c r="F2472" s="342" t="s">
        <v>1420</v>
      </c>
      <c r="G2472" s="342">
        <v>150</v>
      </c>
      <c r="H2472" s="341" t="s">
        <v>962</v>
      </c>
      <c r="I2472" s="341"/>
      <c r="J2472" s="342" t="s">
        <v>357</v>
      </c>
      <c r="K2472" s="342" t="s">
        <v>348</v>
      </c>
    </row>
    <row r="2473" spans="1:11">
      <c r="A2473" s="340">
        <v>45309</v>
      </c>
      <c r="B2473" s="341" t="s">
        <v>942</v>
      </c>
      <c r="C2473" s="341" t="s">
        <v>964</v>
      </c>
      <c r="D2473" s="341" t="s">
        <v>2379</v>
      </c>
      <c r="E2473" s="342" t="s">
        <v>1423</v>
      </c>
      <c r="F2473" s="342" t="s">
        <v>1421</v>
      </c>
      <c r="G2473" s="342">
        <v>150</v>
      </c>
      <c r="H2473" s="341" t="s">
        <v>962</v>
      </c>
      <c r="I2473" s="341"/>
      <c r="J2473" s="342" t="s">
        <v>357</v>
      </c>
      <c r="K2473" s="342" t="s">
        <v>348</v>
      </c>
    </row>
    <row r="2474" spans="1:11">
      <c r="A2474" s="340">
        <v>45449</v>
      </c>
      <c r="B2474" s="341" t="s">
        <v>942</v>
      </c>
      <c r="C2474" s="341" t="s">
        <v>964</v>
      </c>
      <c r="D2474" s="341" t="s">
        <v>1425</v>
      </c>
      <c r="E2474" s="342" t="s">
        <v>1423</v>
      </c>
      <c r="F2474" s="342" t="s">
        <v>1421</v>
      </c>
      <c r="G2474" s="342">
        <v>150</v>
      </c>
      <c r="H2474" s="341" t="s">
        <v>962</v>
      </c>
      <c r="I2474" s="341"/>
      <c r="J2474" s="342" t="s">
        <v>357</v>
      </c>
      <c r="K2474" s="342" t="s">
        <v>348</v>
      </c>
    </row>
    <row r="2475" spans="1:11">
      <c r="A2475" s="340">
        <v>45449</v>
      </c>
      <c r="B2475" s="341" t="s">
        <v>942</v>
      </c>
      <c r="C2475" s="341" t="s">
        <v>964</v>
      </c>
      <c r="D2475" s="341" t="s">
        <v>1425</v>
      </c>
      <c r="E2475" s="342" t="s">
        <v>1423</v>
      </c>
      <c r="F2475" s="342" t="s">
        <v>1420</v>
      </c>
      <c r="G2475" s="342">
        <v>150</v>
      </c>
      <c r="H2475" s="341" t="s">
        <v>962</v>
      </c>
      <c r="I2475" s="341"/>
      <c r="J2475" s="342" t="s">
        <v>357</v>
      </c>
      <c r="K2475" s="342" t="s">
        <v>348</v>
      </c>
    </row>
    <row r="2476" spans="1:11">
      <c r="A2476" s="340">
        <v>45553</v>
      </c>
      <c r="B2476" s="341" t="s">
        <v>942</v>
      </c>
      <c r="C2476" s="341" t="s">
        <v>964</v>
      </c>
      <c r="D2476" s="341" t="s">
        <v>1422</v>
      </c>
      <c r="E2476" s="342" t="s">
        <v>1423</v>
      </c>
      <c r="F2476" s="342" t="s">
        <v>1420</v>
      </c>
      <c r="G2476" s="342">
        <v>150</v>
      </c>
      <c r="H2476" s="341" t="s">
        <v>962</v>
      </c>
      <c r="I2476" s="341"/>
      <c r="J2476" s="342" t="s">
        <v>357</v>
      </c>
      <c r="K2476" s="342" t="s">
        <v>348</v>
      </c>
    </row>
    <row r="2477" spans="1:11">
      <c r="A2477" s="340">
        <v>45553</v>
      </c>
      <c r="B2477" s="341" t="s">
        <v>942</v>
      </c>
      <c r="C2477" s="341" t="s">
        <v>964</v>
      </c>
      <c r="D2477" s="341" t="s">
        <v>1422</v>
      </c>
      <c r="E2477" s="342" t="s">
        <v>1423</v>
      </c>
      <c r="F2477" s="342" t="s">
        <v>1421</v>
      </c>
      <c r="G2477" s="342">
        <v>150</v>
      </c>
      <c r="H2477" s="341" t="s">
        <v>962</v>
      </c>
      <c r="I2477" s="341"/>
      <c r="J2477" s="342" t="s">
        <v>357</v>
      </c>
      <c r="K2477" s="342" t="s">
        <v>348</v>
      </c>
    </row>
    <row r="2478" spans="1:11">
      <c r="A2478" s="340">
        <v>45386</v>
      </c>
      <c r="B2478" s="341" t="s">
        <v>942</v>
      </c>
      <c r="C2478" s="341" t="s">
        <v>964</v>
      </c>
      <c r="D2478" s="341" t="s">
        <v>1424</v>
      </c>
      <c r="E2478" s="342" t="s">
        <v>1423</v>
      </c>
      <c r="F2478" s="342" t="s">
        <v>1420</v>
      </c>
      <c r="G2478" s="342">
        <v>150</v>
      </c>
      <c r="H2478" s="341" t="s">
        <v>962</v>
      </c>
      <c r="I2478" s="341"/>
      <c r="J2478" s="342" t="s">
        <v>357</v>
      </c>
      <c r="K2478" s="342" t="s">
        <v>348</v>
      </c>
    </row>
    <row r="2479" spans="1:11">
      <c r="A2479" s="340">
        <v>45386</v>
      </c>
      <c r="B2479" s="341" t="s">
        <v>942</v>
      </c>
      <c r="C2479" s="341" t="s">
        <v>964</v>
      </c>
      <c r="D2479" s="341" t="s">
        <v>1424</v>
      </c>
      <c r="E2479" s="342" t="s">
        <v>1423</v>
      </c>
      <c r="F2479" s="342" t="s">
        <v>1421</v>
      </c>
      <c r="G2479" s="342">
        <v>150</v>
      </c>
      <c r="H2479" s="341" t="s">
        <v>962</v>
      </c>
      <c r="I2479" s="341"/>
      <c r="J2479" s="342" t="s">
        <v>357</v>
      </c>
      <c r="K2479" s="342" t="s">
        <v>348</v>
      </c>
    </row>
    <row r="2480" spans="1:11">
      <c r="A2480" s="340">
        <v>45476</v>
      </c>
      <c r="B2480" s="341" t="s">
        <v>942</v>
      </c>
      <c r="C2480" s="341" t="s">
        <v>964</v>
      </c>
      <c r="D2480" s="341" t="s">
        <v>1425</v>
      </c>
      <c r="E2480" s="342" t="s">
        <v>1423</v>
      </c>
      <c r="F2480" s="342" t="s">
        <v>1420</v>
      </c>
      <c r="G2480" s="342">
        <v>150</v>
      </c>
      <c r="H2480" s="341" t="s">
        <v>962</v>
      </c>
      <c r="I2480" s="341"/>
      <c r="J2480" s="342" t="s">
        <v>357</v>
      </c>
      <c r="K2480" s="342" t="s">
        <v>348</v>
      </c>
    </row>
    <row r="2481" spans="1:11">
      <c r="A2481" s="340">
        <v>45476</v>
      </c>
      <c r="B2481" s="341" t="s">
        <v>942</v>
      </c>
      <c r="C2481" s="341" t="s">
        <v>964</v>
      </c>
      <c r="D2481" s="341" t="s">
        <v>1425</v>
      </c>
      <c r="E2481" s="342" t="s">
        <v>1423</v>
      </c>
      <c r="F2481" s="342" t="s">
        <v>1421</v>
      </c>
      <c r="G2481" s="342">
        <v>150</v>
      </c>
      <c r="H2481" s="341" t="s">
        <v>962</v>
      </c>
      <c r="I2481" s="341"/>
      <c r="J2481" s="342" t="s">
        <v>357</v>
      </c>
      <c r="K2481" s="342" t="s">
        <v>348</v>
      </c>
    </row>
    <row r="2482" spans="1:11">
      <c r="A2482" s="340">
        <v>45467</v>
      </c>
      <c r="B2482" s="341" t="s">
        <v>144</v>
      </c>
      <c r="C2482" s="341" t="s">
        <v>964</v>
      </c>
      <c r="D2482" s="341" t="s">
        <v>2380</v>
      </c>
      <c r="E2482" s="342" t="s">
        <v>1434</v>
      </c>
      <c r="F2482" s="342" t="s">
        <v>1429</v>
      </c>
      <c r="G2482" s="342">
        <v>150</v>
      </c>
      <c r="H2482" s="341" t="s">
        <v>965</v>
      </c>
      <c r="I2482" s="341" t="s">
        <v>966</v>
      </c>
      <c r="J2482" s="342" t="s">
        <v>357</v>
      </c>
      <c r="K2482" s="342" t="s">
        <v>348</v>
      </c>
    </row>
    <row r="2483" spans="1:11">
      <c r="A2483" s="340">
        <v>45467</v>
      </c>
      <c r="B2483" s="341" t="s">
        <v>144</v>
      </c>
      <c r="C2483" s="341" t="s">
        <v>964</v>
      </c>
      <c r="D2483" s="341" t="s">
        <v>2380</v>
      </c>
      <c r="E2483" s="342" t="s">
        <v>1434</v>
      </c>
      <c r="F2483" s="342" t="s">
        <v>1428</v>
      </c>
      <c r="G2483" s="342">
        <v>280</v>
      </c>
      <c r="H2483" s="341" t="s">
        <v>965</v>
      </c>
      <c r="I2483" s="341" t="s">
        <v>966</v>
      </c>
      <c r="J2483" s="342" t="s">
        <v>357</v>
      </c>
      <c r="K2483" s="342" t="s">
        <v>348</v>
      </c>
    </row>
    <row r="2484" spans="1:11">
      <c r="A2484" s="340">
        <v>45467</v>
      </c>
      <c r="B2484" s="341" t="s">
        <v>144</v>
      </c>
      <c r="C2484" s="341" t="s">
        <v>964</v>
      </c>
      <c r="D2484" s="341" t="s">
        <v>2380</v>
      </c>
      <c r="E2484" s="342" t="s">
        <v>1434</v>
      </c>
      <c r="F2484" s="342" t="s">
        <v>1430</v>
      </c>
      <c r="G2484" s="342">
        <v>50</v>
      </c>
      <c r="H2484" s="341" t="s">
        <v>965</v>
      </c>
      <c r="I2484" s="341" t="s">
        <v>971</v>
      </c>
      <c r="J2484" s="342" t="s">
        <v>357</v>
      </c>
      <c r="K2484" s="342" t="s">
        <v>348</v>
      </c>
    </row>
    <row r="2485" spans="1:11">
      <c r="A2485" s="340">
        <v>45467</v>
      </c>
      <c r="B2485" s="341" t="s">
        <v>144</v>
      </c>
      <c r="C2485" s="341" t="s">
        <v>964</v>
      </c>
      <c r="D2485" s="341" t="s">
        <v>2380</v>
      </c>
      <c r="E2485" s="342" t="s">
        <v>1434</v>
      </c>
      <c r="F2485" s="342" t="s">
        <v>1427</v>
      </c>
      <c r="G2485" s="342">
        <v>50</v>
      </c>
      <c r="H2485" s="341" t="s">
        <v>962</v>
      </c>
      <c r="I2485" s="341"/>
      <c r="J2485" s="342" t="s">
        <v>357</v>
      </c>
      <c r="K2485" s="342" t="s">
        <v>348</v>
      </c>
    </row>
    <row r="2486" spans="1:11">
      <c r="A2486" s="340">
        <v>45467</v>
      </c>
      <c r="B2486" s="341" t="s">
        <v>144</v>
      </c>
      <c r="C2486" s="341" t="s">
        <v>964</v>
      </c>
      <c r="D2486" s="341" t="s">
        <v>2380</v>
      </c>
      <c r="E2486" s="342" t="s">
        <v>1434</v>
      </c>
      <c r="F2486" s="342" t="s">
        <v>1426</v>
      </c>
      <c r="G2486" s="342">
        <v>320</v>
      </c>
      <c r="H2486" s="341" t="s">
        <v>965</v>
      </c>
      <c r="I2486" s="341" t="s">
        <v>966</v>
      </c>
      <c r="J2486" s="342" t="s">
        <v>357</v>
      </c>
      <c r="K2486" s="342" t="s">
        <v>348</v>
      </c>
    </row>
    <row r="2487" spans="1:11">
      <c r="A2487" s="340">
        <v>45355</v>
      </c>
      <c r="B2487" s="341" t="s">
        <v>144</v>
      </c>
      <c r="C2487" s="341" t="s">
        <v>964</v>
      </c>
      <c r="D2487" s="341" t="s">
        <v>2380</v>
      </c>
      <c r="E2487" s="342" t="s">
        <v>1433</v>
      </c>
      <c r="F2487" s="342" t="s">
        <v>1427</v>
      </c>
      <c r="G2487" s="342">
        <v>50</v>
      </c>
      <c r="H2487" s="341" t="s">
        <v>962</v>
      </c>
      <c r="I2487" s="341"/>
      <c r="J2487" s="342" t="s">
        <v>357</v>
      </c>
      <c r="K2487" s="342" t="s">
        <v>348</v>
      </c>
    </row>
    <row r="2488" spans="1:11">
      <c r="A2488" s="340">
        <v>45355</v>
      </c>
      <c r="B2488" s="341" t="s">
        <v>144</v>
      </c>
      <c r="C2488" s="341" t="s">
        <v>964</v>
      </c>
      <c r="D2488" s="341" t="s">
        <v>2380</v>
      </c>
      <c r="E2488" s="342" t="s">
        <v>1433</v>
      </c>
      <c r="F2488" s="342" t="s">
        <v>1429</v>
      </c>
      <c r="G2488" s="342">
        <v>150</v>
      </c>
      <c r="H2488" s="341" t="s">
        <v>962</v>
      </c>
      <c r="I2488" s="341"/>
      <c r="J2488" s="342" t="s">
        <v>357</v>
      </c>
      <c r="K2488" s="342" t="s">
        <v>348</v>
      </c>
    </row>
    <row r="2489" spans="1:11">
      <c r="A2489" s="340">
        <v>45355</v>
      </c>
      <c r="B2489" s="341" t="s">
        <v>144</v>
      </c>
      <c r="C2489" s="341" t="s">
        <v>964</v>
      </c>
      <c r="D2489" s="341" t="s">
        <v>2380</v>
      </c>
      <c r="E2489" s="342" t="s">
        <v>1433</v>
      </c>
      <c r="F2489" s="342" t="s">
        <v>1426</v>
      </c>
      <c r="G2489" s="342">
        <v>320</v>
      </c>
      <c r="H2489" s="341" t="s">
        <v>962</v>
      </c>
      <c r="I2489" s="341"/>
      <c r="J2489" s="342" t="s">
        <v>357</v>
      </c>
      <c r="K2489" s="342" t="s">
        <v>348</v>
      </c>
    </row>
    <row r="2490" spans="1:11">
      <c r="A2490" s="340">
        <v>45355</v>
      </c>
      <c r="B2490" s="341" t="s">
        <v>144</v>
      </c>
      <c r="C2490" s="341" t="s">
        <v>964</v>
      </c>
      <c r="D2490" s="341" t="s">
        <v>2380</v>
      </c>
      <c r="E2490" s="342" t="s">
        <v>1433</v>
      </c>
      <c r="F2490" s="342" t="s">
        <v>1428</v>
      </c>
      <c r="G2490" s="342">
        <v>280</v>
      </c>
      <c r="H2490" s="341" t="s">
        <v>962</v>
      </c>
      <c r="I2490" s="341"/>
      <c r="J2490" s="342" t="s">
        <v>357</v>
      </c>
      <c r="K2490" s="342" t="s">
        <v>348</v>
      </c>
    </row>
    <row r="2491" spans="1:11">
      <c r="A2491" s="340">
        <v>45355</v>
      </c>
      <c r="B2491" s="341" t="s">
        <v>144</v>
      </c>
      <c r="C2491" s="341" t="s">
        <v>964</v>
      </c>
      <c r="D2491" s="341" t="s">
        <v>2380</v>
      </c>
      <c r="E2491" s="342" t="s">
        <v>1433</v>
      </c>
      <c r="F2491" s="342" t="s">
        <v>1430</v>
      </c>
      <c r="G2491" s="342">
        <v>50</v>
      </c>
      <c r="H2491" s="341" t="s">
        <v>962</v>
      </c>
      <c r="I2491" s="341"/>
      <c r="J2491" s="342" t="s">
        <v>357</v>
      </c>
      <c r="K2491" s="342" t="s">
        <v>348</v>
      </c>
    </row>
    <row r="2492" spans="1:11">
      <c r="A2492" s="340">
        <v>45499</v>
      </c>
      <c r="B2492" s="341" t="s">
        <v>144</v>
      </c>
      <c r="C2492" s="341" t="s">
        <v>964</v>
      </c>
      <c r="D2492" s="341" t="s">
        <v>1432</v>
      </c>
      <c r="E2492" s="342" t="s">
        <v>1434</v>
      </c>
      <c r="F2492" s="342" t="s">
        <v>1428</v>
      </c>
      <c r="G2492" s="342">
        <v>280</v>
      </c>
      <c r="H2492" s="341" t="s">
        <v>965</v>
      </c>
      <c r="I2492" s="341" t="s">
        <v>2294</v>
      </c>
      <c r="J2492" s="342" t="s">
        <v>357</v>
      </c>
      <c r="K2492" s="342" t="s">
        <v>348</v>
      </c>
    </row>
    <row r="2493" spans="1:11">
      <c r="A2493" s="340">
        <v>45499</v>
      </c>
      <c r="B2493" s="341" t="s">
        <v>144</v>
      </c>
      <c r="C2493" s="341" t="s">
        <v>964</v>
      </c>
      <c r="D2493" s="341" t="s">
        <v>1432</v>
      </c>
      <c r="E2493" s="342" t="s">
        <v>1434</v>
      </c>
      <c r="F2493" s="342" t="s">
        <v>1430</v>
      </c>
      <c r="G2493" s="342">
        <v>50</v>
      </c>
      <c r="H2493" s="341" t="s">
        <v>962</v>
      </c>
      <c r="I2493" s="341"/>
      <c r="J2493" s="342" t="s">
        <v>357</v>
      </c>
      <c r="K2493" s="342" t="s">
        <v>348</v>
      </c>
    </row>
    <row r="2494" spans="1:11">
      <c r="A2494" s="340">
        <v>45499</v>
      </c>
      <c r="B2494" s="341" t="s">
        <v>144</v>
      </c>
      <c r="C2494" s="341" t="s">
        <v>964</v>
      </c>
      <c r="D2494" s="341" t="s">
        <v>1432</v>
      </c>
      <c r="E2494" s="342" t="s">
        <v>1434</v>
      </c>
      <c r="F2494" s="342" t="s">
        <v>1429</v>
      </c>
      <c r="G2494" s="342">
        <v>150</v>
      </c>
      <c r="H2494" s="341" t="s">
        <v>965</v>
      </c>
      <c r="I2494" s="341" t="s">
        <v>971</v>
      </c>
      <c r="J2494" s="342" t="s">
        <v>357</v>
      </c>
      <c r="K2494" s="342" t="s">
        <v>348</v>
      </c>
    </row>
    <row r="2495" spans="1:11">
      <c r="A2495" s="340">
        <v>45499</v>
      </c>
      <c r="B2495" s="341" t="s">
        <v>144</v>
      </c>
      <c r="C2495" s="341" t="s">
        <v>964</v>
      </c>
      <c r="D2495" s="341" t="s">
        <v>1432</v>
      </c>
      <c r="E2495" s="342" t="s">
        <v>1434</v>
      </c>
      <c r="F2495" s="342" t="s">
        <v>1427</v>
      </c>
      <c r="G2495" s="342">
        <v>50</v>
      </c>
      <c r="H2495" s="341" t="s">
        <v>962</v>
      </c>
      <c r="I2495" s="341"/>
      <c r="J2495" s="342" t="s">
        <v>357</v>
      </c>
      <c r="K2495" s="342" t="s">
        <v>348</v>
      </c>
    </row>
    <row r="2496" spans="1:11">
      <c r="A2496" s="340">
        <v>45499</v>
      </c>
      <c r="B2496" s="341" t="s">
        <v>144</v>
      </c>
      <c r="C2496" s="341" t="s">
        <v>964</v>
      </c>
      <c r="D2496" s="341" t="s">
        <v>1432</v>
      </c>
      <c r="E2496" s="342" t="s">
        <v>1434</v>
      </c>
      <c r="F2496" s="342" t="s">
        <v>1426</v>
      </c>
      <c r="G2496" s="342">
        <v>320</v>
      </c>
      <c r="H2496" s="341" t="s">
        <v>965</v>
      </c>
      <c r="I2496" s="341" t="s">
        <v>2294</v>
      </c>
      <c r="J2496" s="342" t="s">
        <v>357</v>
      </c>
      <c r="K2496" s="342" t="s">
        <v>348</v>
      </c>
    </row>
    <row r="2497" spans="1:11">
      <c r="A2497" s="340">
        <v>45387</v>
      </c>
      <c r="B2497" s="341" t="s">
        <v>144</v>
      </c>
      <c r="C2497" s="341" t="s">
        <v>964</v>
      </c>
      <c r="D2497" s="341" t="s">
        <v>1432</v>
      </c>
      <c r="E2497" s="342" t="s">
        <v>1434</v>
      </c>
      <c r="F2497" s="342" t="s">
        <v>1426</v>
      </c>
      <c r="G2497" s="342">
        <v>320</v>
      </c>
      <c r="H2497" s="341" t="s">
        <v>962</v>
      </c>
      <c r="I2497" s="341"/>
      <c r="J2497" s="342" t="s">
        <v>357</v>
      </c>
      <c r="K2497" s="342" t="s">
        <v>348</v>
      </c>
    </row>
    <row r="2498" spans="1:11">
      <c r="A2498" s="340">
        <v>45387</v>
      </c>
      <c r="B2498" s="341" t="s">
        <v>144</v>
      </c>
      <c r="C2498" s="341" t="s">
        <v>964</v>
      </c>
      <c r="D2498" s="341" t="s">
        <v>1432</v>
      </c>
      <c r="E2498" s="342" t="s">
        <v>1434</v>
      </c>
      <c r="F2498" s="342" t="s">
        <v>1430</v>
      </c>
      <c r="G2498" s="342">
        <v>50</v>
      </c>
      <c r="H2498" s="341" t="s">
        <v>962</v>
      </c>
      <c r="I2498" s="341"/>
      <c r="J2498" s="342" t="s">
        <v>357</v>
      </c>
      <c r="K2498" s="342" t="s">
        <v>348</v>
      </c>
    </row>
    <row r="2499" spans="1:11">
      <c r="A2499" s="340">
        <v>45387</v>
      </c>
      <c r="B2499" s="341" t="s">
        <v>144</v>
      </c>
      <c r="C2499" s="341" t="s">
        <v>964</v>
      </c>
      <c r="D2499" s="341" t="s">
        <v>1432</v>
      </c>
      <c r="E2499" s="342" t="s">
        <v>1434</v>
      </c>
      <c r="F2499" s="342" t="s">
        <v>1427</v>
      </c>
      <c r="G2499" s="342">
        <v>50</v>
      </c>
      <c r="H2499" s="341" t="s">
        <v>962</v>
      </c>
      <c r="I2499" s="341"/>
      <c r="J2499" s="342" t="s">
        <v>357</v>
      </c>
      <c r="K2499" s="342" t="s">
        <v>348</v>
      </c>
    </row>
    <row r="2500" spans="1:11">
      <c r="A2500" s="340">
        <v>45387</v>
      </c>
      <c r="B2500" s="341" t="s">
        <v>144</v>
      </c>
      <c r="C2500" s="341" t="s">
        <v>964</v>
      </c>
      <c r="D2500" s="341" t="s">
        <v>1432</v>
      </c>
      <c r="E2500" s="342" t="s">
        <v>1434</v>
      </c>
      <c r="F2500" s="342" t="s">
        <v>1429</v>
      </c>
      <c r="G2500" s="342">
        <v>150</v>
      </c>
      <c r="H2500" s="341" t="s">
        <v>962</v>
      </c>
      <c r="I2500" s="341"/>
      <c r="J2500" s="342" t="s">
        <v>357</v>
      </c>
      <c r="K2500" s="342" t="s">
        <v>348</v>
      </c>
    </row>
    <row r="2501" spans="1:11">
      <c r="A2501" s="340">
        <v>45387</v>
      </c>
      <c r="B2501" s="341" t="s">
        <v>144</v>
      </c>
      <c r="C2501" s="341" t="s">
        <v>964</v>
      </c>
      <c r="D2501" s="341" t="s">
        <v>1432</v>
      </c>
      <c r="E2501" s="342" t="s">
        <v>1434</v>
      </c>
      <c r="F2501" s="342" t="s">
        <v>1428</v>
      </c>
      <c r="G2501" s="342">
        <v>280</v>
      </c>
      <c r="H2501" s="341" t="s">
        <v>962</v>
      </c>
      <c r="I2501" s="341"/>
      <c r="J2501" s="342" t="s">
        <v>357</v>
      </c>
      <c r="K2501" s="342" t="s">
        <v>348</v>
      </c>
    </row>
    <row r="2502" spans="1:11">
      <c r="A2502" s="340">
        <v>45553</v>
      </c>
      <c r="B2502" s="341" t="s">
        <v>144</v>
      </c>
      <c r="C2502" s="341" t="s">
        <v>964</v>
      </c>
      <c r="D2502" s="341" t="s">
        <v>1431</v>
      </c>
      <c r="E2502" s="342" t="s">
        <v>1434</v>
      </c>
      <c r="F2502" s="342" t="s">
        <v>1429</v>
      </c>
      <c r="G2502" s="342">
        <v>150</v>
      </c>
      <c r="H2502" s="341" t="s">
        <v>962</v>
      </c>
      <c r="I2502" s="341"/>
      <c r="J2502" s="342" t="s">
        <v>357</v>
      </c>
      <c r="K2502" s="342" t="s">
        <v>348</v>
      </c>
    </row>
    <row r="2503" spans="1:11">
      <c r="A2503" s="340">
        <v>45553</v>
      </c>
      <c r="B2503" s="341" t="s">
        <v>144</v>
      </c>
      <c r="C2503" s="341" t="s">
        <v>964</v>
      </c>
      <c r="D2503" s="341" t="s">
        <v>1431</v>
      </c>
      <c r="E2503" s="342" t="s">
        <v>1434</v>
      </c>
      <c r="F2503" s="342" t="s">
        <v>1428</v>
      </c>
      <c r="G2503" s="342">
        <v>280</v>
      </c>
      <c r="H2503" s="341" t="s">
        <v>962</v>
      </c>
      <c r="I2503" s="341"/>
      <c r="J2503" s="342" t="s">
        <v>357</v>
      </c>
      <c r="K2503" s="342" t="s">
        <v>348</v>
      </c>
    </row>
    <row r="2504" spans="1:11">
      <c r="A2504" s="340">
        <v>45553</v>
      </c>
      <c r="B2504" s="341" t="s">
        <v>144</v>
      </c>
      <c r="C2504" s="341" t="s">
        <v>964</v>
      </c>
      <c r="D2504" s="341" t="s">
        <v>1431</v>
      </c>
      <c r="E2504" s="342" t="s">
        <v>1434</v>
      </c>
      <c r="F2504" s="342" t="s">
        <v>1430</v>
      </c>
      <c r="G2504" s="342">
        <v>50</v>
      </c>
      <c r="H2504" s="341" t="s">
        <v>962</v>
      </c>
      <c r="I2504" s="341"/>
      <c r="J2504" s="342" t="s">
        <v>357</v>
      </c>
      <c r="K2504" s="342" t="s">
        <v>348</v>
      </c>
    </row>
    <row r="2505" spans="1:11">
      <c r="A2505" s="340">
        <v>45553</v>
      </c>
      <c r="B2505" s="341" t="s">
        <v>144</v>
      </c>
      <c r="C2505" s="341" t="s">
        <v>964</v>
      </c>
      <c r="D2505" s="341" t="s">
        <v>1431</v>
      </c>
      <c r="E2505" s="342" t="s">
        <v>1434</v>
      </c>
      <c r="F2505" s="342" t="s">
        <v>1426</v>
      </c>
      <c r="G2505" s="342">
        <v>320</v>
      </c>
      <c r="H2505" s="341" t="s">
        <v>962</v>
      </c>
      <c r="I2505" s="341"/>
      <c r="J2505" s="342" t="s">
        <v>357</v>
      </c>
      <c r="K2505" s="342" t="s">
        <v>348</v>
      </c>
    </row>
    <row r="2506" spans="1:11">
      <c r="A2506" s="340">
        <v>45553</v>
      </c>
      <c r="B2506" s="341" t="s">
        <v>144</v>
      </c>
      <c r="C2506" s="341" t="s">
        <v>964</v>
      </c>
      <c r="D2506" s="341" t="s">
        <v>1431</v>
      </c>
      <c r="E2506" s="342" t="s">
        <v>1434</v>
      </c>
      <c r="F2506" s="342" t="s">
        <v>1427</v>
      </c>
      <c r="G2506" s="342">
        <v>50</v>
      </c>
      <c r="H2506" s="341" t="s">
        <v>962</v>
      </c>
      <c r="I2506" s="341"/>
      <c r="J2506" s="342" t="s">
        <v>357</v>
      </c>
      <c r="K2506" s="342" t="s">
        <v>348</v>
      </c>
    </row>
    <row r="2507" spans="1:11">
      <c r="A2507" s="340">
        <v>45532</v>
      </c>
      <c r="B2507" s="341" t="s">
        <v>144</v>
      </c>
      <c r="C2507" s="341" t="s">
        <v>964</v>
      </c>
      <c r="D2507" s="341" t="s">
        <v>1432</v>
      </c>
      <c r="E2507" s="342" t="s">
        <v>1434</v>
      </c>
      <c r="F2507" s="342" t="s">
        <v>1427</v>
      </c>
      <c r="G2507" s="342">
        <v>50</v>
      </c>
      <c r="H2507" s="341" t="s">
        <v>962</v>
      </c>
      <c r="I2507" s="341"/>
      <c r="J2507" s="342" t="s">
        <v>357</v>
      </c>
      <c r="K2507" s="342" t="s">
        <v>348</v>
      </c>
    </row>
    <row r="2508" spans="1:11">
      <c r="A2508" s="340">
        <v>45532</v>
      </c>
      <c r="B2508" s="341" t="s">
        <v>144</v>
      </c>
      <c r="C2508" s="341" t="s">
        <v>964</v>
      </c>
      <c r="D2508" s="341" t="s">
        <v>1432</v>
      </c>
      <c r="E2508" s="342" t="s">
        <v>1434</v>
      </c>
      <c r="F2508" s="342" t="s">
        <v>1429</v>
      </c>
      <c r="G2508" s="342">
        <v>150</v>
      </c>
      <c r="H2508" s="341" t="s">
        <v>962</v>
      </c>
      <c r="I2508" s="341"/>
      <c r="J2508" s="342" t="s">
        <v>357</v>
      </c>
      <c r="K2508" s="342" t="s">
        <v>348</v>
      </c>
    </row>
    <row r="2509" spans="1:11">
      <c r="A2509" s="340">
        <v>45532</v>
      </c>
      <c r="B2509" s="341" t="s">
        <v>144</v>
      </c>
      <c r="C2509" s="341" t="s">
        <v>964</v>
      </c>
      <c r="D2509" s="341" t="s">
        <v>1432</v>
      </c>
      <c r="E2509" s="342" t="s">
        <v>1434</v>
      </c>
      <c r="F2509" s="342" t="s">
        <v>1430</v>
      </c>
      <c r="G2509" s="342">
        <v>50</v>
      </c>
      <c r="H2509" s="341" t="s">
        <v>962</v>
      </c>
      <c r="I2509" s="341"/>
      <c r="J2509" s="342" t="s">
        <v>357</v>
      </c>
      <c r="K2509" s="342" t="s">
        <v>348</v>
      </c>
    </row>
    <row r="2510" spans="1:11">
      <c r="A2510" s="340">
        <v>45532</v>
      </c>
      <c r="B2510" s="341" t="s">
        <v>144</v>
      </c>
      <c r="C2510" s="341" t="s">
        <v>964</v>
      </c>
      <c r="D2510" s="341" t="s">
        <v>1432</v>
      </c>
      <c r="E2510" s="342" t="s">
        <v>1434</v>
      </c>
      <c r="F2510" s="342" t="s">
        <v>1428</v>
      </c>
      <c r="G2510" s="342">
        <v>280</v>
      </c>
      <c r="H2510" s="341" t="s">
        <v>965</v>
      </c>
      <c r="I2510" s="341" t="s">
        <v>2381</v>
      </c>
      <c r="J2510" s="342" t="s">
        <v>357</v>
      </c>
      <c r="K2510" s="342" t="s">
        <v>348</v>
      </c>
    </row>
    <row r="2511" spans="1:11">
      <c r="A2511" s="340">
        <v>45532</v>
      </c>
      <c r="B2511" s="341" t="s">
        <v>144</v>
      </c>
      <c r="C2511" s="341" t="s">
        <v>964</v>
      </c>
      <c r="D2511" s="341" t="s">
        <v>1432</v>
      </c>
      <c r="E2511" s="342" t="s">
        <v>1434</v>
      </c>
      <c r="F2511" s="342" t="s">
        <v>1426</v>
      </c>
      <c r="G2511" s="342">
        <v>320</v>
      </c>
      <c r="H2511" s="341" t="s">
        <v>962</v>
      </c>
      <c r="I2511" s="341"/>
      <c r="J2511" s="342" t="s">
        <v>357</v>
      </c>
      <c r="K2511" s="342" t="s">
        <v>348</v>
      </c>
    </row>
    <row r="2512" spans="1:11">
      <c r="A2512" s="340">
        <v>45513</v>
      </c>
      <c r="B2512" s="341" t="s">
        <v>146</v>
      </c>
      <c r="C2512" s="341" t="s">
        <v>964</v>
      </c>
      <c r="D2512" s="341" t="s">
        <v>2382</v>
      </c>
      <c r="E2512" s="342" t="s">
        <v>2383</v>
      </c>
      <c r="F2512" s="342" t="s">
        <v>1435</v>
      </c>
      <c r="G2512" s="342">
        <v>200</v>
      </c>
      <c r="H2512" s="341" t="s">
        <v>965</v>
      </c>
      <c r="I2512" s="341" t="s">
        <v>966</v>
      </c>
      <c r="J2512" s="342" t="s">
        <v>357</v>
      </c>
      <c r="K2512" s="342" t="s">
        <v>348</v>
      </c>
    </row>
    <row r="2513" spans="1:11">
      <c r="A2513" s="340">
        <v>45513</v>
      </c>
      <c r="B2513" s="341" t="s">
        <v>146</v>
      </c>
      <c r="C2513" s="341" t="s">
        <v>964</v>
      </c>
      <c r="D2513" s="341" t="s">
        <v>2382</v>
      </c>
      <c r="E2513" s="342" t="s">
        <v>2383</v>
      </c>
      <c r="F2513" s="342" t="s">
        <v>1436</v>
      </c>
      <c r="G2513" s="342">
        <v>150</v>
      </c>
      <c r="H2513" s="341" t="s">
        <v>965</v>
      </c>
      <c r="I2513" s="341" t="s">
        <v>966</v>
      </c>
      <c r="J2513" s="342" t="s">
        <v>357</v>
      </c>
      <c r="K2513" s="342" t="s">
        <v>348</v>
      </c>
    </row>
    <row r="2514" spans="1:11">
      <c r="A2514" s="340">
        <v>45513</v>
      </c>
      <c r="B2514" s="341" t="s">
        <v>146</v>
      </c>
      <c r="C2514" s="341" t="s">
        <v>964</v>
      </c>
      <c r="D2514" s="341" t="s">
        <v>2382</v>
      </c>
      <c r="E2514" s="342" t="s">
        <v>2383</v>
      </c>
      <c r="F2514" s="342" t="s">
        <v>1437</v>
      </c>
      <c r="G2514" s="342">
        <v>50</v>
      </c>
      <c r="H2514" s="341" t="s">
        <v>962</v>
      </c>
      <c r="I2514" s="341"/>
      <c r="J2514" s="342" t="s">
        <v>357</v>
      </c>
      <c r="K2514" s="342" t="s">
        <v>348</v>
      </c>
    </row>
    <row r="2515" spans="1:11">
      <c r="A2515" s="340">
        <v>45351</v>
      </c>
      <c r="B2515" s="341" t="s">
        <v>146</v>
      </c>
      <c r="C2515" s="341" t="s">
        <v>964</v>
      </c>
      <c r="D2515" s="341" t="s">
        <v>2384</v>
      </c>
      <c r="E2515" s="342" t="s">
        <v>2385</v>
      </c>
      <c r="F2515" s="342" t="s">
        <v>1435</v>
      </c>
      <c r="G2515" s="342">
        <v>200</v>
      </c>
      <c r="H2515" s="341" t="s">
        <v>965</v>
      </c>
      <c r="I2515" s="341" t="s">
        <v>2386</v>
      </c>
      <c r="J2515" s="342" t="s">
        <v>357</v>
      </c>
      <c r="K2515" s="342" t="s">
        <v>348</v>
      </c>
    </row>
    <row r="2516" spans="1:11">
      <c r="A2516" s="340">
        <v>45351</v>
      </c>
      <c r="B2516" s="341" t="s">
        <v>146</v>
      </c>
      <c r="C2516" s="341" t="s">
        <v>964</v>
      </c>
      <c r="D2516" s="341" t="s">
        <v>2384</v>
      </c>
      <c r="E2516" s="342" t="s">
        <v>2385</v>
      </c>
      <c r="F2516" s="342" t="s">
        <v>1436</v>
      </c>
      <c r="G2516" s="342">
        <v>150</v>
      </c>
      <c r="H2516" s="341" t="s">
        <v>965</v>
      </c>
      <c r="I2516" s="341" t="s">
        <v>966</v>
      </c>
      <c r="J2516" s="342" t="s">
        <v>357</v>
      </c>
      <c r="K2516" s="342" t="s">
        <v>348</v>
      </c>
    </row>
    <row r="2517" spans="1:11">
      <c r="A2517" s="340">
        <v>45351</v>
      </c>
      <c r="B2517" s="341" t="s">
        <v>146</v>
      </c>
      <c r="C2517" s="341" t="s">
        <v>964</v>
      </c>
      <c r="D2517" s="341" t="s">
        <v>2384</v>
      </c>
      <c r="E2517" s="342" t="s">
        <v>2385</v>
      </c>
      <c r="F2517" s="342" t="s">
        <v>1437</v>
      </c>
      <c r="G2517" s="342">
        <v>50</v>
      </c>
      <c r="H2517" s="341" t="s">
        <v>965</v>
      </c>
      <c r="I2517" s="341" t="s">
        <v>971</v>
      </c>
      <c r="J2517" s="342" t="s">
        <v>357</v>
      </c>
      <c r="K2517" s="342" t="s">
        <v>348</v>
      </c>
    </row>
    <row r="2518" spans="1:11">
      <c r="A2518" s="340">
        <v>45464</v>
      </c>
      <c r="B2518" s="341" t="s">
        <v>146</v>
      </c>
      <c r="C2518" s="341" t="s">
        <v>964</v>
      </c>
      <c r="D2518" s="341" t="s">
        <v>2382</v>
      </c>
      <c r="E2518" s="342" t="s">
        <v>2385</v>
      </c>
      <c r="F2518" s="342" t="s">
        <v>1436</v>
      </c>
      <c r="G2518" s="342">
        <v>150</v>
      </c>
      <c r="H2518" s="341" t="s">
        <v>962</v>
      </c>
      <c r="I2518" s="341"/>
      <c r="J2518" s="342" t="s">
        <v>357</v>
      </c>
      <c r="K2518" s="342" t="s">
        <v>348</v>
      </c>
    </row>
    <row r="2519" spans="1:11">
      <c r="A2519" s="340">
        <v>45464</v>
      </c>
      <c r="B2519" s="341" t="s">
        <v>146</v>
      </c>
      <c r="C2519" s="341" t="s">
        <v>964</v>
      </c>
      <c r="D2519" s="341" t="s">
        <v>2382</v>
      </c>
      <c r="E2519" s="342" t="s">
        <v>2385</v>
      </c>
      <c r="F2519" s="342" t="s">
        <v>1437</v>
      </c>
      <c r="G2519" s="342">
        <v>50</v>
      </c>
      <c r="H2519" s="341" t="s">
        <v>962</v>
      </c>
      <c r="I2519" s="341"/>
      <c r="J2519" s="342" t="s">
        <v>357</v>
      </c>
      <c r="K2519" s="342" t="s">
        <v>348</v>
      </c>
    </row>
    <row r="2520" spans="1:11">
      <c r="A2520" s="340">
        <v>45464</v>
      </c>
      <c r="B2520" s="341" t="s">
        <v>146</v>
      </c>
      <c r="C2520" s="341" t="s">
        <v>964</v>
      </c>
      <c r="D2520" s="341" t="s">
        <v>2382</v>
      </c>
      <c r="E2520" s="342" t="s">
        <v>2385</v>
      </c>
      <c r="F2520" s="342" t="s">
        <v>1435</v>
      </c>
      <c r="G2520" s="342">
        <v>200</v>
      </c>
      <c r="H2520" s="341" t="s">
        <v>962</v>
      </c>
      <c r="I2520" s="341"/>
      <c r="J2520" s="342" t="s">
        <v>357</v>
      </c>
      <c r="K2520" s="342" t="s">
        <v>348</v>
      </c>
    </row>
    <row r="2521" spans="1:11">
      <c r="A2521" s="340">
        <v>45381</v>
      </c>
      <c r="B2521" s="341" t="s">
        <v>146</v>
      </c>
      <c r="C2521" s="341" t="s">
        <v>964</v>
      </c>
      <c r="D2521" s="341" t="s">
        <v>2382</v>
      </c>
      <c r="E2521" s="342" t="s">
        <v>2385</v>
      </c>
      <c r="F2521" s="342" t="s">
        <v>1437</v>
      </c>
      <c r="G2521" s="342">
        <v>50</v>
      </c>
      <c r="H2521" s="341" t="s">
        <v>962</v>
      </c>
      <c r="I2521" s="341"/>
      <c r="J2521" s="342" t="s">
        <v>357</v>
      </c>
      <c r="K2521" s="342" t="s">
        <v>348</v>
      </c>
    </row>
    <row r="2522" spans="1:11">
      <c r="A2522" s="340">
        <v>45381</v>
      </c>
      <c r="B2522" s="341" t="s">
        <v>146</v>
      </c>
      <c r="C2522" s="341" t="s">
        <v>964</v>
      </c>
      <c r="D2522" s="341" t="s">
        <v>2382</v>
      </c>
      <c r="E2522" s="342" t="s">
        <v>2385</v>
      </c>
      <c r="F2522" s="342" t="s">
        <v>1435</v>
      </c>
      <c r="G2522" s="342">
        <v>200</v>
      </c>
      <c r="H2522" s="341" t="s">
        <v>962</v>
      </c>
      <c r="I2522" s="341"/>
      <c r="J2522" s="342" t="s">
        <v>357</v>
      </c>
      <c r="K2522" s="342" t="s">
        <v>348</v>
      </c>
    </row>
    <row r="2523" spans="1:11">
      <c r="A2523" s="340">
        <v>45381</v>
      </c>
      <c r="B2523" s="341" t="s">
        <v>146</v>
      </c>
      <c r="C2523" s="341" t="s">
        <v>964</v>
      </c>
      <c r="D2523" s="341" t="s">
        <v>2382</v>
      </c>
      <c r="E2523" s="342" t="s">
        <v>2385</v>
      </c>
      <c r="F2523" s="342" t="s">
        <v>1436</v>
      </c>
      <c r="G2523" s="342">
        <v>150</v>
      </c>
      <c r="H2523" s="341" t="s">
        <v>962</v>
      </c>
      <c r="I2523" s="341"/>
      <c r="J2523" s="342" t="s">
        <v>357</v>
      </c>
      <c r="K2523" s="342" t="s">
        <v>348</v>
      </c>
    </row>
    <row r="2524" spans="1:11">
      <c r="A2524" s="340">
        <v>45622</v>
      </c>
      <c r="B2524" s="341" t="s">
        <v>146</v>
      </c>
      <c r="C2524" s="341" t="s">
        <v>964</v>
      </c>
      <c r="D2524" s="341" t="s">
        <v>2382</v>
      </c>
      <c r="E2524" s="342" t="s">
        <v>2385</v>
      </c>
      <c r="F2524" s="342" t="s">
        <v>1436</v>
      </c>
      <c r="G2524" s="342">
        <v>150</v>
      </c>
      <c r="H2524" s="341" t="s">
        <v>965</v>
      </c>
      <c r="I2524" s="341" t="s">
        <v>2387</v>
      </c>
      <c r="J2524" s="342" t="s">
        <v>357</v>
      </c>
      <c r="K2524" s="342" t="s">
        <v>348</v>
      </c>
    </row>
    <row r="2525" spans="1:11">
      <c r="A2525" s="340">
        <v>45622</v>
      </c>
      <c r="B2525" s="341" t="s">
        <v>146</v>
      </c>
      <c r="C2525" s="341" t="s">
        <v>964</v>
      </c>
      <c r="D2525" s="341" t="s">
        <v>2382</v>
      </c>
      <c r="E2525" s="342" t="s">
        <v>2385</v>
      </c>
      <c r="F2525" s="342" t="s">
        <v>1437</v>
      </c>
      <c r="G2525" s="342">
        <v>50</v>
      </c>
      <c r="H2525" s="341" t="s">
        <v>965</v>
      </c>
      <c r="I2525" s="341" t="s">
        <v>971</v>
      </c>
      <c r="J2525" s="342" t="s">
        <v>357</v>
      </c>
      <c r="K2525" s="342" t="s">
        <v>348</v>
      </c>
    </row>
    <row r="2526" spans="1:11">
      <c r="A2526" s="340">
        <v>45622</v>
      </c>
      <c r="B2526" s="341" t="s">
        <v>146</v>
      </c>
      <c r="C2526" s="341" t="s">
        <v>964</v>
      </c>
      <c r="D2526" s="341" t="s">
        <v>2382</v>
      </c>
      <c r="E2526" s="342" t="s">
        <v>2385</v>
      </c>
      <c r="F2526" s="342" t="s">
        <v>1435</v>
      </c>
      <c r="G2526" s="342">
        <v>200</v>
      </c>
      <c r="H2526" s="341" t="s">
        <v>965</v>
      </c>
      <c r="I2526" s="341" t="s">
        <v>1916</v>
      </c>
      <c r="J2526" s="342" t="s">
        <v>357</v>
      </c>
      <c r="K2526" s="342" t="s">
        <v>348</v>
      </c>
    </row>
    <row r="2527" spans="1:11">
      <c r="A2527" s="340">
        <v>45569</v>
      </c>
      <c r="B2527" s="341" t="s">
        <v>146</v>
      </c>
      <c r="C2527" s="341" t="s">
        <v>964</v>
      </c>
      <c r="D2527" s="341" t="s">
        <v>2388</v>
      </c>
      <c r="E2527" s="342" t="s">
        <v>2389</v>
      </c>
      <c r="F2527" s="342" t="s">
        <v>1437</v>
      </c>
      <c r="G2527" s="342">
        <v>50</v>
      </c>
      <c r="H2527" s="341" t="s">
        <v>965</v>
      </c>
      <c r="I2527" s="341" t="s">
        <v>966</v>
      </c>
      <c r="J2527" s="342" t="s">
        <v>357</v>
      </c>
      <c r="K2527" s="342" t="s">
        <v>348</v>
      </c>
    </row>
    <row r="2528" spans="1:11">
      <c r="A2528" s="340">
        <v>45569</v>
      </c>
      <c r="B2528" s="341" t="s">
        <v>146</v>
      </c>
      <c r="C2528" s="341" t="s">
        <v>964</v>
      </c>
      <c r="D2528" s="341" t="s">
        <v>2388</v>
      </c>
      <c r="E2528" s="342" t="s">
        <v>2389</v>
      </c>
      <c r="F2528" s="342" t="s">
        <v>1435</v>
      </c>
      <c r="G2528" s="342">
        <v>200</v>
      </c>
      <c r="H2528" s="341" t="s">
        <v>965</v>
      </c>
      <c r="I2528" s="341" t="s">
        <v>1102</v>
      </c>
      <c r="J2528" s="342" t="s">
        <v>357</v>
      </c>
      <c r="K2528" s="342" t="s">
        <v>348</v>
      </c>
    </row>
    <row r="2529" spans="1:11">
      <c r="A2529" s="340">
        <v>45569</v>
      </c>
      <c r="B2529" s="341" t="s">
        <v>146</v>
      </c>
      <c r="C2529" s="341" t="s">
        <v>964</v>
      </c>
      <c r="D2529" s="341" t="s">
        <v>2388</v>
      </c>
      <c r="E2529" s="342" t="s">
        <v>2389</v>
      </c>
      <c r="F2529" s="342" t="s">
        <v>1436</v>
      </c>
      <c r="G2529" s="342">
        <v>150</v>
      </c>
      <c r="H2529" s="341" t="s">
        <v>965</v>
      </c>
      <c r="I2529" s="341" t="s">
        <v>2390</v>
      </c>
      <c r="J2529" s="342" t="s">
        <v>357</v>
      </c>
      <c r="K2529" s="342" t="s">
        <v>348</v>
      </c>
    </row>
    <row r="2530" spans="1:11">
      <c r="A2530" s="340">
        <v>45604</v>
      </c>
      <c r="B2530" s="341" t="s">
        <v>1627</v>
      </c>
      <c r="C2530" s="341" t="s">
        <v>964</v>
      </c>
      <c r="D2530" s="341" t="s">
        <v>2391</v>
      </c>
      <c r="E2530" s="342" t="s">
        <v>2392</v>
      </c>
      <c r="F2530" s="342" t="s">
        <v>2393</v>
      </c>
      <c r="G2530" s="342">
        <v>50</v>
      </c>
      <c r="H2530" s="341" t="s">
        <v>962</v>
      </c>
      <c r="I2530" s="341"/>
      <c r="J2530" s="342" t="s">
        <v>357</v>
      </c>
      <c r="K2530" s="342" t="s">
        <v>348</v>
      </c>
    </row>
    <row r="2531" spans="1:11">
      <c r="A2531" s="340">
        <v>45604</v>
      </c>
      <c r="B2531" s="341" t="s">
        <v>1627</v>
      </c>
      <c r="C2531" s="341" t="s">
        <v>964</v>
      </c>
      <c r="D2531" s="341" t="s">
        <v>2391</v>
      </c>
      <c r="E2531" s="342" t="s">
        <v>2392</v>
      </c>
      <c r="F2531" s="342" t="s">
        <v>2394</v>
      </c>
      <c r="G2531" s="342">
        <v>200</v>
      </c>
      <c r="H2531" s="341" t="s">
        <v>962</v>
      </c>
      <c r="I2531" s="341"/>
      <c r="J2531" s="342" t="s">
        <v>357</v>
      </c>
      <c r="K2531" s="342" t="s">
        <v>348</v>
      </c>
    </row>
    <row r="2532" spans="1:11">
      <c r="A2532" s="340">
        <v>45463</v>
      </c>
      <c r="B2532" s="341" t="s">
        <v>293</v>
      </c>
      <c r="C2532" s="341" t="s">
        <v>964</v>
      </c>
      <c r="D2532" s="341" t="s">
        <v>1438</v>
      </c>
      <c r="E2532" s="342" t="s">
        <v>1439</v>
      </c>
      <c r="F2532" s="342" t="s">
        <v>1440</v>
      </c>
      <c r="G2532" s="342">
        <v>200</v>
      </c>
      <c r="H2532" s="341" t="s">
        <v>962</v>
      </c>
      <c r="I2532" s="341"/>
      <c r="J2532" s="342" t="s">
        <v>357</v>
      </c>
      <c r="K2532" s="342" t="s">
        <v>348</v>
      </c>
    </row>
    <row r="2533" spans="1:11">
      <c r="A2533" s="340">
        <v>45463</v>
      </c>
      <c r="B2533" s="341" t="s">
        <v>293</v>
      </c>
      <c r="C2533" s="341" t="s">
        <v>964</v>
      </c>
      <c r="D2533" s="341" t="s">
        <v>1438</v>
      </c>
      <c r="E2533" s="342" t="s">
        <v>1439</v>
      </c>
      <c r="F2533" s="342" t="s">
        <v>1441</v>
      </c>
      <c r="G2533" s="342">
        <v>300</v>
      </c>
      <c r="H2533" s="341" t="s">
        <v>965</v>
      </c>
      <c r="I2533" s="341" t="s">
        <v>1139</v>
      </c>
      <c r="J2533" s="342" t="s">
        <v>357</v>
      </c>
      <c r="K2533" s="342" t="s">
        <v>348</v>
      </c>
    </row>
    <row r="2534" spans="1:11">
      <c r="A2534" s="340">
        <v>45421</v>
      </c>
      <c r="B2534" s="341" t="s">
        <v>293</v>
      </c>
      <c r="C2534" s="341" t="s">
        <v>964</v>
      </c>
      <c r="D2534" s="341" t="s">
        <v>1442</v>
      </c>
      <c r="E2534" s="342" t="s">
        <v>1439</v>
      </c>
      <c r="F2534" s="342" t="s">
        <v>1441</v>
      </c>
      <c r="G2534" s="342">
        <v>300</v>
      </c>
      <c r="H2534" s="341" t="s">
        <v>965</v>
      </c>
      <c r="I2534" s="341" t="s">
        <v>1141</v>
      </c>
      <c r="J2534" s="342" t="s">
        <v>357</v>
      </c>
      <c r="K2534" s="342" t="s">
        <v>348</v>
      </c>
    </row>
    <row r="2535" spans="1:11">
      <c r="A2535" s="340">
        <v>45421</v>
      </c>
      <c r="B2535" s="341" t="s">
        <v>293</v>
      </c>
      <c r="C2535" s="341" t="s">
        <v>964</v>
      </c>
      <c r="D2535" s="341" t="s">
        <v>1442</v>
      </c>
      <c r="E2535" s="342" t="s">
        <v>1439</v>
      </c>
      <c r="F2535" s="342" t="s">
        <v>1440</v>
      </c>
      <c r="G2535" s="342">
        <v>200</v>
      </c>
      <c r="H2535" s="341" t="s">
        <v>962</v>
      </c>
      <c r="I2535" s="341"/>
      <c r="J2535" s="342" t="s">
        <v>357</v>
      </c>
      <c r="K2535" s="342" t="s">
        <v>348</v>
      </c>
    </row>
    <row r="2536" spans="1:11">
      <c r="A2536" s="340">
        <v>45331</v>
      </c>
      <c r="B2536" s="341" t="s">
        <v>293</v>
      </c>
      <c r="C2536" s="341" t="s">
        <v>964</v>
      </c>
      <c r="D2536" s="341" t="s">
        <v>1438</v>
      </c>
      <c r="E2536" s="342" t="s">
        <v>1439</v>
      </c>
      <c r="F2536" s="342" t="s">
        <v>1441</v>
      </c>
      <c r="G2536" s="342">
        <v>300</v>
      </c>
      <c r="H2536" s="341" t="s">
        <v>962</v>
      </c>
      <c r="I2536" s="341"/>
      <c r="J2536" s="342" t="s">
        <v>357</v>
      </c>
      <c r="K2536" s="342" t="s">
        <v>348</v>
      </c>
    </row>
    <row r="2537" spans="1:11">
      <c r="A2537" s="340">
        <v>45331</v>
      </c>
      <c r="B2537" s="341" t="s">
        <v>293</v>
      </c>
      <c r="C2537" s="341" t="s">
        <v>964</v>
      </c>
      <c r="D2537" s="341" t="s">
        <v>1438</v>
      </c>
      <c r="E2537" s="342" t="s">
        <v>1439</v>
      </c>
      <c r="F2537" s="342" t="s">
        <v>1440</v>
      </c>
      <c r="G2537" s="342">
        <v>200</v>
      </c>
      <c r="H2537" s="341" t="s">
        <v>962</v>
      </c>
      <c r="I2537" s="341"/>
      <c r="J2537" s="342" t="s">
        <v>357</v>
      </c>
      <c r="K2537" s="342" t="s">
        <v>348</v>
      </c>
    </row>
    <row r="2538" spans="1:11">
      <c r="A2538" s="340">
        <v>45512</v>
      </c>
      <c r="B2538" s="341" t="s">
        <v>293</v>
      </c>
      <c r="C2538" s="341" t="s">
        <v>964</v>
      </c>
      <c r="D2538" s="341" t="s">
        <v>1438</v>
      </c>
      <c r="E2538" s="342" t="s">
        <v>1439</v>
      </c>
      <c r="F2538" s="342" t="s">
        <v>1440</v>
      </c>
      <c r="G2538" s="342">
        <v>200</v>
      </c>
      <c r="H2538" s="341" t="s">
        <v>962</v>
      </c>
      <c r="I2538" s="341"/>
      <c r="J2538" s="342" t="s">
        <v>357</v>
      </c>
      <c r="K2538" s="342" t="s">
        <v>348</v>
      </c>
    </row>
    <row r="2539" spans="1:11">
      <c r="A2539" s="340">
        <v>45512</v>
      </c>
      <c r="B2539" s="341" t="s">
        <v>293</v>
      </c>
      <c r="C2539" s="341" t="s">
        <v>964</v>
      </c>
      <c r="D2539" s="341" t="s">
        <v>1438</v>
      </c>
      <c r="E2539" s="342" t="s">
        <v>1439</v>
      </c>
      <c r="F2539" s="342" t="s">
        <v>1441</v>
      </c>
      <c r="G2539" s="342">
        <v>300</v>
      </c>
      <c r="H2539" s="341" t="s">
        <v>965</v>
      </c>
      <c r="I2539" s="341" t="s">
        <v>1897</v>
      </c>
      <c r="J2539" s="342" t="s">
        <v>357</v>
      </c>
      <c r="K2539" s="342" t="s">
        <v>348</v>
      </c>
    </row>
    <row r="2540" spans="1:11">
      <c r="A2540" s="340">
        <v>45394</v>
      </c>
      <c r="B2540" s="341" t="s">
        <v>293</v>
      </c>
      <c r="C2540" s="341" t="s">
        <v>964</v>
      </c>
      <c r="D2540" s="341" t="s">
        <v>1438</v>
      </c>
      <c r="E2540" s="342" t="s">
        <v>1439</v>
      </c>
      <c r="F2540" s="342" t="s">
        <v>1441</v>
      </c>
      <c r="G2540" s="342">
        <v>300</v>
      </c>
      <c r="H2540" s="341" t="s">
        <v>965</v>
      </c>
      <c r="I2540" s="341" t="s">
        <v>966</v>
      </c>
      <c r="J2540" s="342" t="s">
        <v>357</v>
      </c>
      <c r="K2540" s="342" t="s">
        <v>348</v>
      </c>
    </row>
    <row r="2541" spans="1:11">
      <c r="A2541" s="340">
        <v>45394</v>
      </c>
      <c r="B2541" s="341" t="s">
        <v>293</v>
      </c>
      <c r="C2541" s="341" t="s">
        <v>964</v>
      </c>
      <c r="D2541" s="341" t="s">
        <v>1438</v>
      </c>
      <c r="E2541" s="342" t="s">
        <v>1439</v>
      </c>
      <c r="F2541" s="342" t="s">
        <v>1440</v>
      </c>
      <c r="G2541" s="342">
        <v>200</v>
      </c>
      <c r="H2541" s="341" t="s">
        <v>965</v>
      </c>
      <c r="I2541" s="341" t="s">
        <v>966</v>
      </c>
      <c r="J2541" s="342" t="s">
        <v>357</v>
      </c>
      <c r="K2541" s="342" t="s">
        <v>348</v>
      </c>
    </row>
    <row r="2542" spans="1:11">
      <c r="A2542" s="340">
        <v>45595</v>
      </c>
      <c r="B2542" s="341" t="s">
        <v>293</v>
      </c>
      <c r="C2542" s="341" t="s">
        <v>964</v>
      </c>
      <c r="D2542" s="341" t="s">
        <v>1438</v>
      </c>
      <c r="E2542" s="342" t="s">
        <v>1439</v>
      </c>
      <c r="F2542" s="342" t="s">
        <v>1441</v>
      </c>
      <c r="G2542" s="342">
        <v>300</v>
      </c>
      <c r="H2542" s="341" t="s">
        <v>965</v>
      </c>
      <c r="I2542" s="341" t="s">
        <v>966</v>
      </c>
      <c r="J2542" s="342" t="s">
        <v>357</v>
      </c>
      <c r="K2542" s="342" t="s">
        <v>348</v>
      </c>
    </row>
    <row r="2543" spans="1:11">
      <c r="A2543" s="340">
        <v>45595</v>
      </c>
      <c r="B2543" s="341" t="s">
        <v>293</v>
      </c>
      <c r="C2543" s="341" t="s">
        <v>964</v>
      </c>
      <c r="D2543" s="341" t="s">
        <v>1438</v>
      </c>
      <c r="E2543" s="342" t="s">
        <v>1439</v>
      </c>
      <c r="F2543" s="342" t="s">
        <v>1440</v>
      </c>
      <c r="G2543" s="342">
        <v>200</v>
      </c>
      <c r="H2543" s="341" t="s">
        <v>965</v>
      </c>
      <c r="I2543" s="341" t="s">
        <v>971</v>
      </c>
      <c r="J2543" s="342" t="s">
        <v>357</v>
      </c>
      <c r="K2543" s="342" t="s">
        <v>348</v>
      </c>
    </row>
    <row r="2544" spans="1:11">
      <c r="A2544" s="340">
        <v>45358</v>
      </c>
      <c r="B2544" s="341" t="s">
        <v>293</v>
      </c>
      <c r="C2544" s="341" t="s">
        <v>964</v>
      </c>
      <c r="D2544" s="341" t="s">
        <v>1438</v>
      </c>
      <c r="E2544" s="342" t="s">
        <v>1439</v>
      </c>
      <c r="F2544" s="342" t="s">
        <v>1440</v>
      </c>
      <c r="G2544" s="342">
        <v>200</v>
      </c>
      <c r="H2544" s="341" t="s">
        <v>962</v>
      </c>
      <c r="I2544" s="341"/>
      <c r="J2544" s="342" t="s">
        <v>357</v>
      </c>
      <c r="K2544" s="342" t="s">
        <v>348</v>
      </c>
    </row>
    <row r="2545" spans="1:11">
      <c r="A2545" s="340">
        <v>45358</v>
      </c>
      <c r="B2545" s="341" t="s">
        <v>293</v>
      </c>
      <c r="C2545" s="341" t="s">
        <v>964</v>
      </c>
      <c r="D2545" s="341" t="s">
        <v>1438</v>
      </c>
      <c r="E2545" s="342" t="s">
        <v>1439</v>
      </c>
      <c r="F2545" s="342" t="s">
        <v>1441</v>
      </c>
      <c r="G2545" s="342">
        <v>300</v>
      </c>
      <c r="H2545" s="341" t="s">
        <v>962</v>
      </c>
      <c r="I2545" s="341"/>
      <c r="J2545" s="342" t="s">
        <v>357</v>
      </c>
      <c r="K2545" s="342" t="s">
        <v>348</v>
      </c>
    </row>
    <row r="2546" spans="1:11">
      <c r="A2546" s="340">
        <v>45330</v>
      </c>
      <c r="B2546" s="341" t="s">
        <v>1443</v>
      </c>
      <c r="C2546" s="341" t="s">
        <v>964</v>
      </c>
      <c r="D2546" s="341" t="s">
        <v>1449</v>
      </c>
      <c r="E2546" s="342" t="s">
        <v>1444</v>
      </c>
      <c r="F2546" s="342" t="s">
        <v>1447</v>
      </c>
      <c r="G2546" s="342">
        <v>50</v>
      </c>
      <c r="H2546" s="341" t="s">
        <v>962</v>
      </c>
      <c r="I2546" s="341"/>
      <c r="J2546" s="342" t="s">
        <v>357</v>
      </c>
      <c r="K2546" s="342" t="s">
        <v>348</v>
      </c>
    </row>
    <row r="2547" spans="1:11">
      <c r="A2547" s="340">
        <v>45330</v>
      </c>
      <c r="B2547" s="341" t="s">
        <v>1443</v>
      </c>
      <c r="C2547" s="341" t="s">
        <v>964</v>
      </c>
      <c r="D2547" s="341" t="s">
        <v>1449</v>
      </c>
      <c r="E2547" s="342" t="s">
        <v>1444</v>
      </c>
      <c r="F2547" s="342" t="s">
        <v>1445</v>
      </c>
      <c r="G2547" s="342">
        <v>150</v>
      </c>
      <c r="H2547" s="341" t="s">
        <v>962</v>
      </c>
      <c r="I2547" s="341"/>
      <c r="J2547" s="342" t="s">
        <v>357</v>
      </c>
      <c r="K2547" s="342" t="s">
        <v>348</v>
      </c>
    </row>
    <row r="2548" spans="1:11">
      <c r="A2548" s="340">
        <v>45330</v>
      </c>
      <c r="B2548" s="341" t="s">
        <v>1443</v>
      </c>
      <c r="C2548" s="341" t="s">
        <v>964</v>
      </c>
      <c r="D2548" s="341" t="s">
        <v>1449</v>
      </c>
      <c r="E2548" s="342" t="s">
        <v>1444</v>
      </c>
      <c r="F2548" s="342" t="s">
        <v>1448</v>
      </c>
      <c r="G2548" s="342">
        <v>100</v>
      </c>
      <c r="H2548" s="341" t="s">
        <v>962</v>
      </c>
      <c r="I2548" s="341"/>
      <c r="J2548" s="342" t="s">
        <v>357</v>
      </c>
      <c r="K2548" s="342" t="s">
        <v>348</v>
      </c>
    </row>
    <row r="2549" spans="1:11">
      <c r="A2549" s="340">
        <v>45330</v>
      </c>
      <c r="B2549" s="341" t="s">
        <v>1443</v>
      </c>
      <c r="C2549" s="341" t="s">
        <v>964</v>
      </c>
      <c r="D2549" s="341" t="s">
        <v>1449</v>
      </c>
      <c r="E2549" s="342" t="s">
        <v>1444</v>
      </c>
      <c r="F2549" s="342" t="s">
        <v>1446</v>
      </c>
      <c r="G2549" s="342">
        <v>170</v>
      </c>
      <c r="H2549" s="341" t="s">
        <v>962</v>
      </c>
      <c r="I2549" s="341"/>
      <c r="J2549" s="342" t="s">
        <v>357</v>
      </c>
      <c r="K2549" s="342" t="s">
        <v>348</v>
      </c>
    </row>
    <row r="2550" spans="1:11">
      <c r="A2550" s="340">
        <v>45422</v>
      </c>
      <c r="B2550" s="341" t="s">
        <v>1443</v>
      </c>
      <c r="C2550" s="341" t="s">
        <v>964</v>
      </c>
      <c r="D2550" s="341" t="s">
        <v>1449</v>
      </c>
      <c r="E2550" s="342" t="s">
        <v>1444</v>
      </c>
      <c r="F2550" s="342" t="s">
        <v>1448</v>
      </c>
      <c r="G2550" s="342">
        <v>100</v>
      </c>
      <c r="H2550" s="341" t="s">
        <v>962</v>
      </c>
      <c r="I2550" s="341"/>
      <c r="J2550" s="342" t="s">
        <v>357</v>
      </c>
      <c r="K2550" s="342" t="s">
        <v>348</v>
      </c>
    </row>
    <row r="2551" spans="1:11">
      <c r="A2551" s="340">
        <v>45422</v>
      </c>
      <c r="B2551" s="341" t="s">
        <v>1443</v>
      </c>
      <c r="C2551" s="341" t="s">
        <v>964</v>
      </c>
      <c r="D2551" s="341" t="s">
        <v>1449</v>
      </c>
      <c r="E2551" s="342" t="s">
        <v>1444</v>
      </c>
      <c r="F2551" s="342" t="s">
        <v>1445</v>
      </c>
      <c r="G2551" s="342">
        <v>150</v>
      </c>
      <c r="H2551" s="341" t="s">
        <v>962</v>
      </c>
      <c r="I2551" s="341"/>
      <c r="J2551" s="342" t="s">
        <v>357</v>
      </c>
      <c r="K2551" s="342" t="s">
        <v>348</v>
      </c>
    </row>
    <row r="2552" spans="1:11">
      <c r="A2552" s="340">
        <v>45422</v>
      </c>
      <c r="B2552" s="341" t="s">
        <v>1443</v>
      </c>
      <c r="C2552" s="341" t="s">
        <v>964</v>
      </c>
      <c r="D2552" s="341" t="s">
        <v>1449</v>
      </c>
      <c r="E2552" s="342" t="s">
        <v>1444</v>
      </c>
      <c r="F2552" s="342" t="s">
        <v>1447</v>
      </c>
      <c r="G2552" s="342">
        <v>50</v>
      </c>
      <c r="H2552" s="341" t="s">
        <v>962</v>
      </c>
      <c r="I2552" s="341"/>
      <c r="J2552" s="342" t="s">
        <v>357</v>
      </c>
      <c r="K2552" s="342" t="s">
        <v>348</v>
      </c>
    </row>
    <row r="2553" spans="1:11">
      <c r="A2553" s="340">
        <v>45422</v>
      </c>
      <c r="B2553" s="341" t="s">
        <v>1443</v>
      </c>
      <c r="C2553" s="341" t="s">
        <v>964</v>
      </c>
      <c r="D2553" s="341" t="s">
        <v>1449</v>
      </c>
      <c r="E2553" s="342" t="s">
        <v>1444</v>
      </c>
      <c r="F2553" s="342" t="s">
        <v>1446</v>
      </c>
      <c r="G2553" s="342">
        <v>170</v>
      </c>
      <c r="H2553" s="341" t="s">
        <v>962</v>
      </c>
      <c r="I2553" s="341"/>
      <c r="J2553" s="342" t="s">
        <v>357</v>
      </c>
      <c r="K2553" s="342" t="s">
        <v>348</v>
      </c>
    </row>
    <row r="2554" spans="1:11">
      <c r="A2554" s="340">
        <v>45443</v>
      </c>
      <c r="B2554" s="341" t="s">
        <v>1443</v>
      </c>
      <c r="C2554" s="341" t="s">
        <v>964</v>
      </c>
      <c r="D2554" s="341" t="s">
        <v>1449</v>
      </c>
      <c r="E2554" s="342" t="s">
        <v>1444</v>
      </c>
      <c r="F2554" s="342" t="s">
        <v>1445</v>
      </c>
      <c r="G2554" s="342">
        <v>150</v>
      </c>
      <c r="H2554" s="341" t="s">
        <v>962</v>
      </c>
      <c r="I2554" s="341"/>
      <c r="J2554" s="342" t="s">
        <v>357</v>
      </c>
      <c r="K2554" s="342" t="s">
        <v>348</v>
      </c>
    </row>
    <row r="2555" spans="1:11">
      <c r="A2555" s="340">
        <v>45443</v>
      </c>
      <c r="B2555" s="341" t="s">
        <v>1443</v>
      </c>
      <c r="C2555" s="341" t="s">
        <v>964</v>
      </c>
      <c r="D2555" s="341" t="s">
        <v>1449</v>
      </c>
      <c r="E2555" s="342" t="s">
        <v>1444</v>
      </c>
      <c r="F2555" s="342" t="s">
        <v>1446</v>
      </c>
      <c r="G2555" s="342">
        <v>170</v>
      </c>
      <c r="H2555" s="341" t="s">
        <v>962</v>
      </c>
      <c r="I2555" s="341"/>
      <c r="J2555" s="342" t="s">
        <v>357</v>
      </c>
      <c r="K2555" s="342" t="s">
        <v>348</v>
      </c>
    </row>
    <row r="2556" spans="1:11">
      <c r="A2556" s="340">
        <v>45443</v>
      </c>
      <c r="B2556" s="341" t="s">
        <v>1443</v>
      </c>
      <c r="C2556" s="341" t="s">
        <v>964</v>
      </c>
      <c r="D2556" s="341" t="s">
        <v>1449</v>
      </c>
      <c r="E2556" s="342" t="s">
        <v>1444</v>
      </c>
      <c r="F2556" s="342" t="s">
        <v>1447</v>
      </c>
      <c r="G2556" s="342">
        <v>50</v>
      </c>
      <c r="H2556" s="341" t="s">
        <v>962</v>
      </c>
      <c r="I2556" s="341"/>
      <c r="J2556" s="342" t="s">
        <v>357</v>
      </c>
      <c r="K2556" s="342" t="s">
        <v>348</v>
      </c>
    </row>
    <row r="2557" spans="1:11">
      <c r="A2557" s="340">
        <v>45443</v>
      </c>
      <c r="B2557" s="341" t="s">
        <v>1443</v>
      </c>
      <c r="C2557" s="341" t="s">
        <v>964</v>
      </c>
      <c r="D2557" s="341" t="s">
        <v>1449</v>
      </c>
      <c r="E2557" s="342" t="s">
        <v>1444</v>
      </c>
      <c r="F2557" s="342" t="s">
        <v>1448</v>
      </c>
      <c r="G2557" s="342">
        <v>100</v>
      </c>
      <c r="H2557" s="341" t="s">
        <v>962</v>
      </c>
      <c r="I2557" s="341"/>
      <c r="J2557" s="342" t="s">
        <v>357</v>
      </c>
      <c r="K2557" s="342" t="s">
        <v>348</v>
      </c>
    </row>
    <row r="2558" spans="1:11">
      <c r="A2558" s="340">
        <v>45398</v>
      </c>
      <c r="B2558" s="341" t="s">
        <v>1443</v>
      </c>
      <c r="C2558" s="341" t="s">
        <v>964</v>
      </c>
      <c r="D2558" s="341" t="s">
        <v>1449</v>
      </c>
      <c r="E2558" s="342" t="s">
        <v>1444</v>
      </c>
      <c r="F2558" s="342" t="s">
        <v>1446</v>
      </c>
      <c r="G2558" s="342">
        <v>170</v>
      </c>
      <c r="H2558" s="341" t="s">
        <v>965</v>
      </c>
      <c r="I2558" s="341" t="s">
        <v>971</v>
      </c>
      <c r="J2558" s="342" t="s">
        <v>357</v>
      </c>
      <c r="K2558" s="342" t="s">
        <v>348</v>
      </c>
    </row>
    <row r="2559" spans="1:11">
      <c r="A2559" s="340">
        <v>45398</v>
      </c>
      <c r="B2559" s="341" t="s">
        <v>1443</v>
      </c>
      <c r="C2559" s="341" t="s">
        <v>964</v>
      </c>
      <c r="D2559" s="341" t="s">
        <v>1449</v>
      </c>
      <c r="E2559" s="342" t="s">
        <v>1444</v>
      </c>
      <c r="F2559" s="342" t="s">
        <v>1445</v>
      </c>
      <c r="G2559" s="342">
        <v>150</v>
      </c>
      <c r="H2559" s="341" t="s">
        <v>965</v>
      </c>
      <c r="I2559" s="341" t="s">
        <v>971</v>
      </c>
      <c r="J2559" s="342" t="s">
        <v>357</v>
      </c>
      <c r="K2559" s="342" t="s">
        <v>348</v>
      </c>
    </row>
    <row r="2560" spans="1:11">
      <c r="A2560" s="340">
        <v>45398</v>
      </c>
      <c r="B2560" s="341" t="s">
        <v>1443</v>
      </c>
      <c r="C2560" s="341" t="s">
        <v>964</v>
      </c>
      <c r="D2560" s="341" t="s">
        <v>1449</v>
      </c>
      <c r="E2560" s="342" t="s">
        <v>1444</v>
      </c>
      <c r="F2560" s="342" t="s">
        <v>1447</v>
      </c>
      <c r="G2560" s="342">
        <v>50</v>
      </c>
      <c r="H2560" s="341" t="s">
        <v>962</v>
      </c>
      <c r="I2560" s="341"/>
      <c r="J2560" s="342" t="s">
        <v>357</v>
      </c>
      <c r="K2560" s="342" t="s">
        <v>348</v>
      </c>
    </row>
    <row r="2561" spans="1:11">
      <c r="A2561" s="340">
        <v>45398</v>
      </c>
      <c r="B2561" s="341" t="s">
        <v>1443</v>
      </c>
      <c r="C2561" s="341" t="s">
        <v>964</v>
      </c>
      <c r="D2561" s="341" t="s">
        <v>1449</v>
      </c>
      <c r="E2561" s="342" t="s">
        <v>1444</v>
      </c>
      <c r="F2561" s="342" t="s">
        <v>1448</v>
      </c>
      <c r="G2561" s="342">
        <v>100</v>
      </c>
      <c r="H2561" s="341" t="s">
        <v>965</v>
      </c>
      <c r="I2561" s="341" t="s">
        <v>1139</v>
      </c>
      <c r="J2561" s="342" t="s">
        <v>357</v>
      </c>
      <c r="K2561" s="342" t="s">
        <v>348</v>
      </c>
    </row>
    <row r="2562" spans="1:11">
      <c r="A2562" s="340">
        <v>45518</v>
      </c>
      <c r="B2562" s="341" t="s">
        <v>1443</v>
      </c>
      <c r="C2562" s="341" t="s">
        <v>964</v>
      </c>
      <c r="D2562" s="341" t="s">
        <v>1449</v>
      </c>
      <c r="E2562" s="342" t="s">
        <v>1444</v>
      </c>
      <c r="F2562" s="342" t="s">
        <v>1448</v>
      </c>
      <c r="G2562" s="342">
        <v>100</v>
      </c>
      <c r="H2562" s="341" t="s">
        <v>962</v>
      </c>
      <c r="I2562" s="341"/>
      <c r="J2562" s="342" t="s">
        <v>357</v>
      </c>
      <c r="K2562" s="342" t="s">
        <v>348</v>
      </c>
    </row>
    <row r="2563" spans="1:11">
      <c r="A2563" s="340">
        <v>45518</v>
      </c>
      <c r="B2563" s="341" t="s">
        <v>1443</v>
      </c>
      <c r="C2563" s="341" t="s">
        <v>964</v>
      </c>
      <c r="D2563" s="341" t="s">
        <v>1449</v>
      </c>
      <c r="E2563" s="342" t="s">
        <v>1444</v>
      </c>
      <c r="F2563" s="342" t="s">
        <v>1446</v>
      </c>
      <c r="G2563" s="342">
        <v>170</v>
      </c>
      <c r="H2563" s="341" t="s">
        <v>965</v>
      </c>
      <c r="I2563" s="341" t="s">
        <v>2395</v>
      </c>
      <c r="J2563" s="342" t="s">
        <v>357</v>
      </c>
      <c r="K2563" s="342" t="s">
        <v>348</v>
      </c>
    </row>
    <row r="2564" spans="1:11">
      <c r="A2564" s="340">
        <v>45518</v>
      </c>
      <c r="B2564" s="341" t="s">
        <v>1443</v>
      </c>
      <c r="C2564" s="341" t="s">
        <v>964</v>
      </c>
      <c r="D2564" s="341" t="s">
        <v>1449</v>
      </c>
      <c r="E2564" s="342" t="s">
        <v>1444</v>
      </c>
      <c r="F2564" s="342" t="s">
        <v>1447</v>
      </c>
      <c r="G2564" s="342">
        <v>50</v>
      </c>
      <c r="H2564" s="341" t="s">
        <v>962</v>
      </c>
      <c r="I2564" s="341"/>
      <c r="J2564" s="342" t="s">
        <v>357</v>
      </c>
      <c r="K2564" s="342" t="s">
        <v>348</v>
      </c>
    </row>
    <row r="2565" spans="1:11">
      <c r="A2565" s="340">
        <v>45518</v>
      </c>
      <c r="B2565" s="341" t="s">
        <v>1443</v>
      </c>
      <c r="C2565" s="341" t="s">
        <v>964</v>
      </c>
      <c r="D2565" s="341" t="s">
        <v>1449</v>
      </c>
      <c r="E2565" s="342" t="s">
        <v>1444</v>
      </c>
      <c r="F2565" s="342" t="s">
        <v>1445</v>
      </c>
      <c r="G2565" s="342">
        <v>150</v>
      </c>
      <c r="H2565" s="341" t="s">
        <v>965</v>
      </c>
      <c r="I2565" s="341" t="s">
        <v>2395</v>
      </c>
      <c r="J2565" s="342" t="s">
        <v>357</v>
      </c>
      <c r="K2565" s="342" t="s">
        <v>348</v>
      </c>
    </row>
    <row r="2566" spans="1:11">
      <c r="A2566" s="340">
        <v>45533</v>
      </c>
      <c r="B2566" s="341" t="s">
        <v>1443</v>
      </c>
      <c r="C2566" s="341" t="s">
        <v>964</v>
      </c>
      <c r="D2566" s="341" t="s">
        <v>1450</v>
      </c>
      <c r="E2566" s="342" t="s">
        <v>1444</v>
      </c>
      <c r="F2566" s="342" t="s">
        <v>1447</v>
      </c>
      <c r="G2566" s="342">
        <v>50</v>
      </c>
      <c r="H2566" s="341" t="s">
        <v>962</v>
      </c>
      <c r="I2566" s="341"/>
      <c r="J2566" s="342" t="s">
        <v>357</v>
      </c>
      <c r="K2566" s="342" t="s">
        <v>348</v>
      </c>
    </row>
    <row r="2567" spans="1:11">
      <c r="A2567" s="340">
        <v>45533</v>
      </c>
      <c r="B2567" s="341" t="s">
        <v>1443</v>
      </c>
      <c r="C2567" s="341" t="s">
        <v>964</v>
      </c>
      <c r="D2567" s="341" t="s">
        <v>1450</v>
      </c>
      <c r="E2567" s="342" t="s">
        <v>1444</v>
      </c>
      <c r="F2567" s="342" t="s">
        <v>1448</v>
      </c>
      <c r="G2567" s="342">
        <v>100</v>
      </c>
      <c r="H2567" s="341" t="s">
        <v>962</v>
      </c>
      <c r="I2567" s="341"/>
      <c r="J2567" s="342" t="s">
        <v>357</v>
      </c>
      <c r="K2567" s="342" t="s">
        <v>348</v>
      </c>
    </row>
    <row r="2568" spans="1:11">
      <c r="A2568" s="340">
        <v>45533</v>
      </c>
      <c r="B2568" s="341" t="s">
        <v>1443</v>
      </c>
      <c r="C2568" s="341" t="s">
        <v>964</v>
      </c>
      <c r="D2568" s="341" t="s">
        <v>1450</v>
      </c>
      <c r="E2568" s="342" t="s">
        <v>1444</v>
      </c>
      <c r="F2568" s="342" t="s">
        <v>1445</v>
      </c>
      <c r="G2568" s="342">
        <v>150</v>
      </c>
      <c r="H2568" s="341" t="s">
        <v>962</v>
      </c>
      <c r="I2568" s="341"/>
      <c r="J2568" s="342" t="s">
        <v>357</v>
      </c>
      <c r="K2568" s="342" t="s">
        <v>348</v>
      </c>
    </row>
    <row r="2569" spans="1:11">
      <c r="A2569" s="340">
        <v>45533</v>
      </c>
      <c r="B2569" s="341" t="s">
        <v>1443</v>
      </c>
      <c r="C2569" s="341" t="s">
        <v>964</v>
      </c>
      <c r="D2569" s="341" t="s">
        <v>1450</v>
      </c>
      <c r="E2569" s="342" t="s">
        <v>1444</v>
      </c>
      <c r="F2569" s="342" t="s">
        <v>1446</v>
      </c>
      <c r="G2569" s="342">
        <v>170</v>
      </c>
      <c r="H2569" s="341" t="s">
        <v>962</v>
      </c>
      <c r="I2569" s="341"/>
      <c r="J2569" s="342" t="s">
        <v>357</v>
      </c>
      <c r="K2569" s="342" t="s">
        <v>348</v>
      </c>
    </row>
    <row r="2570" spans="1:11">
      <c r="A2570" s="340">
        <v>45586</v>
      </c>
      <c r="B2570" s="341" t="s">
        <v>1443</v>
      </c>
      <c r="C2570" s="341" t="s">
        <v>964</v>
      </c>
      <c r="D2570" s="341" t="s">
        <v>1449</v>
      </c>
      <c r="E2570" s="342" t="s">
        <v>1444</v>
      </c>
      <c r="F2570" s="342" t="s">
        <v>1446</v>
      </c>
      <c r="G2570" s="342">
        <v>170</v>
      </c>
      <c r="H2570" s="341" t="s">
        <v>965</v>
      </c>
      <c r="I2570" s="341" t="s">
        <v>971</v>
      </c>
      <c r="J2570" s="342" t="s">
        <v>357</v>
      </c>
      <c r="K2570" s="342" t="s">
        <v>348</v>
      </c>
    </row>
    <row r="2571" spans="1:11">
      <c r="A2571" s="340">
        <v>45586</v>
      </c>
      <c r="B2571" s="341" t="s">
        <v>1443</v>
      </c>
      <c r="C2571" s="341" t="s">
        <v>964</v>
      </c>
      <c r="D2571" s="341" t="s">
        <v>1449</v>
      </c>
      <c r="E2571" s="342" t="s">
        <v>1444</v>
      </c>
      <c r="F2571" s="342" t="s">
        <v>1448</v>
      </c>
      <c r="G2571" s="342">
        <v>100</v>
      </c>
      <c r="H2571" s="341" t="s">
        <v>965</v>
      </c>
      <c r="I2571" s="341" t="s">
        <v>971</v>
      </c>
      <c r="J2571" s="342" t="s">
        <v>357</v>
      </c>
      <c r="K2571" s="342" t="s">
        <v>348</v>
      </c>
    </row>
    <row r="2572" spans="1:11">
      <c r="A2572" s="340">
        <v>45586</v>
      </c>
      <c r="B2572" s="341" t="s">
        <v>1443</v>
      </c>
      <c r="C2572" s="341" t="s">
        <v>964</v>
      </c>
      <c r="D2572" s="341" t="s">
        <v>1449</v>
      </c>
      <c r="E2572" s="342" t="s">
        <v>1444</v>
      </c>
      <c r="F2572" s="342" t="s">
        <v>1445</v>
      </c>
      <c r="G2572" s="342">
        <v>150</v>
      </c>
      <c r="H2572" s="341" t="s">
        <v>965</v>
      </c>
      <c r="I2572" s="341" t="s">
        <v>971</v>
      </c>
      <c r="J2572" s="342" t="s">
        <v>357</v>
      </c>
      <c r="K2572" s="342" t="s">
        <v>348</v>
      </c>
    </row>
    <row r="2573" spans="1:11">
      <c r="A2573" s="340">
        <v>45586</v>
      </c>
      <c r="B2573" s="341" t="s">
        <v>1443</v>
      </c>
      <c r="C2573" s="341" t="s">
        <v>964</v>
      </c>
      <c r="D2573" s="341" t="s">
        <v>1449</v>
      </c>
      <c r="E2573" s="342" t="s">
        <v>1444</v>
      </c>
      <c r="F2573" s="342" t="s">
        <v>1447</v>
      </c>
      <c r="G2573" s="342">
        <v>50</v>
      </c>
      <c r="H2573" s="341" t="s">
        <v>965</v>
      </c>
      <c r="I2573" s="341" t="s">
        <v>971</v>
      </c>
      <c r="J2573" s="342" t="s">
        <v>357</v>
      </c>
      <c r="K2573" s="342" t="s">
        <v>348</v>
      </c>
    </row>
    <row r="2574" spans="1:11">
      <c r="A2574" s="340">
        <v>45443</v>
      </c>
      <c r="B2574" s="341" t="s">
        <v>1443</v>
      </c>
      <c r="C2574" s="341" t="s">
        <v>964</v>
      </c>
      <c r="D2574" s="341" t="s">
        <v>1449</v>
      </c>
      <c r="E2574" s="342" t="s">
        <v>1444</v>
      </c>
      <c r="F2574" s="342" t="s">
        <v>1448</v>
      </c>
      <c r="G2574" s="342">
        <v>100</v>
      </c>
      <c r="H2574" s="341" t="s">
        <v>962</v>
      </c>
      <c r="I2574" s="341"/>
      <c r="J2574" s="342" t="s">
        <v>357</v>
      </c>
      <c r="K2574" s="342" t="s">
        <v>348</v>
      </c>
    </row>
    <row r="2575" spans="1:11">
      <c r="A2575" s="340">
        <v>45443</v>
      </c>
      <c r="B2575" s="341" t="s">
        <v>1443</v>
      </c>
      <c r="C2575" s="341" t="s">
        <v>964</v>
      </c>
      <c r="D2575" s="341" t="s">
        <v>1449</v>
      </c>
      <c r="E2575" s="342" t="s">
        <v>1444</v>
      </c>
      <c r="F2575" s="342" t="s">
        <v>1446</v>
      </c>
      <c r="G2575" s="342">
        <v>170</v>
      </c>
      <c r="H2575" s="341" t="s">
        <v>962</v>
      </c>
      <c r="I2575" s="341"/>
      <c r="J2575" s="342" t="s">
        <v>357</v>
      </c>
      <c r="K2575" s="342" t="s">
        <v>348</v>
      </c>
    </row>
    <row r="2576" spans="1:11">
      <c r="A2576" s="340">
        <v>45443</v>
      </c>
      <c r="B2576" s="341" t="s">
        <v>1443</v>
      </c>
      <c r="C2576" s="341" t="s">
        <v>964</v>
      </c>
      <c r="D2576" s="341" t="s">
        <v>1449</v>
      </c>
      <c r="E2576" s="342" t="s">
        <v>1444</v>
      </c>
      <c r="F2576" s="342" t="s">
        <v>1445</v>
      </c>
      <c r="G2576" s="342">
        <v>150</v>
      </c>
      <c r="H2576" s="341" t="s">
        <v>962</v>
      </c>
      <c r="I2576" s="341"/>
      <c r="J2576" s="342" t="s">
        <v>357</v>
      </c>
      <c r="K2576" s="342" t="s">
        <v>348</v>
      </c>
    </row>
    <row r="2577" spans="1:11">
      <c r="A2577" s="340">
        <v>45443</v>
      </c>
      <c r="B2577" s="341" t="s">
        <v>1443</v>
      </c>
      <c r="C2577" s="341" t="s">
        <v>964</v>
      </c>
      <c r="D2577" s="341" t="s">
        <v>1449</v>
      </c>
      <c r="E2577" s="342" t="s">
        <v>1444</v>
      </c>
      <c r="F2577" s="342" t="s">
        <v>1447</v>
      </c>
      <c r="G2577" s="342">
        <v>50</v>
      </c>
      <c r="H2577" s="341" t="s">
        <v>962</v>
      </c>
      <c r="I2577" s="341"/>
      <c r="J2577" s="342" t="s">
        <v>357</v>
      </c>
      <c r="K2577" s="342" t="s">
        <v>348</v>
      </c>
    </row>
    <row r="2578" spans="1:11">
      <c r="A2578" s="340">
        <v>45450</v>
      </c>
      <c r="B2578" s="341" t="s">
        <v>1443</v>
      </c>
      <c r="C2578" s="341" t="s">
        <v>964</v>
      </c>
      <c r="D2578" s="341" t="s">
        <v>1449</v>
      </c>
      <c r="E2578" s="342" t="s">
        <v>1444</v>
      </c>
      <c r="F2578" s="342" t="s">
        <v>1445</v>
      </c>
      <c r="G2578" s="342">
        <v>150</v>
      </c>
      <c r="H2578" s="341" t="s">
        <v>962</v>
      </c>
      <c r="I2578" s="341"/>
      <c r="J2578" s="342" t="s">
        <v>357</v>
      </c>
      <c r="K2578" s="342" t="s">
        <v>348</v>
      </c>
    </row>
    <row r="2579" spans="1:11">
      <c r="A2579" s="340">
        <v>45450</v>
      </c>
      <c r="B2579" s="341" t="s">
        <v>1443</v>
      </c>
      <c r="C2579" s="341" t="s">
        <v>964</v>
      </c>
      <c r="D2579" s="341" t="s">
        <v>1449</v>
      </c>
      <c r="E2579" s="342" t="s">
        <v>1444</v>
      </c>
      <c r="F2579" s="342" t="s">
        <v>1448</v>
      </c>
      <c r="G2579" s="342">
        <v>100</v>
      </c>
      <c r="H2579" s="341" t="s">
        <v>962</v>
      </c>
      <c r="I2579" s="341"/>
      <c r="J2579" s="342" t="s">
        <v>357</v>
      </c>
      <c r="K2579" s="342" t="s">
        <v>348</v>
      </c>
    </row>
    <row r="2580" spans="1:11">
      <c r="A2580" s="340">
        <v>45450</v>
      </c>
      <c r="B2580" s="341" t="s">
        <v>1443</v>
      </c>
      <c r="C2580" s="341" t="s">
        <v>964</v>
      </c>
      <c r="D2580" s="341" t="s">
        <v>1449</v>
      </c>
      <c r="E2580" s="342" t="s">
        <v>1444</v>
      </c>
      <c r="F2580" s="342" t="s">
        <v>1446</v>
      </c>
      <c r="G2580" s="342">
        <v>170</v>
      </c>
      <c r="H2580" s="341" t="s">
        <v>962</v>
      </c>
      <c r="I2580" s="341"/>
      <c r="J2580" s="342" t="s">
        <v>357</v>
      </c>
      <c r="K2580" s="342" t="s">
        <v>348</v>
      </c>
    </row>
    <row r="2581" spans="1:11">
      <c r="A2581" s="340">
        <v>45450</v>
      </c>
      <c r="B2581" s="341" t="s">
        <v>1443</v>
      </c>
      <c r="C2581" s="341" t="s">
        <v>964</v>
      </c>
      <c r="D2581" s="341" t="s">
        <v>1449</v>
      </c>
      <c r="E2581" s="342" t="s">
        <v>1444</v>
      </c>
      <c r="F2581" s="342" t="s">
        <v>1447</v>
      </c>
      <c r="G2581" s="342">
        <v>50</v>
      </c>
      <c r="H2581" s="341" t="s">
        <v>962</v>
      </c>
      <c r="I2581" s="341"/>
      <c r="J2581" s="342" t="s">
        <v>357</v>
      </c>
      <c r="K2581" s="342" t="s">
        <v>348</v>
      </c>
    </row>
    <row r="2582" spans="1:11">
      <c r="A2582" s="340">
        <v>45393</v>
      </c>
      <c r="B2582" s="341" t="s">
        <v>149</v>
      </c>
      <c r="C2582" s="341" t="s">
        <v>964</v>
      </c>
      <c r="D2582" s="341" t="s">
        <v>1451</v>
      </c>
      <c r="E2582" s="342" t="s">
        <v>1455</v>
      </c>
      <c r="F2582" s="342" t="s">
        <v>1452</v>
      </c>
      <c r="G2582" s="342">
        <v>30</v>
      </c>
      <c r="H2582" s="341" t="s">
        <v>965</v>
      </c>
      <c r="I2582" s="341" t="s">
        <v>1139</v>
      </c>
      <c r="J2582" s="342" t="s">
        <v>357</v>
      </c>
      <c r="K2582" s="342" t="s">
        <v>348</v>
      </c>
    </row>
    <row r="2583" spans="1:11">
      <c r="A2583" s="340">
        <v>45393</v>
      </c>
      <c r="B2583" s="341" t="s">
        <v>149</v>
      </c>
      <c r="C2583" s="341" t="s">
        <v>964</v>
      </c>
      <c r="D2583" s="341" t="s">
        <v>1451</v>
      </c>
      <c r="E2583" s="342" t="s">
        <v>1455</v>
      </c>
      <c r="F2583" s="342" t="s">
        <v>1453</v>
      </c>
      <c r="G2583" s="342">
        <v>100</v>
      </c>
      <c r="H2583" s="341" t="s">
        <v>965</v>
      </c>
      <c r="I2583" s="341" t="s">
        <v>1139</v>
      </c>
      <c r="J2583" s="342" t="s">
        <v>357</v>
      </c>
      <c r="K2583" s="342" t="s">
        <v>348</v>
      </c>
    </row>
    <row r="2584" spans="1:11">
      <c r="A2584" s="340">
        <v>45393</v>
      </c>
      <c r="B2584" s="341" t="s">
        <v>149</v>
      </c>
      <c r="C2584" s="341" t="s">
        <v>964</v>
      </c>
      <c r="D2584" s="341" t="s">
        <v>1451</v>
      </c>
      <c r="E2584" s="342" t="s">
        <v>1455</v>
      </c>
      <c r="F2584" s="342" t="s">
        <v>1454</v>
      </c>
      <c r="G2584" s="342">
        <v>150</v>
      </c>
      <c r="H2584" s="341" t="s">
        <v>965</v>
      </c>
      <c r="I2584" s="341" t="s">
        <v>1989</v>
      </c>
      <c r="J2584" s="342" t="s">
        <v>357</v>
      </c>
      <c r="K2584" s="342" t="s">
        <v>348</v>
      </c>
    </row>
    <row r="2585" spans="1:11">
      <c r="A2585" s="340">
        <v>45496</v>
      </c>
      <c r="B2585" s="341" t="s">
        <v>149</v>
      </c>
      <c r="C2585" s="341" t="s">
        <v>964</v>
      </c>
      <c r="D2585" s="341" t="s">
        <v>1451</v>
      </c>
      <c r="E2585" s="342" t="s">
        <v>1455</v>
      </c>
      <c r="F2585" s="342" t="s">
        <v>1454</v>
      </c>
      <c r="G2585" s="342">
        <v>150</v>
      </c>
      <c r="H2585" s="341" t="s">
        <v>962</v>
      </c>
      <c r="I2585" s="341"/>
      <c r="J2585" s="342" t="s">
        <v>357</v>
      </c>
      <c r="K2585" s="342" t="s">
        <v>348</v>
      </c>
    </row>
    <row r="2586" spans="1:11">
      <c r="A2586" s="340">
        <v>45496</v>
      </c>
      <c r="B2586" s="341" t="s">
        <v>149</v>
      </c>
      <c r="C2586" s="341" t="s">
        <v>964</v>
      </c>
      <c r="D2586" s="341" t="s">
        <v>1451</v>
      </c>
      <c r="E2586" s="342" t="s">
        <v>1455</v>
      </c>
      <c r="F2586" s="342" t="s">
        <v>1452</v>
      </c>
      <c r="G2586" s="342">
        <v>30</v>
      </c>
      <c r="H2586" s="341" t="s">
        <v>962</v>
      </c>
      <c r="I2586" s="341"/>
      <c r="J2586" s="342" t="s">
        <v>357</v>
      </c>
      <c r="K2586" s="342" t="s">
        <v>348</v>
      </c>
    </row>
    <row r="2587" spans="1:11">
      <c r="A2587" s="340">
        <v>45496</v>
      </c>
      <c r="B2587" s="341" t="s">
        <v>149</v>
      </c>
      <c r="C2587" s="341" t="s">
        <v>964</v>
      </c>
      <c r="D2587" s="341" t="s">
        <v>1451</v>
      </c>
      <c r="E2587" s="342" t="s">
        <v>1455</v>
      </c>
      <c r="F2587" s="342" t="s">
        <v>1453</v>
      </c>
      <c r="G2587" s="342">
        <v>100</v>
      </c>
      <c r="H2587" s="341" t="s">
        <v>962</v>
      </c>
      <c r="I2587" s="341"/>
      <c r="J2587" s="342" t="s">
        <v>357</v>
      </c>
      <c r="K2587" s="342" t="s">
        <v>348</v>
      </c>
    </row>
    <row r="2588" spans="1:11">
      <c r="A2588" s="340">
        <v>45408</v>
      </c>
      <c r="B2588" s="341" t="s">
        <v>149</v>
      </c>
      <c r="C2588" s="341" t="s">
        <v>964</v>
      </c>
      <c r="D2588" s="341" t="s">
        <v>1451</v>
      </c>
      <c r="E2588" s="342" t="s">
        <v>1455</v>
      </c>
      <c r="F2588" s="342" t="s">
        <v>1454</v>
      </c>
      <c r="G2588" s="342">
        <v>150</v>
      </c>
      <c r="H2588" s="341" t="s">
        <v>962</v>
      </c>
      <c r="I2588" s="341"/>
      <c r="J2588" s="342" t="s">
        <v>357</v>
      </c>
      <c r="K2588" s="342" t="s">
        <v>348</v>
      </c>
    </row>
    <row r="2589" spans="1:11">
      <c r="A2589" s="340">
        <v>45408</v>
      </c>
      <c r="B2589" s="341" t="s">
        <v>149</v>
      </c>
      <c r="C2589" s="341" t="s">
        <v>964</v>
      </c>
      <c r="D2589" s="341" t="s">
        <v>1451</v>
      </c>
      <c r="E2589" s="342" t="s">
        <v>1455</v>
      </c>
      <c r="F2589" s="342" t="s">
        <v>1452</v>
      </c>
      <c r="G2589" s="342">
        <v>30</v>
      </c>
      <c r="H2589" s="341" t="s">
        <v>962</v>
      </c>
      <c r="I2589" s="341"/>
      <c r="J2589" s="342" t="s">
        <v>357</v>
      </c>
      <c r="K2589" s="342" t="s">
        <v>348</v>
      </c>
    </row>
    <row r="2590" spans="1:11">
      <c r="A2590" s="340">
        <v>45408</v>
      </c>
      <c r="B2590" s="341" t="s">
        <v>149</v>
      </c>
      <c r="C2590" s="341" t="s">
        <v>964</v>
      </c>
      <c r="D2590" s="341" t="s">
        <v>1451</v>
      </c>
      <c r="E2590" s="342" t="s">
        <v>1455</v>
      </c>
      <c r="F2590" s="342" t="s">
        <v>1453</v>
      </c>
      <c r="G2590" s="342">
        <v>100</v>
      </c>
      <c r="H2590" s="341" t="s">
        <v>962</v>
      </c>
      <c r="I2590" s="341"/>
      <c r="J2590" s="342" t="s">
        <v>357</v>
      </c>
      <c r="K2590" s="342" t="s">
        <v>348</v>
      </c>
    </row>
    <row r="2591" spans="1:11">
      <c r="A2591" s="340">
        <v>45350</v>
      </c>
      <c r="B2591" s="341" t="s">
        <v>149</v>
      </c>
      <c r="C2591" s="341" t="s">
        <v>964</v>
      </c>
      <c r="D2591" s="341" t="s">
        <v>1451</v>
      </c>
      <c r="E2591" s="342" t="s">
        <v>1455</v>
      </c>
      <c r="F2591" s="342" t="s">
        <v>1453</v>
      </c>
      <c r="G2591" s="342">
        <v>100</v>
      </c>
      <c r="H2591" s="341" t="s">
        <v>965</v>
      </c>
      <c r="I2591" s="341" t="s">
        <v>1139</v>
      </c>
      <c r="J2591" s="342" t="s">
        <v>357</v>
      </c>
      <c r="K2591" s="342" t="s">
        <v>348</v>
      </c>
    </row>
    <row r="2592" spans="1:11">
      <c r="A2592" s="340">
        <v>45350</v>
      </c>
      <c r="B2592" s="341" t="s">
        <v>149</v>
      </c>
      <c r="C2592" s="341" t="s">
        <v>964</v>
      </c>
      <c r="D2592" s="341" t="s">
        <v>1451</v>
      </c>
      <c r="E2592" s="342" t="s">
        <v>1455</v>
      </c>
      <c r="F2592" s="342" t="s">
        <v>1454</v>
      </c>
      <c r="G2592" s="342">
        <v>150</v>
      </c>
      <c r="H2592" s="341" t="s">
        <v>962</v>
      </c>
      <c r="I2592" s="341"/>
      <c r="J2592" s="342" t="s">
        <v>357</v>
      </c>
      <c r="K2592" s="342" t="s">
        <v>348</v>
      </c>
    </row>
    <row r="2593" spans="1:11">
      <c r="A2593" s="340">
        <v>45350</v>
      </c>
      <c r="B2593" s="341" t="s">
        <v>149</v>
      </c>
      <c r="C2593" s="341" t="s">
        <v>964</v>
      </c>
      <c r="D2593" s="341" t="s">
        <v>1451</v>
      </c>
      <c r="E2593" s="342" t="s">
        <v>1455</v>
      </c>
      <c r="F2593" s="342" t="s">
        <v>1452</v>
      </c>
      <c r="G2593" s="342">
        <v>30</v>
      </c>
      <c r="H2593" s="341" t="s">
        <v>962</v>
      </c>
      <c r="I2593" s="341"/>
      <c r="J2593" s="342" t="s">
        <v>357</v>
      </c>
      <c r="K2593" s="342" t="s">
        <v>348</v>
      </c>
    </row>
    <row r="2594" spans="1:11">
      <c r="A2594" s="340">
        <v>45462</v>
      </c>
      <c r="B2594" s="341" t="s">
        <v>149</v>
      </c>
      <c r="C2594" s="341" t="s">
        <v>964</v>
      </c>
      <c r="D2594" s="341" t="s">
        <v>1451</v>
      </c>
      <c r="E2594" s="342" t="s">
        <v>1455</v>
      </c>
      <c r="F2594" s="342" t="s">
        <v>1454</v>
      </c>
      <c r="G2594" s="342">
        <v>150</v>
      </c>
      <c r="H2594" s="341" t="s">
        <v>962</v>
      </c>
      <c r="I2594" s="341"/>
      <c r="J2594" s="342" t="s">
        <v>357</v>
      </c>
      <c r="K2594" s="342" t="s">
        <v>348</v>
      </c>
    </row>
    <row r="2595" spans="1:11">
      <c r="A2595" s="340">
        <v>45462</v>
      </c>
      <c r="B2595" s="341" t="s">
        <v>149</v>
      </c>
      <c r="C2595" s="341" t="s">
        <v>964</v>
      </c>
      <c r="D2595" s="341" t="s">
        <v>1451</v>
      </c>
      <c r="E2595" s="342" t="s">
        <v>1455</v>
      </c>
      <c r="F2595" s="342" t="s">
        <v>1453</v>
      </c>
      <c r="G2595" s="342">
        <v>100</v>
      </c>
      <c r="H2595" s="341" t="s">
        <v>962</v>
      </c>
      <c r="I2595" s="341"/>
      <c r="J2595" s="342" t="s">
        <v>357</v>
      </c>
      <c r="K2595" s="342" t="s">
        <v>348</v>
      </c>
    </row>
    <row r="2596" spans="1:11">
      <c r="A2596" s="340">
        <v>45462</v>
      </c>
      <c r="B2596" s="341" t="s">
        <v>149</v>
      </c>
      <c r="C2596" s="341" t="s">
        <v>964</v>
      </c>
      <c r="D2596" s="341" t="s">
        <v>1451</v>
      </c>
      <c r="E2596" s="342" t="s">
        <v>1455</v>
      </c>
      <c r="F2596" s="342" t="s">
        <v>1452</v>
      </c>
      <c r="G2596" s="342">
        <v>30</v>
      </c>
      <c r="H2596" s="341" t="s">
        <v>962</v>
      </c>
      <c r="I2596" s="341"/>
      <c r="J2596" s="342" t="s">
        <v>357</v>
      </c>
      <c r="K2596" s="342" t="s">
        <v>348</v>
      </c>
    </row>
    <row r="2597" spans="1:11">
      <c r="A2597" s="340">
        <v>45587</v>
      </c>
      <c r="B2597" s="341" t="s">
        <v>149</v>
      </c>
      <c r="C2597" s="341" t="s">
        <v>964</v>
      </c>
      <c r="D2597" s="341" t="s">
        <v>1451</v>
      </c>
      <c r="E2597" s="342" t="s">
        <v>1455</v>
      </c>
      <c r="F2597" s="342" t="s">
        <v>1453</v>
      </c>
      <c r="G2597" s="342">
        <v>100</v>
      </c>
      <c r="H2597" s="341" t="s">
        <v>965</v>
      </c>
      <c r="I2597" s="341" t="s">
        <v>971</v>
      </c>
      <c r="J2597" s="342" t="s">
        <v>357</v>
      </c>
      <c r="K2597" s="342" t="s">
        <v>348</v>
      </c>
    </row>
    <row r="2598" spans="1:11">
      <c r="A2598" s="340">
        <v>45587</v>
      </c>
      <c r="B2598" s="341" t="s">
        <v>149</v>
      </c>
      <c r="C2598" s="341" t="s">
        <v>964</v>
      </c>
      <c r="D2598" s="341" t="s">
        <v>1451</v>
      </c>
      <c r="E2598" s="342" t="s">
        <v>1455</v>
      </c>
      <c r="F2598" s="342" t="s">
        <v>1452</v>
      </c>
      <c r="G2598" s="342">
        <v>30</v>
      </c>
      <c r="H2598" s="341" t="s">
        <v>962</v>
      </c>
      <c r="I2598" s="341"/>
      <c r="J2598" s="342" t="s">
        <v>357</v>
      </c>
      <c r="K2598" s="342" t="s">
        <v>348</v>
      </c>
    </row>
    <row r="2599" spans="1:11">
      <c r="A2599" s="340">
        <v>45587</v>
      </c>
      <c r="B2599" s="341" t="s">
        <v>149</v>
      </c>
      <c r="C2599" s="341" t="s">
        <v>964</v>
      </c>
      <c r="D2599" s="341" t="s">
        <v>1451</v>
      </c>
      <c r="E2599" s="342" t="s">
        <v>1455</v>
      </c>
      <c r="F2599" s="342" t="s">
        <v>1454</v>
      </c>
      <c r="G2599" s="342">
        <v>150</v>
      </c>
      <c r="H2599" s="341" t="s">
        <v>965</v>
      </c>
      <c r="I2599" s="341" t="s">
        <v>2028</v>
      </c>
      <c r="J2599" s="342" t="s">
        <v>357</v>
      </c>
      <c r="K2599" s="342" t="s">
        <v>348</v>
      </c>
    </row>
    <row r="2600" spans="1:11">
      <c r="A2600" s="340">
        <v>45553</v>
      </c>
      <c r="B2600" s="341" t="s">
        <v>298</v>
      </c>
      <c r="C2600" s="341" t="s">
        <v>964</v>
      </c>
      <c r="D2600" s="341" t="s">
        <v>1460</v>
      </c>
      <c r="E2600" s="342" t="s">
        <v>1457</v>
      </c>
      <c r="F2600" s="342" t="s">
        <v>1459</v>
      </c>
      <c r="G2600" s="342">
        <v>50</v>
      </c>
      <c r="H2600" s="341" t="s">
        <v>962</v>
      </c>
      <c r="I2600" s="341"/>
      <c r="J2600" s="342" t="s">
        <v>357</v>
      </c>
      <c r="K2600" s="342" t="s">
        <v>348</v>
      </c>
    </row>
    <row r="2601" spans="1:11">
      <c r="A2601" s="340">
        <v>45553</v>
      </c>
      <c r="B2601" s="341" t="s">
        <v>298</v>
      </c>
      <c r="C2601" s="341" t="s">
        <v>964</v>
      </c>
      <c r="D2601" s="341" t="s">
        <v>1460</v>
      </c>
      <c r="E2601" s="342" t="s">
        <v>1457</v>
      </c>
      <c r="F2601" s="342" t="s">
        <v>1458</v>
      </c>
      <c r="G2601" s="342">
        <v>150</v>
      </c>
      <c r="H2601" s="341" t="s">
        <v>965</v>
      </c>
      <c r="I2601" s="341" t="s">
        <v>1141</v>
      </c>
      <c r="J2601" s="342" t="s">
        <v>357</v>
      </c>
      <c r="K2601" s="342" t="s">
        <v>348</v>
      </c>
    </row>
    <row r="2602" spans="1:11">
      <c r="A2602" s="340">
        <v>45472</v>
      </c>
      <c r="B2602" s="341" t="s">
        <v>298</v>
      </c>
      <c r="C2602" s="341" t="s">
        <v>964</v>
      </c>
      <c r="D2602" s="341" t="s">
        <v>1460</v>
      </c>
      <c r="E2602" s="342" t="s">
        <v>1457</v>
      </c>
      <c r="F2602" s="342" t="s">
        <v>1459</v>
      </c>
      <c r="G2602" s="342">
        <v>50</v>
      </c>
      <c r="H2602" s="341" t="s">
        <v>962</v>
      </c>
      <c r="I2602" s="341"/>
      <c r="J2602" s="342" t="s">
        <v>357</v>
      </c>
      <c r="K2602" s="342" t="s">
        <v>348</v>
      </c>
    </row>
    <row r="2603" spans="1:11">
      <c r="A2603" s="340">
        <v>45472</v>
      </c>
      <c r="B2603" s="341" t="s">
        <v>298</v>
      </c>
      <c r="C2603" s="341" t="s">
        <v>964</v>
      </c>
      <c r="D2603" s="341" t="s">
        <v>1460</v>
      </c>
      <c r="E2603" s="342" t="s">
        <v>1457</v>
      </c>
      <c r="F2603" s="342" t="s">
        <v>1458</v>
      </c>
      <c r="G2603" s="342">
        <v>150</v>
      </c>
      <c r="H2603" s="341" t="s">
        <v>965</v>
      </c>
      <c r="I2603" s="341" t="s">
        <v>1204</v>
      </c>
      <c r="J2603" s="342" t="s">
        <v>357</v>
      </c>
      <c r="K2603" s="342" t="s">
        <v>348</v>
      </c>
    </row>
    <row r="2604" spans="1:11">
      <c r="A2604" s="340">
        <v>45272</v>
      </c>
      <c r="B2604" s="341" t="s">
        <v>298</v>
      </c>
      <c r="C2604" s="341" t="s">
        <v>964</v>
      </c>
      <c r="D2604" s="341" t="s">
        <v>2396</v>
      </c>
      <c r="E2604" s="342" t="s">
        <v>2397</v>
      </c>
      <c r="F2604" s="342" t="s">
        <v>1459</v>
      </c>
      <c r="G2604" s="342">
        <v>50</v>
      </c>
      <c r="H2604" s="341" t="s">
        <v>965</v>
      </c>
      <c r="I2604" s="341" t="s">
        <v>1193</v>
      </c>
      <c r="J2604" s="342" t="s">
        <v>357</v>
      </c>
      <c r="K2604" s="342" t="s">
        <v>348</v>
      </c>
    </row>
    <row r="2605" spans="1:11">
      <c r="A2605" s="340">
        <v>45272</v>
      </c>
      <c r="B2605" s="341" t="s">
        <v>298</v>
      </c>
      <c r="C2605" s="341" t="s">
        <v>964</v>
      </c>
      <c r="D2605" s="341" t="s">
        <v>2396</v>
      </c>
      <c r="E2605" s="342" t="s">
        <v>2397</v>
      </c>
      <c r="F2605" s="342" t="s">
        <v>1458</v>
      </c>
      <c r="G2605" s="342">
        <v>150</v>
      </c>
      <c r="H2605" s="341" t="s">
        <v>965</v>
      </c>
      <c r="I2605" s="341" t="s">
        <v>1193</v>
      </c>
      <c r="J2605" s="342" t="s">
        <v>357</v>
      </c>
      <c r="K2605" s="342" t="s">
        <v>348</v>
      </c>
    </row>
    <row r="2606" spans="1:11">
      <c r="A2606" s="340">
        <v>45479</v>
      </c>
      <c r="B2606" s="341" t="s">
        <v>298</v>
      </c>
      <c r="C2606" s="341" t="s">
        <v>964</v>
      </c>
      <c r="D2606" s="341" t="s">
        <v>1460</v>
      </c>
      <c r="E2606" s="342" t="s">
        <v>1457</v>
      </c>
      <c r="F2606" s="342" t="s">
        <v>1458</v>
      </c>
      <c r="G2606" s="342">
        <v>150</v>
      </c>
      <c r="H2606" s="341" t="s">
        <v>965</v>
      </c>
      <c r="I2606" s="341" t="s">
        <v>1204</v>
      </c>
      <c r="J2606" s="342" t="s">
        <v>357</v>
      </c>
      <c r="K2606" s="342" t="s">
        <v>348</v>
      </c>
    </row>
    <row r="2607" spans="1:11">
      <c r="A2607" s="340">
        <v>45479</v>
      </c>
      <c r="B2607" s="341" t="s">
        <v>298</v>
      </c>
      <c r="C2607" s="341" t="s">
        <v>964</v>
      </c>
      <c r="D2607" s="341" t="s">
        <v>1460</v>
      </c>
      <c r="E2607" s="342" t="s">
        <v>1457</v>
      </c>
      <c r="F2607" s="342" t="s">
        <v>1459</v>
      </c>
      <c r="G2607" s="342">
        <v>50</v>
      </c>
      <c r="H2607" s="341" t="s">
        <v>962</v>
      </c>
      <c r="I2607" s="341"/>
      <c r="J2607" s="342" t="s">
        <v>357</v>
      </c>
      <c r="K2607" s="342" t="s">
        <v>348</v>
      </c>
    </row>
    <row r="2608" spans="1:11">
      <c r="A2608" s="340">
        <v>45589</v>
      </c>
      <c r="B2608" s="341" t="s">
        <v>298</v>
      </c>
      <c r="C2608" s="341" t="s">
        <v>964</v>
      </c>
      <c r="D2608" s="341" t="s">
        <v>1456</v>
      </c>
      <c r="E2608" s="342" t="s">
        <v>1457</v>
      </c>
      <c r="F2608" s="342" t="s">
        <v>1459</v>
      </c>
      <c r="G2608" s="342">
        <v>50</v>
      </c>
      <c r="H2608" s="341" t="s">
        <v>965</v>
      </c>
      <c r="I2608" s="341" t="s">
        <v>971</v>
      </c>
      <c r="J2608" s="342" t="s">
        <v>357</v>
      </c>
      <c r="K2608" s="342" t="s">
        <v>348</v>
      </c>
    </row>
    <row r="2609" spans="1:11">
      <c r="A2609" s="340">
        <v>45589</v>
      </c>
      <c r="B2609" s="341" t="s">
        <v>298</v>
      </c>
      <c r="C2609" s="341" t="s">
        <v>964</v>
      </c>
      <c r="D2609" s="341" t="s">
        <v>1456</v>
      </c>
      <c r="E2609" s="342" t="s">
        <v>1457</v>
      </c>
      <c r="F2609" s="342" t="s">
        <v>1458</v>
      </c>
      <c r="G2609" s="342">
        <v>150</v>
      </c>
      <c r="H2609" s="341" t="s">
        <v>965</v>
      </c>
      <c r="I2609" s="341" t="s">
        <v>966</v>
      </c>
      <c r="J2609" s="342" t="s">
        <v>357</v>
      </c>
      <c r="K2609" s="342" t="s">
        <v>348</v>
      </c>
    </row>
    <row r="2610" spans="1:11">
      <c r="A2610" s="340">
        <v>45342</v>
      </c>
      <c r="B2610" s="341" t="s">
        <v>298</v>
      </c>
      <c r="C2610" s="341" t="s">
        <v>964</v>
      </c>
      <c r="D2610" s="341" t="s">
        <v>1460</v>
      </c>
      <c r="E2610" s="342" t="s">
        <v>1457</v>
      </c>
      <c r="F2610" s="342" t="s">
        <v>1459</v>
      </c>
      <c r="G2610" s="342">
        <v>50</v>
      </c>
      <c r="H2610" s="341" t="s">
        <v>962</v>
      </c>
      <c r="I2610" s="341"/>
      <c r="J2610" s="342" t="s">
        <v>357</v>
      </c>
      <c r="K2610" s="342" t="s">
        <v>348</v>
      </c>
    </row>
    <row r="2611" spans="1:11">
      <c r="A2611" s="340">
        <v>45342</v>
      </c>
      <c r="B2611" s="341" t="s">
        <v>298</v>
      </c>
      <c r="C2611" s="341" t="s">
        <v>964</v>
      </c>
      <c r="D2611" s="341" t="s">
        <v>1460</v>
      </c>
      <c r="E2611" s="342" t="s">
        <v>1457</v>
      </c>
      <c r="F2611" s="342" t="s">
        <v>1458</v>
      </c>
      <c r="G2611" s="342">
        <v>150</v>
      </c>
      <c r="H2611" s="341" t="s">
        <v>965</v>
      </c>
      <c r="I2611" s="341" t="s">
        <v>1204</v>
      </c>
      <c r="J2611" s="342" t="s">
        <v>357</v>
      </c>
      <c r="K2611" s="342" t="s">
        <v>348</v>
      </c>
    </row>
    <row r="2612" spans="1:11">
      <c r="A2612" s="340">
        <v>45309</v>
      </c>
      <c r="B2612" s="341" t="s">
        <v>298</v>
      </c>
      <c r="C2612" s="341" t="s">
        <v>964</v>
      </c>
      <c r="D2612" s="341" t="s">
        <v>1685</v>
      </c>
      <c r="E2612" s="342" t="s">
        <v>964</v>
      </c>
      <c r="F2612" s="342" t="s">
        <v>1459</v>
      </c>
      <c r="G2612" s="342">
        <v>50</v>
      </c>
      <c r="H2612" s="341" t="s">
        <v>962</v>
      </c>
      <c r="I2612" s="341"/>
      <c r="J2612" s="342" t="s">
        <v>357</v>
      </c>
      <c r="K2612" s="342" t="s">
        <v>348</v>
      </c>
    </row>
    <row r="2613" spans="1:11">
      <c r="A2613" s="340">
        <v>45309</v>
      </c>
      <c r="B2613" s="341" t="s">
        <v>298</v>
      </c>
      <c r="C2613" s="341" t="s">
        <v>964</v>
      </c>
      <c r="D2613" s="341" t="s">
        <v>1685</v>
      </c>
      <c r="E2613" s="342" t="s">
        <v>964</v>
      </c>
      <c r="F2613" s="342" t="s">
        <v>1458</v>
      </c>
      <c r="G2613" s="342">
        <v>150</v>
      </c>
      <c r="H2613" s="341" t="s">
        <v>962</v>
      </c>
      <c r="I2613" s="341"/>
      <c r="J2613" s="342" t="s">
        <v>357</v>
      </c>
      <c r="K2613" s="342" t="s">
        <v>348</v>
      </c>
    </row>
    <row r="2614" spans="1:11">
      <c r="A2614" s="340">
        <v>45472</v>
      </c>
      <c r="B2614" s="341" t="s">
        <v>298</v>
      </c>
      <c r="C2614" s="341" t="s">
        <v>964</v>
      </c>
      <c r="D2614" s="341" t="s">
        <v>1460</v>
      </c>
      <c r="E2614" s="342" t="s">
        <v>1457</v>
      </c>
      <c r="F2614" s="342" t="s">
        <v>1459</v>
      </c>
      <c r="G2614" s="342">
        <v>50</v>
      </c>
      <c r="H2614" s="341" t="s">
        <v>962</v>
      </c>
      <c r="I2614" s="341"/>
      <c r="J2614" s="342" t="s">
        <v>357</v>
      </c>
      <c r="K2614" s="342" t="s">
        <v>348</v>
      </c>
    </row>
    <row r="2615" spans="1:11">
      <c r="A2615" s="340">
        <v>45472</v>
      </c>
      <c r="B2615" s="341" t="s">
        <v>298</v>
      </c>
      <c r="C2615" s="341" t="s">
        <v>964</v>
      </c>
      <c r="D2615" s="341" t="s">
        <v>1460</v>
      </c>
      <c r="E2615" s="342" t="s">
        <v>1457</v>
      </c>
      <c r="F2615" s="342" t="s">
        <v>1458</v>
      </c>
      <c r="G2615" s="342">
        <v>150</v>
      </c>
      <c r="H2615" s="341" t="s">
        <v>965</v>
      </c>
      <c r="I2615" s="341" t="s">
        <v>1204</v>
      </c>
      <c r="J2615" s="342" t="s">
        <v>357</v>
      </c>
      <c r="K2615" s="342" t="s">
        <v>348</v>
      </c>
    </row>
    <row r="2616" spans="1:11">
      <c r="A2616" s="340">
        <v>45497</v>
      </c>
      <c r="B2616" s="341" t="s">
        <v>298</v>
      </c>
      <c r="C2616" s="341" t="s">
        <v>964</v>
      </c>
      <c r="D2616" s="341" t="s">
        <v>1456</v>
      </c>
      <c r="E2616" s="342" t="s">
        <v>1457</v>
      </c>
      <c r="F2616" s="342" t="s">
        <v>1459</v>
      </c>
      <c r="G2616" s="342">
        <v>50</v>
      </c>
      <c r="H2616" s="341" t="s">
        <v>965</v>
      </c>
      <c r="I2616" s="341" t="s">
        <v>971</v>
      </c>
      <c r="J2616" s="342" t="s">
        <v>357</v>
      </c>
      <c r="K2616" s="342" t="s">
        <v>348</v>
      </c>
    </row>
    <row r="2617" spans="1:11">
      <c r="A2617" s="340">
        <v>45497</v>
      </c>
      <c r="B2617" s="341" t="s">
        <v>298</v>
      </c>
      <c r="C2617" s="341" t="s">
        <v>964</v>
      </c>
      <c r="D2617" s="341" t="s">
        <v>1456</v>
      </c>
      <c r="E2617" s="342" t="s">
        <v>1457</v>
      </c>
      <c r="F2617" s="342" t="s">
        <v>1458</v>
      </c>
      <c r="G2617" s="342">
        <v>150</v>
      </c>
      <c r="H2617" s="341" t="s">
        <v>965</v>
      </c>
      <c r="I2617" s="341" t="s">
        <v>966</v>
      </c>
      <c r="J2617" s="342" t="s">
        <v>357</v>
      </c>
      <c r="K2617" s="342" t="s">
        <v>348</v>
      </c>
    </row>
    <row r="2618" spans="1:11">
      <c r="A2618" s="340">
        <v>45386</v>
      </c>
      <c r="B2618" s="341" t="s">
        <v>298</v>
      </c>
      <c r="C2618" s="341" t="s">
        <v>964</v>
      </c>
      <c r="D2618" s="341" t="s">
        <v>1460</v>
      </c>
      <c r="E2618" s="342" t="s">
        <v>1457</v>
      </c>
      <c r="F2618" s="342" t="s">
        <v>1458</v>
      </c>
      <c r="G2618" s="342">
        <v>150</v>
      </c>
      <c r="H2618" s="341" t="s">
        <v>965</v>
      </c>
      <c r="I2618" s="341" t="s">
        <v>2398</v>
      </c>
      <c r="J2618" s="342" t="s">
        <v>357</v>
      </c>
      <c r="K2618" s="342" t="s">
        <v>348</v>
      </c>
    </row>
    <row r="2619" spans="1:11">
      <c r="A2619" s="340">
        <v>45386</v>
      </c>
      <c r="B2619" s="341" t="s">
        <v>298</v>
      </c>
      <c r="C2619" s="341" t="s">
        <v>964</v>
      </c>
      <c r="D2619" s="341" t="s">
        <v>1460</v>
      </c>
      <c r="E2619" s="342" t="s">
        <v>1457</v>
      </c>
      <c r="F2619" s="342" t="s">
        <v>1459</v>
      </c>
      <c r="G2619" s="342">
        <v>50</v>
      </c>
      <c r="H2619" s="341" t="s">
        <v>962</v>
      </c>
      <c r="I2619" s="341"/>
      <c r="J2619" s="342" t="s">
        <v>357</v>
      </c>
      <c r="K2619" s="342" t="s">
        <v>348</v>
      </c>
    </row>
    <row r="2620" spans="1:11">
      <c r="A2620" s="340">
        <v>45470</v>
      </c>
      <c r="B2620" s="341" t="s">
        <v>151</v>
      </c>
      <c r="C2620" s="341" t="s">
        <v>964</v>
      </c>
      <c r="D2620" s="341" t="s">
        <v>2399</v>
      </c>
      <c r="E2620" s="342" t="s">
        <v>2400</v>
      </c>
      <c r="F2620" s="342" t="s">
        <v>2401</v>
      </c>
      <c r="G2620" s="342">
        <v>100</v>
      </c>
      <c r="H2620" s="341" t="s">
        <v>962</v>
      </c>
      <c r="I2620" s="341"/>
      <c r="J2620" s="342" t="s">
        <v>357</v>
      </c>
      <c r="K2620" s="342" t="s">
        <v>348</v>
      </c>
    </row>
    <row r="2621" spans="1:11">
      <c r="A2621" s="340">
        <v>45470</v>
      </c>
      <c r="B2621" s="341" t="s">
        <v>151</v>
      </c>
      <c r="C2621" s="341" t="s">
        <v>964</v>
      </c>
      <c r="D2621" s="341" t="s">
        <v>2399</v>
      </c>
      <c r="E2621" s="342" t="s">
        <v>2400</v>
      </c>
      <c r="F2621" s="342" t="s">
        <v>1375</v>
      </c>
      <c r="G2621" s="342">
        <v>50</v>
      </c>
      <c r="H2621" s="341" t="s">
        <v>962</v>
      </c>
      <c r="I2621" s="341"/>
      <c r="J2621" s="342" t="s">
        <v>357</v>
      </c>
      <c r="K2621" s="342" t="s">
        <v>348</v>
      </c>
    </row>
    <row r="2622" spans="1:11">
      <c r="A2622" s="340">
        <v>45393</v>
      </c>
      <c r="B2622" s="341" t="s">
        <v>151</v>
      </c>
      <c r="C2622" s="341" t="s">
        <v>964</v>
      </c>
      <c r="D2622" s="341" t="s">
        <v>1373</v>
      </c>
      <c r="E2622" s="342" t="s">
        <v>1374</v>
      </c>
      <c r="F2622" s="342" t="s">
        <v>1375</v>
      </c>
      <c r="G2622" s="342">
        <v>50</v>
      </c>
      <c r="H2622" s="341" t="s">
        <v>965</v>
      </c>
      <c r="I2622" s="341" t="s">
        <v>971</v>
      </c>
      <c r="J2622" s="342" t="s">
        <v>357</v>
      </c>
      <c r="K2622" s="342" t="s">
        <v>348</v>
      </c>
    </row>
    <row r="2623" spans="1:11">
      <c r="A2623" s="340">
        <v>45393</v>
      </c>
      <c r="B2623" s="341" t="s">
        <v>151</v>
      </c>
      <c r="C2623" s="341" t="s">
        <v>964</v>
      </c>
      <c r="D2623" s="341" t="s">
        <v>1373</v>
      </c>
      <c r="E2623" s="342" t="s">
        <v>1374</v>
      </c>
      <c r="F2623" s="342" t="s">
        <v>2401</v>
      </c>
      <c r="G2623" s="342">
        <v>100</v>
      </c>
      <c r="H2623" s="341" t="s">
        <v>965</v>
      </c>
      <c r="I2623" s="341" t="s">
        <v>971</v>
      </c>
      <c r="J2623" s="342" t="s">
        <v>357</v>
      </c>
      <c r="K2623" s="342" t="s">
        <v>348</v>
      </c>
    </row>
    <row r="2624" spans="1:11">
      <c r="A2624" s="340">
        <v>45336</v>
      </c>
      <c r="B2624" s="341" t="s">
        <v>151</v>
      </c>
      <c r="C2624" s="341" t="s">
        <v>964</v>
      </c>
      <c r="D2624" s="341" t="s">
        <v>1373</v>
      </c>
      <c r="E2624" s="342" t="s">
        <v>2400</v>
      </c>
      <c r="F2624" s="342" t="s">
        <v>2401</v>
      </c>
      <c r="G2624" s="342">
        <v>100</v>
      </c>
      <c r="H2624" s="341" t="s">
        <v>965</v>
      </c>
      <c r="I2624" s="341" t="s">
        <v>971</v>
      </c>
      <c r="J2624" s="342" t="s">
        <v>357</v>
      </c>
      <c r="K2624" s="342" t="s">
        <v>348</v>
      </c>
    </row>
    <row r="2625" spans="1:11">
      <c r="A2625" s="340">
        <v>45336</v>
      </c>
      <c r="B2625" s="341" t="s">
        <v>151</v>
      </c>
      <c r="C2625" s="341" t="s">
        <v>964</v>
      </c>
      <c r="D2625" s="341" t="s">
        <v>1373</v>
      </c>
      <c r="E2625" s="342" t="s">
        <v>2400</v>
      </c>
      <c r="F2625" s="342" t="s">
        <v>1375</v>
      </c>
      <c r="G2625" s="342">
        <v>50</v>
      </c>
      <c r="H2625" s="341" t="s">
        <v>965</v>
      </c>
      <c r="I2625" s="341" t="s">
        <v>971</v>
      </c>
      <c r="J2625" s="342" t="s">
        <v>357</v>
      </c>
      <c r="K2625" s="342" t="s">
        <v>348</v>
      </c>
    </row>
    <row r="2626" spans="1:11">
      <c r="A2626" s="340">
        <v>45432</v>
      </c>
      <c r="B2626" s="341" t="s">
        <v>151</v>
      </c>
      <c r="C2626" s="341" t="s">
        <v>964</v>
      </c>
      <c r="D2626" s="341" t="s">
        <v>2402</v>
      </c>
      <c r="E2626" s="342" t="s">
        <v>2403</v>
      </c>
      <c r="F2626" s="342" t="s">
        <v>2401</v>
      </c>
      <c r="G2626" s="342">
        <v>100</v>
      </c>
      <c r="H2626" s="341" t="s">
        <v>962</v>
      </c>
      <c r="I2626" s="341"/>
      <c r="J2626" s="342" t="s">
        <v>357</v>
      </c>
      <c r="K2626" s="342" t="s">
        <v>348</v>
      </c>
    </row>
    <row r="2627" spans="1:11">
      <c r="A2627" s="340">
        <v>45432</v>
      </c>
      <c r="B2627" s="341" t="s">
        <v>151</v>
      </c>
      <c r="C2627" s="341" t="s">
        <v>964</v>
      </c>
      <c r="D2627" s="341" t="s">
        <v>2402</v>
      </c>
      <c r="E2627" s="342" t="s">
        <v>2403</v>
      </c>
      <c r="F2627" s="342" t="s">
        <v>1375</v>
      </c>
      <c r="G2627" s="342">
        <v>50</v>
      </c>
      <c r="H2627" s="341" t="s">
        <v>962</v>
      </c>
      <c r="I2627" s="341"/>
      <c r="J2627" s="342" t="s">
        <v>357</v>
      </c>
      <c r="K2627" s="342" t="s">
        <v>348</v>
      </c>
    </row>
    <row r="2628" spans="1:11">
      <c r="A2628" s="340">
        <v>45608</v>
      </c>
      <c r="B2628" s="341" t="s">
        <v>151</v>
      </c>
      <c r="C2628" s="341" t="s">
        <v>964</v>
      </c>
      <c r="D2628" s="341" t="s">
        <v>2404</v>
      </c>
      <c r="E2628" s="342" t="s">
        <v>1374</v>
      </c>
      <c r="F2628" s="342" t="s">
        <v>1375</v>
      </c>
      <c r="G2628" s="342">
        <v>50</v>
      </c>
      <c r="H2628" s="341" t="s">
        <v>965</v>
      </c>
      <c r="I2628" s="341" t="s">
        <v>971</v>
      </c>
      <c r="J2628" s="342" t="s">
        <v>357</v>
      </c>
      <c r="K2628" s="342" t="s">
        <v>348</v>
      </c>
    </row>
    <row r="2629" spans="1:11">
      <c r="A2629" s="340">
        <v>45608</v>
      </c>
      <c r="B2629" s="341" t="s">
        <v>151</v>
      </c>
      <c r="C2629" s="341" t="s">
        <v>964</v>
      </c>
      <c r="D2629" s="341" t="s">
        <v>2404</v>
      </c>
      <c r="E2629" s="342" t="s">
        <v>1374</v>
      </c>
      <c r="F2629" s="342" t="s">
        <v>2401</v>
      </c>
      <c r="G2629" s="342">
        <v>100</v>
      </c>
      <c r="H2629" s="341" t="s">
        <v>965</v>
      </c>
      <c r="I2629" s="341" t="s">
        <v>971</v>
      </c>
      <c r="J2629" s="342" t="s">
        <v>357</v>
      </c>
      <c r="K2629" s="342" t="s">
        <v>348</v>
      </c>
    </row>
    <row r="2630" spans="1:11">
      <c r="A2630" s="340">
        <v>45523</v>
      </c>
      <c r="B2630" s="341" t="s">
        <v>151</v>
      </c>
      <c r="C2630" s="341" t="s">
        <v>964</v>
      </c>
      <c r="D2630" s="341" t="s">
        <v>1373</v>
      </c>
      <c r="E2630" s="342" t="s">
        <v>2400</v>
      </c>
      <c r="F2630" s="342" t="s">
        <v>2401</v>
      </c>
      <c r="G2630" s="342">
        <v>100</v>
      </c>
      <c r="H2630" s="341" t="s">
        <v>962</v>
      </c>
      <c r="I2630" s="341"/>
      <c r="J2630" s="342" t="s">
        <v>357</v>
      </c>
      <c r="K2630" s="342" t="s">
        <v>348</v>
      </c>
    </row>
    <row r="2631" spans="1:11">
      <c r="A2631" s="340">
        <v>45523</v>
      </c>
      <c r="B2631" s="341" t="s">
        <v>151</v>
      </c>
      <c r="C2631" s="341" t="s">
        <v>964</v>
      </c>
      <c r="D2631" s="341" t="s">
        <v>1373</v>
      </c>
      <c r="E2631" s="342" t="s">
        <v>2400</v>
      </c>
      <c r="F2631" s="342" t="s">
        <v>1375</v>
      </c>
      <c r="G2631" s="342">
        <v>50</v>
      </c>
      <c r="H2631" s="341" t="s">
        <v>962</v>
      </c>
      <c r="I2631" s="341"/>
      <c r="J2631" s="342" t="s">
        <v>357</v>
      </c>
      <c r="K2631" s="342" t="s">
        <v>348</v>
      </c>
    </row>
    <row r="2632" spans="1:11">
      <c r="A2632" s="340">
        <v>45624</v>
      </c>
      <c r="B2632" s="341" t="s">
        <v>1656</v>
      </c>
      <c r="C2632" s="341" t="s">
        <v>1003</v>
      </c>
      <c r="D2632" s="341" t="s">
        <v>2405</v>
      </c>
      <c r="E2632" s="342" t="s">
        <v>2406</v>
      </c>
      <c r="F2632" s="342" t="s">
        <v>2407</v>
      </c>
      <c r="G2632" s="342">
        <v>150</v>
      </c>
      <c r="H2632" s="341" t="s">
        <v>962</v>
      </c>
      <c r="I2632" s="341"/>
      <c r="J2632" s="342" t="s">
        <v>357</v>
      </c>
      <c r="K2632" s="342" t="s">
        <v>348</v>
      </c>
    </row>
    <row r="2633" spans="1:11">
      <c r="A2633" s="340">
        <v>45624</v>
      </c>
      <c r="B2633" s="341" t="s">
        <v>1656</v>
      </c>
      <c r="C2633" s="341" t="s">
        <v>1003</v>
      </c>
      <c r="D2633" s="341" t="s">
        <v>2405</v>
      </c>
      <c r="E2633" s="342" t="s">
        <v>2406</v>
      </c>
      <c r="F2633" s="342" t="s">
        <v>2408</v>
      </c>
      <c r="G2633" s="342">
        <v>50</v>
      </c>
      <c r="H2633" s="341" t="s">
        <v>962</v>
      </c>
      <c r="I2633" s="341"/>
      <c r="J2633" s="342" t="s">
        <v>357</v>
      </c>
      <c r="K2633" s="342" t="s">
        <v>348</v>
      </c>
    </row>
    <row r="2634" spans="1:11">
      <c r="A2634" s="340">
        <v>45624</v>
      </c>
      <c r="B2634" s="341" t="s">
        <v>1656</v>
      </c>
      <c r="C2634" s="341" t="s">
        <v>1003</v>
      </c>
      <c r="D2634" s="341" t="s">
        <v>2405</v>
      </c>
      <c r="E2634" s="342" t="s">
        <v>2406</v>
      </c>
      <c r="F2634" s="342" t="s">
        <v>2409</v>
      </c>
      <c r="G2634" s="342">
        <v>300</v>
      </c>
      <c r="H2634" s="341" t="s">
        <v>962</v>
      </c>
      <c r="I2634" s="341"/>
      <c r="J2634" s="342" t="s">
        <v>357</v>
      </c>
      <c r="K2634" s="342" t="s">
        <v>348</v>
      </c>
    </row>
    <row r="2635" spans="1:11">
      <c r="A2635" s="340">
        <v>45296</v>
      </c>
      <c r="B2635" s="341" t="s">
        <v>300</v>
      </c>
      <c r="C2635" s="341" t="s">
        <v>964</v>
      </c>
      <c r="D2635" s="341" t="s">
        <v>2410</v>
      </c>
      <c r="E2635" s="342" t="s">
        <v>2411</v>
      </c>
      <c r="F2635" s="342" t="s">
        <v>1462</v>
      </c>
      <c r="G2635" s="342">
        <v>30</v>
      </c>
      <c r="H2635" s="341" t="s">
        <v>962</v>
      </c>
      <c r="I2635" s="341"/>
      <c r="J2635" s="342" t="s">
        <v>357</v>
      </c>
      <c r="K2635" s="342" t="s">
        <v>348</v>
      </c>
    </row>
    <row r="2636" spans="1:11">
      <c r="A2636" s="340">
        <v>45296</v>
      </c>
      <c r="B2636" s="341" t="s">
        <v>300</v>
      </c>
      <c r="C2636" s="341" t="s">
        <v>964</v>
      </c>
      <c r="D2636" s="341" t="s">
        <v>2410</v>
      </c>
      <c r="E2636" s="342" t="s">
        <v>2411</v>
      </c>
      <c r="F2636" s="342" t="s">
        <v>1463</v>
      </c>
      <c r="G2636" s="342">
        <v>50</v>
      </c>
      <c r="H2636" s="341" t="s">
        <v>962</v>
      </c>
      <c r="I2636" s="341"/>
      <c r="J2636" s="342" t="s">
        <v>357</v>
      </c>
      <c r="K2636" s="342" t="s">
        <v>348</v>
      </c>
    </row>
    <row r="2637" spans="1:11">
      <c r="A2637" s="340">
        <v>45296</v>
      </c>
      <c r="B2637" s="341" t="s">
        <v>300</v>
      </c>
      <c r="C2637" s="341" t="s">
        <v>964</v>
      </c>
      <c r="D2637" s="341" t="s">
        <v>2410</v>
      </c>
      <c r="E2637" s="342" t="s">
        <v>2411</v>
      </c>
      <c r="F2637" s="342" t="s">
        <v>1464</v>
      </c>
      <c r="G2637" s="342">
        <v>150</v>
      </c>
      <c r="H2637" s="341" t="s">
        <v>962</v>
      </c>
      <c r="I2637" s="341"/>
      <c r="J2637" s="342" t="s">
        <v>357</v>
      </c>
      <c r="K2637" s="342" t="s">
        <v>348</v>
      </c>
    </row>
    <row r="2638" spans="1:11">
      <c r="A2638" s="340">
        <v>45477</v>
      </c>
      <c r="B2638" s="341" t="s">
        <v>300</v>
      </c>
      <c r="C2638" s="341" t="s">
        <v>964</v>
      </c>
      <c r="D2638" s="341" t="s">
        <v>2412</v>
      </c>
      <c r="E2638" s="342" t="s">
        <v>1461</v>
      </c>
      <c r="F2638" s="342" t="s">
        <v>1462</v>
      </c>
      <c r="G2638" s="342">
        <v>30</v>
      </c>
      <c r="H2638" s="341" t="s">
        <v>965</v>
      </c>
      <c r="I2638" s="341" t="s">
        <v>971</v>
      </c>
      <c r="J2638" s="342" t="s">
        <v>357</v>
      </c>
      <c r="K2638" s="342" t="s">
        <v>348</v>
      </c>
    </row>
    <row r="2639" spans="1:11">
      <c r="A2639" s="340">
        <v>45477</v>
      </c>
      <c r="B2639" s="341" t="s">
        <v>300</v>
      </c>
      <c r="C2639" s="341" t="s">
        <v>964</v>
      </c>
      <c r="D2639" s="341" t="s">
        <v>2412</v>
      </c>
      <c r="E2639" s="342" t="s">
        <v>1461</v>
      </c>
      <c r="F2639" s="342" t="s">
        <v>1464</v>
      </c>
      <c r="G2639" s="342">
        <v>150</v>
      </c>
      <c r="H2639" s="341" t="s">
        <v>965</v>
      </c>
      <c r="I2639" s="341" t="s">
        <v>1844</v>
      </c>
      <c r="J2639" s="342" t="s">
        <v>357</v>
      </c>
      <c r="K2639" s="342" t="s">
        <v>348</v>
      </c>
    </row>
    <row r="2640" spans="1:11">
      <c r="A2640" s="340">
        <v>45477</v>
      </c>
      <c r="B2640" s="341" t="s">
        <v>300</v>
      </c>
      <c r="C2640" s="341" t="s">
        <v>964</v>
      </c>
      <c r="D2640" s="341" t="s">
        <v>2412</v>
      </c>
      <c r="E2640" s="342" t="s">
        <v>1461</v>
      </c>
      <c r="F2640" s="342" t="s">
        <v>1463</v>
      </c>
      <c r="G2640" s="342">
        <v>50</v>
      </c>
      <c r="H2640" s="341" t="s">
        <v>965</v>
      </c>
      <c r="I2640" s="341" t="s">
        <v>966</v>
      </c>
      <c r="J2640" s="342" t="s">
        <v>357</v>
      </c>
      <c r="K2640" s="342" t="s">
        <v>348</v>
      </c>
    </row>
    <row r="2641" spans="1:11">
      <c r="A2641" s="340">
        <v>45504</v>
      </c>
      <c r="B2641" s="341" t="s">
        <v>300</v>
      </c>
      <c r="C2641" s="341" t="s">
        <v>964</v>
      </c>
      <c r="D2641" s="341" t="s">
        <v>2412</v>
      </c>
      <c r="E2641" s="342" t="s">
        <v>1461</v>
      </c>
      <c r="F2641" s="342" t="s">
        <v>1462</v>
      </c>
      <c r="G2641" s="342">
        <v>30</v>
      </c>
      <c r="H2641" s="341" t="s">
        <v>965</v>
      </c>
      <c r="I2641" s="341" t="s">
        <v>2413</v>
      </c>
      <c r="J2641" s="342" t="s">
        <v>357</v>
      </c>
      <c r="K2641" s="342" t="s">
        <v>348</v>
      </c>
    </row>
    <row r="2642" spans="1:11">
      <c r="A2642" s="340">
        <v>45504</v>
      </c>
      <c r="B2642" s="341" t="s">
        <v>300</v>
      </c>
      <c r="C2642" s="341" t="s">
        <v>964</v>
      </c>
      <c r="D2642" s="341" t="s">
        <v>2412</v>
      </c>
      <c r="E2642" s="342" t="s">
        <v>1461</v>
      </c>
      <c r="F2642" s="342" t="s">
        <v>1464</v>
      </c>
      <c r="G2642" s="342">
        <v>150</v>
      </c>
      <c r="H2642" s="341" t="s">
        <v>965</v>
      </c>
      <c r="I2642" s="341" t="s">
        <v>2395</v>
      </c>
      <c r="J2642" s="342" t="s">
        <v>357</v>
      </c>
      <c r="K2642" s="342" t="s">
        <v>348</v>
      </c>
    </row>
    <row r="2643" spans="1:11">
      <c r="A2643" s="340">
        <v>45504</v>
      </c>
      <c r="B2643" s="341" t="s">
        <v>300</v>
      </c>
      <c r="C2643" s="341" t="s">
        <v>964</v>
      </c>
      <c r="D2643" s="341" t="s">
        <v>2412</v>
      </c>
      <c r="E2643" s="342" t="s">
        <v>1461</v>
      </c>
      <c r="F2643" s="342" t="s">
        <v>1463</v>
      </c>
      <c r="G2643" s="342">
        <v>50</v>
      </c>
      <c r="H2643" s="341" t="s">
        <v>965</v>
      </c>
      <c r="I2643" s="341" t="s">
        <v>2414</v>
      </c>
      <c r="J2643" s="342" t="s">
        <v>357</v>
      </c>
      <c r="K2643" s="342" t="s">
        <v>348</v>
      </c>
    </row>
    <row r="2644" spans="1:11">
      <c r="A2644" s="340">
        <v>45614</v>
      </c>
      <c r="B2644" s="341" t="s">
        <v>300</v>
      </c>
      <c r="C2644" s="341" t="s">
        <v>964</v>
      </c>
      <c r="D2644" s="341" t="s">
        <v>2415</v>
      </c>
      <c r="E2644" s="342" t="s">
        <v>2416</v>
      </c>
      <c r="F2644" s="342" t="s">
        <v>1462</v>
      </c>
      <c r="G2644" s="342">
        <v>30</v>
      </c>
      <c r="H2644" s="341" t="s">
        <v>962</v>
      </c>
      <c r="I2644" s="341"/>
      <c r="J2644" s="342" t="s">
        <v>357</v>
      </c>
      <c r="K2644" s="342" t="s">
        <v>348</v>
      </c>
    </row>
    <row r="2645" spans="1:11">
      <c r="A2645" s="340">
        <v>45614</v>
      </c>
      <c r="B2645" s="341" t="s">
        <v>300</v>
      </c>
      <c r="C2645" s="341" t="s">
        <v>964</v>
      </c>
      <c r="D2645" s="341" t="s">
        <v>2415</v>
      </c>
      <c r="E2645" s="342" t="s">
        <v>2416</v>
      </c>
      <c r="F2645" s="342" t="s">
        <v>1463</v>
      </c>
      <c r="G2645" s="342">
        <v>150</v>
      </c>
      <c r="H2645" s="341" t="s">
        <v>962</v>
      </c>
      <c r="I2645" s="341"/>
      <c r="J2645" s="342" t="s">
        <v>357</v>
      </c>
      <c r="K2645" s="342" t="s">
        <v>348</v>
      </c>
    </row>
    <row r="2646" spans="1:11">
      <c r="A2646" s="340">
        <v>45614</v>
      </c>
      <c r="B2646" s="341" t="s">
        <v>300</v>
      </c>
      <c r="C2646" s="341" t="s">
        <v>964</v>
      </c>
      <c r="D2646" s="341" t="s">
        <v>2415</v>
      </c>
      <c r="E2646" s="342" t="s">
        <v>2416</v>
      </c>
      <c r="F2646" s="342" t="s">
        <v>1464</v>
      </c>
      <c r="G2646" s="342">
        <v>150</v>
      </c>
      <c r="H2646" s="341" t="s">
        <v>962</v>
      </c>
      <c r="I2646" s="341"/>
      <c r="J2646" s="342" t="s">
        <v>357</v>
      </c>
      <c r="K2646" s="342" t="s">
        <v>348</v>
      </c>
    </row>
    <row r="2647" spans="1:11">
      <c r="A2647" s="340">
        <v>45378</v>
      </c>
      <c r="B2647" s="341" t="s">
        <v>300</v>
      </c>
      <c r="C2647" s="341" t="s">
        <v>964</v>
      </c>
      <c r="D2647" s="341" t="s">
        <v>2417</v>
      </c>
      <c r="E2647" s="342" t="s">
        <v>2418</v>
      </c>
      <c r="F2647" s="342" t="s">
        <v>1462</v>
      </c>
      <c r="G2647" s="342">
        <v>30</v>
      </c>
      <c r="H2647" s="341" t="s">
        <v>962</v>
      </c>
      <c r="I2647" s="341"/>
      <c r="J2647" s="342" t="s">
        <v>357</v>
      </c>
      <c r="K2647" s="342" t="s">
        <v>348</v>
      </c>
    </row>
    <row r="2648" spans="1:11">
      <c r="A2648" s="340">
        <v>45378</v>
      </c>
      <c r="B2648" s="341" t="s">
        <v>300</v>
      </c>
      <c r="C2648" s="341" t="s">
        <v>964</v>
      </c>
      <c r="D2648" s="341" t="s">
        <v>2417</v>
      </c>
      <c r="E2648" s="342" t="s">
        <v>2418</v>
      </c>
      <c r="F2648" s="342" t="s">
        <v>1464</v>
      </c>
      <c r="G2648" s="342">
        <v>150</v>
      </c>
      <c r="H2648" s="341" t="s">
        <v>962</v>
      </c>
      <c r="I2648" s="341"/>
      <c r="J2648" s="342" t="s">
        <v>357</v>
      </c>
      <c r="K2648" s="342" t="s">
        <v>348</v>
      </c>
    </row>
    <row r="2649" spans="1:11">
      <c r="A2649" s="340">
        <v>45378</v>
      </c>
      <c r="B2649" s="341" t="s">
        <v>300</v>
      </c>
      <c r="C2649" s="341" t="s">
        <v>964</v>
      </c>
      <c r="D2649" s="341" t="s">
        <v>2417</v>
      </c>
      <c r="E2649" s="342" t="s">
        <v>2418</v>
      </c>
      <c r="F2649" s="342" t="s">
        <v>1463</v>
      </c>
      <c r="G2649" s="342">
        <v>50</v>
      </c>
      <c r="H2649" s="341" t="s">
        <v>965</v>
      </c>
      <c r="I2649" s="341" t="s">
        <v>2419</v>
      </c>
      <c r="J2649" s="342" t="s">
        <v>357</v>
      </c>
      <c r="K2649" s="342" t="s">
        <v>348</v>
      </c>
    </row>
    <row r="2650" spans="1:11">
      <c r="A2650" s="340">
        <v>45547</v>
      </c>
      <c r="B2650" s="341" t="s">
        <v>300</v>
      </c>
      <c r="C2650" s="341" t="s">
        <v>964</v>
      </c>
      <c r="D2650" s="341" t="s">
        <v>2412</v>
      </c>
      <c r="E2650" s="342" t="s">
        <v>1461</v>
      </c>
      <c r="F2650" s="342" t="s">
        <v>1463</v>
      </c>
      <c r="G2650" s="342">
        <v>50</v>
      </c>
      <c r="H2650" s="341" t="s">
        <v>962</v>
      </c>
      <c r="I2650" s="341"/>
      <c r="J2650" s="342" t="s">
        <v>357</v>
      </c>
      <c r="K2650" s="342" t="s">
        <v>348</v>
      </c>
    </row>
    <row r="2651" spans="1:11">
      <c r="A2651" s="340">
        <v>45547</v>
      </c>
      <c r="B2651" s="341" t="s">
        <v>300</v>
      </c>
      <c r="C2651" s="341" t="s">
        <v>964</v>
      </c>
      <c r="D2651" s="341" t="s">
        <v>2412</v>
      </c>
      <c r="E2651" s="342" t="s">
        <v>1461</v>
      </c>
      <c r="F2651" s="342" t="s">
        <v>1464</v>
      </c>
      <c r="G2651" s="342">
        <v>150</v>
      </c>
      <c r="H2651" s="341" t="s">
        <v>962</v>
      </c>
      <c r="I2651" s="341"/>
      <c r="J2651" s="342" t="s">
        <v>357</v>
      </c>
      <c r="K2651" s="342" t="s">
        <v>348</v>
      </c>
    </row>
    <row r="2652" spans="1:11">
      <c r="A2652" s="340">
        <v>45547</v>
      </c>
      <c r="B2652" s="341" t="s">
        <v>300</v>
      </c>
      <c r="C2652" s="341" t="s">
        <v>964</v>
      </c>
      <c r="D2652" s="341" t="s">
        <v>2412</v>
      </c>
      <c r="E2652" s="342" t="s">
        <v>1461</v>
      </c>
      <c r="F2652" s="342" t="s">
        <v>1462</v>
      </c>
      <c r="G2652" s="342">
        <v>30</v>
      </c>
      <c r="H2652" s="341" t="s">
        <v>962</v>
      </c>
      <c r="I2652" s="341"/>
      <c r="J2652" s="342" t="s">
        <v>357</v>
      </c>
      <c r="K2652" s="342" t="s">
        <v>348</v>
      </c>
    </row>
    <row r="2653" spans="1:11">
      <c r="A2653" s="340">
        <v>45345</v>
      </c>
      <c r="B2653" s="341" t="s">
        <v>300</v>
      </c>
      <c r="C2653" s="341" t="s">
        <v>964</v>
      </c>
      <c r="D2653" s="341" t="s">
        <v>2410</v>
      </c>
      <c r="E2653" s="342" t="s">
        <v>1461</v>
      </c>
      <c r="F2653" s="342" t="s">
        <v>1463</v>
      </c>
      <c r="G2653" s="342">
        <v>50</v>
      </c>
      <c r="H2653" s="341" t="s">
        <v>962</v>
      </c>
      <c r="I2653" s="341"/>
      <c r="J2653" s="342" t="s">
        <v>357</v>
      </c>
      <c r="K2653" s="342" t="s">
        <v>348</v>
      </c>
    </row>
    <row r="2654" spans="1:11">
      <c r="A2654" s="340">
        <v>45345</v>
      </c>
      <c r="B2654" s="341" t="s">
        <v>300</v>
      </c>
      <c r="C2654" s="341" t="s">
        <v>964</v>
      </c>
      <c r="D2654" s="341" t="s">
        <v>2410</v>
      </c>
      <c r="E2654" s="342" t="s">
        <v>1461</v>
      </c>
      <c r="F2654" s="342" t="s">
        <v>1464</v>
      </c>
      <c r="G2654" s="342">
        <v>150</v>
      </c>
      <c r="H2654" s="341" t="s">
        <v>962</v>
      </c>
      <c r="I2654" s="341"/>
      <c r="J2654" s="342" t="s">
        <v>357</v>
      </c>
      <c r="K2654" s="342" t="s">
        <v>348</v>
      </c>
    </row>
    <row r="2655" spans="1:11">
      <c r="A2655" s="340">
        <v>45345</v>
      </c>
      <c r="B2655" s="341" t="s">
        <v>300</v>
      </c>
      <c r="C2655" s="341" t="s">
        <v>964</v>
      </c>
      <c r="D2655" s="341" t="s">
        <v>2410</v>
      </c>
      <c r="E2655" s="342" t="s">
        <v>1461</v>
      </c>
      <c r="F2655" s="342" t="s">
        <v>1462</v>
      </c>
      <c r="G2655" s="342">
        <v>30</v>
      </c>
      <c r="H2655" s="341" t="s">
        <v>962</v>
      </c>
      <c r="I2655" s="341"/>
      <c r="J2655" s="342" t="s">
        <v>357</v>
      </c>
      <c r="K2655" s="342" t="s">
        <v>348</v>
      </c>
    </row>
    <row r="2656" spans="1:11">
      <c r="A2656" s="340">
        <v>45371</v>
      </c>
      <c r="B2656" s="341" t="s">
        <v>763</v>
      </c>
      <c r="C2656" s="341" t="s">
        <v>964</v>
      </c>
      <c r="D2656" s="341" t="s">
        <v>2420</v>
      </c>
      <c r="E2656" s="342" t="s">
        <v>1466</v>
      </c>
      <c r="F2656" s="342" t="s">
        <v>1469</v>
      </c>
      <c r="G2656" s="342">
        <v>50</v>
      </c>
      <c r="H2656" s="341" t="s">
        <v>965</v>
      </c>
      <c r="I2656" s="341" t="s">
        <v>2421</v>
      </c>
      <c r="J2656" s="342" t="s">
        <v>357</v>
      </c>
      <c r="K2656" s="342" t="s">
        <v>348</v>
      </c>
    </row>
    <row r="2657" spans="1:11">
      <c r="A2657" s="340">
        <v>45371</v>
      </c>
      <c r="B2657" s="341" t="s">
        <v>763</v>
      </c>
      <c r="C2657" s="341" t="s">
        <v>964</v>
      </c>
      <c r="D2657" s="341" t="s">
        <v>2420</v>
      </c>
      <c r="E2657" s="342" t="s">
        <v>1466</v>
      </c>
      <c r="F2657" s="342" t="s">
        <v>1468</v>
      </c>
      <c r="G2657" s="342">
        <v>200</v>
      </c>
      <c r="H2657" s="341" t="s">
        <v>965</v>
      </c>
      <c r="I2657" s="341" t="s">
        <v>1141</v>
      </c>
      <c r="J2657" s="342" t="s">
        <v>357</v>
      </c>
      <c r="K2657" s="342" t="s">
        <v>348</v>
      </c>
    </row>
    <row r="2658" spans="1:11">
      <c r="A2658" s="340">
        <v>45371</v>
      </c>
      <c r="B2658" s="341" t="s">
        <v>763</v>
      </c>
      <c r="C2658" s="341" t="s">
        <v>964</v>
      </c>
      <c r="D2658" s="341" t="s">
        <v>2420</v>
      </c>
      <c r="E2658" s="342" t="s">
        <v>1466</v>
      </c>
      <c r="F2658" s="342" t="s">
        <v>1467</v>
      </c>
      <c r="G2658" s="342">
        <v>150</v>
      </c>
      <c r="H2658" s="341" t="s">
        <v>965</v>
      </c>
      <c r="I2658" s="341" t="s">
        <v>966</v>
      </c>
      <c r="J2658" s="342" t="s">
        <v>357</v>
      </c>
      <c r="K2658" s="342" t="s">
        <v>348</v>
      </c>
    </row>
    <row r="2659" spans="1:11">
      <c r="A2659" s="340">
        <v>45393</v>
      </c>
      <c r="B2659" s="341" t="s">
        <v>763</v>
      </c>
      <c r="C2659" s="341" t="s">
        <v>964</v>
      </c>
      <c r="D2659" s="341" t="s">
        <v>2422</v>
      </c>
      <c r="E2659" s="342" t="s">
        <v>1466</v>
      </c>
      <c r="F2659" s="342" t="s">
        <v>1468</v>
      </c>
      <c r="G2659" s="342">
        <v>200</v>
      </c>
      <c r="H2659" s="341" t="s">
        <v>965</v>
      </c>
      <c r="I2659" s="341" t="s">
        <v>2028</v>
      </c>
      <c r="J2659" s="342" t="s">
        <v>357</v>
      </c>
      <c r="K2659" s="342" t="s">
        <v>348</v>
      </c>
    </row>
    <row r="2660" spans="1:11">
      <c r="A2660" s="340">
        <v>45393</v>
      </c>
      <c r="B2660" s="341" t="s">
        <v>763</v>
      </c>
      <c r="C2660" s="341" t="s">
        <v>964</v>
      </c>
      <c r="D2660" s="341" t="s">
        <v>2422</v>
      </c>
      <c r="E2660" s="342" t="s">
        <v>1466</v>
      </c>
      <c r="F2660" s="342" t="s">
        <v>1469</v>
      </c>
      <c r="G2660" s="342">
        <v>50</v>
      </c>
      <c r="H2660" s="341" t="s">
        <v>965</v>
      </c>
      <c r="I2660" s="341" t="s">
        <v>2423</v>
      </c>
      <c r="J2660" s="342" t="s">
        <v>357</v>
      </c>
      <c r="K2660" s="342" t="s">
        <v>348</v>
      </c>
    </row>
    <row r="2661" spans="1:11">
      <c r="A2661" s="340">
        <v>45393</v>
      </c>
      <c r="B2661" s="341" t="s">
        <v>763</v>
      </c>
      <c r="C2661" s="341" t="s">
        <v>964</v>
      </c>
      <c r="D2661" s="341" t="s">
        <v>2422</v>
      </c>
      <c r="E2661" s="342" t="s">
        <v>1466</v>
      </c>
      <c r="F2661" s="342" t="s">
        <v>1467</v>
      </c>
      <c r="G2661" s="342">
        <v>150</v>
      </c>
      <c r="H2661" s="341" t="s">
        <v>962</v>
      </c>
      <c r="I2661" s="341"/>
      <c r="J2661" s="342" t="s">
        <v>357</v>
      </c>
      <c r="K2661" s="342" t="s">
        <v>348</v>
      </c>
    </row>
    <row r="2662" spans="1:11">
      <c r="A2662" s="340">
        <v>45464</v>
      </c>
      <c r="B2662" s="341" t="s">
        <v>763</v>
      </c>
      <c r="C2662" s="341" t="s">
        <v>964</v>
      </c>
      <c r="D2662" s="341" t="s">
        <v>2424</v>
      </c>
      <c r="E2662" s="342" t="s">
        <v>1466</v>
      </c>
      <c r="F2662" s="342" t="s">
        <v>1468</v>
      </c>
      <c r="G2662" s="342">
        <v>200</v>
      </c>
      <c r="H2662" s="341" t="s">
        <v>962</v>
      </c>
      <c r="I2662" s="341"/>
      <c r="J2662" s="342" t="s">
        <v>357</v>
      </c>
      <c r="K2662" s="342" t="s">
        <v>348</v>
      </c>
    </row>
    <row r="2663" spans="1:11">
      <c r="A2663" s="340">
        <v>45464</v>
      </c>
      <c r="B2663" s="341" t="s">
        <v>763</v>
      </c>
      <c r="C2663" s="341" t="s">
        <v>964</v>
      </c>
      <c r="D2663" s="341" t="s">
        <v>2424</v>
      </c>
      <c r="E2663" s="342" t="s">
        <v>1466</v>
      </c>
      <c r="F2663" s="342" t="s">
        <v>1469</v>
      </c>
      <c r="G2663" s="342">
        <v>50</v>
      </c>
      <c r="H2663" s="341" t="s">
        <v>962</v>
      </c>
      <c r="I2663" s="341"/>
      <c r="J2663" s="342" t="s">
        <v>357</v>
      </c>
      <c r="K2663" s="342" t="s">
        <v>348</v>
      </c>
    </row>
    <row r="2664" spans="1:11">
      <c r="A2664" s="340">
        <v>45464</v>
      </c>
      <c r="B2664" s="341" t="s">
        <v>763</v>
      </c>
      <c r="C2664" s="341" t="s">
        <v>964</v>
      </c>
      <c r="D2664" s="341" t="s">
        <v>2424</v>
      </c>
      <c r="E2664" s="342" t="s">
        <v>1466</v>
      </c>
      <c r="F2664" s="342" t="s">
        <v>1467</v>
      </c>
      <c r="G2664" s="342">
        <v>150</v>
      </c>
      <c r="H2664" s="341" t="s">
        <v>962</v>
      </c>
      <c r="I2664" s="341"/>
      <c r="J2664" s="342" t="s">
        <v>357</v>
      </c>
      <c r="K2664" s="342" t="s">
        <v>348</v>
      </c>
    </row>
    <row r="2665" spans="1:11">
      <c r="A2665" s="340">
        <v>45352</v>
      </c>
      <c r="B2665" s="341" t="s">
        <v>763</v>
      </c>
      <c r="C2665" s="341" t="s">
        <v>964</v>
      </c>
      <c r="D2665" s="341" t="s">
        <v>1470</v>
      </c>
      <c r="E2665" s="342" t="s">
        <v>2425</v>
      </c>
      <c r="F2665" s="342" t="s">
        <v>1469</v>
      </c>
      <c r="G2665" s="342">
        <v>50</v>
      </c>
      <c r="H2665" s="341" t="s">
        <v>965</v>
      </c>
      <c r="I2665" s="341" t="s">
        <v>1141</v>
      </c>
      <c r="J2665" s="342" t="s">
        <v>357</v>
      </c>
      <c r="K2665" s="342" t="s">
        <v>348</v>
      </c>
    </row>
    <row r="2666" spans="1:11">
      <c r="A2666" s="340">
        <v>45352</v>
      </c>
      <c r="B2666" s="341" t="s">
        <v>763</v>
      </c>
      <c r="C2666" s="341" t="s">
        <v>964</v>
      </c>
      <c r="D2666" s="341" t="s">
        <v>1470</v>
      </c>
      <c r="E2666" s="342" t="s">
        <v>2425</v>
      </c>
      <c r="F2666" s="342" t="s">
        <v>1467</v>
      </c>
      <c r="G2666" s="342">
        <v>150</v>
      </c>
      <c r="H2666" s="341" t="s">
        <v>962</v>
      </c>
      <c r="I2666" s="341"/>
      <c r="J2666" s="342" t="s">
        <v>357</v>
      </c>
      <c r="K2666" s="342" t="s">
        <v>348</v>
      </c>
    </row>
    <row r="2667" spans="1:11">
      <c r="A2667" s="340">
        <v>45352</v>
      </c>
      <c r="B2667" s="341" t="s">
        <v>763</v>
      </c>
      <c r="C2667" s="341" t="s">
        <v>964</v>
      </c>
      <c r="D2667" s="341" t="s">
        <v>1470</v>
      </c>
      <c r="E2667" s="342" t="s">
        <v>2425</v>
      </c>
      <c r="F2667" s="342" t="s">
        <v>1468</v>
      </c>
      <c r="G2667" s="342">
        <v>200</v>
      </c>
      <c r="H2667" s="341" t="s">
        <v>965</v>
      </c>
      <c r="I2667" s="341" t="s">
        <v>1141</v>
      </c>
      <c r="J2667" s="342" t="s">
        <v>357</v>
      </c>
      <c r="K2667" s="342" t="s">
        <v>348</v>
      </c>
    </row>
    <row r="2668" spans="1:11">
      <c r="A2668" s="340">
        <v>45523</v>
      </c>
      <c r="B2668" s="341" t="s">
        <v>763</v>
      </c>
      <c r="C2668" s="341" t="s">
        <v>964</v>
      </c>
      <c r="D2668" s="341" t="s">
        <v>1465</v>
      </c>
      <c r="E2668" s="342" t="s">
        <v>2426</v>
      </c>
      <c r="F2668" s="342" t="s">
        <v>1467</v>
      </c>
      <c r="G2668" s="342">
        <v>150</v>
      </c>
      <c r="H2668" s="341" t="s">
        <v>962</v>
      </c>
      <c r="I2668" s="341"/>
      <c r="J2668" s="342" t="s">
        <v>357</v>
      </c>
      <c r="K2668" s="342" t="s">
        <v>348</v>
      </c>
    </row>
    <row r="2669" spans="1:11">
      <c r="A2669" s="340">
        <v>45523</v>
      </c>
      <c r="B2669" s="341" t="s">
        <v>763</v>
      </c>
      <c r="C2669" s="341" t="s">
        <v>964</v>
      </c>
      <c r="D2669" s="341" t="s">
        <v>1465</v>
      </c>
      <c r="E2669" s="342" t="s">
        <v>2426</v>
      </c>
      <c r="F2669" s="342" t="s">
        <v>1469</v>
      </c>
      <c r="G2669" s="342">
        <v>50</v>
      </c>
      <c r="H2669" s="341" t="s">
        <v>962</v>
      </c>
      <c r="I2669" s="341"/>
      <c r="J2669" s="342" t="s">
        <v>357</v>
      </c>
      <c r="K2669" s="342" t="s">
        <v>348</v>
      </c>
    </row>
    <row r="2670" spans="1:11">
      <c r="A2670" s="340">
        <v>45523</v>
      </c>
      <c r="B2670" s="341" t="s">
        <v>763</v>
      </c>
      <c r="C2670" s="341" t="s">
        <v>964</v>
      </c>
      <c r="D2670" s="341" t="s">
        <v>1465</v>
      </c>
      <c r="E2670" s="342" t="s">
        <v>2426</v>
      </c>
      <c r="F2670" s="342" t="s">
        <v>1468</v>
      </c>
      <c r="G2670" s="342">
        <v>200</v>
      </c>
      <c r="H2670" s="341" t="s">
        <v>965</v>
      </c>
      <c r="I2670" s="341" t="s">
        <v>1897</v>
      </c>
      <c r="J2670" s="342" t="s">
        <v>357</v>
      </c>
      <c r="K2670" s="342" t="s">
        <v>348</v>
      </c>
    </row>
    <row r="2671" spans="1:11">
      <c r="A2671" s="340">
        <v>45504</v>
      </c>
      <c r="B2671" s="341" t="s">
        <v>154</v>
      </c>
      <c r="C2671" s="341" t="s">
        <v>964</v>
      </c>
      <c r="D2671" s="341" t="s">
        <v>2427</v>
      </c>
      <c r="E2671" s="342" t="s">
        <v>1471</v>
      </c>
      <c r="F2671" s="342" t="s">
        <v>1473</v>
      </c>
      <c r="G2671" s="342">
        <v>150</v>
      </c>
      <c r="H2671" s="341" t="s">
        <v>962</v>
      </c>
      <c r="I2671" s="341"/>
      <c r="J2671" s="342" t="s">
        <v>357</v>
      </c>
      <c r="K2671" s="342" t="s">
        <v>348</v>
      </c>
    </row>
    <row r="2672" spans="1:11">
      <c r="A2672" s="340">
        <v>45504</v>
      </c>
      <c r="B2672" s="341" t="s">
        <v>154</v>
      </c>
      <c r="C2672" s="341" t="s">
        <v>964</v>
      </c>
      <c r="D2672" s="341" t="s">
        <v>2427</v>
      </c>
      <c r="E2672" s="342" t="s">
        <v>1471</v>
      </c>
      <c r="F2672" s="342" t="s">
        <v>1474</v>
      </c>
      <c r="G2672" s="342">
        <v>30</v>
      </c>
      <c r="H2672" s="341" t="s">
        <v>965</v>
      </c>
      <c r="I2672" s="341" t="s">
        <v>971</v>
      </c>
      <c r="J2672" s="342" t="s">
        <v>357</v>
      </c>
      <c r="K2672" s="342" t="s">
        <v>348</v>
      </c>
    </row>
    <row r="2673" spans="1:11">
      <c r="A2673" s="340">
        <v>45504</v>
      </c>
      <c r="B2673" s="341" t="s">
        <v>154</v>
      </c>
      <c r="C2673" s="341" t="s">
        <v>964</v>
      </c>
      <c r="D2673" s="341" t="s">
        <v>2427</v>
      </c>
      <c r="E2673" s="342" t="s">
        <v>1471</v>
      </c>
      <c r="F2673" s="342" t="s">
        <v>1472</v>
      </c>
      <c r="G2673" s="342">
        <v>100</v>
      </c>
      <c r="H2673" s="341" t="s">
        <v>965</v>
      </c>
      <c r="I2673" s="341" t="s">
        <v>2317</v>
      </c>
      <c r="J2673" s="342" t="s">
        <v>357</v>
      </c>
      <c r="K2673" s="342" t="s">
        <v>348</v>
      </c>
    </row>
    <row r="2674" spans="1:11">
      <c r="A2674" s="340">
        <v>45555</v>
      </c>
      <c r="B2674" s="341" t="s">
        <v>154</v>
      </c>
      <c r="C2674" s="341" t="s">
        <v>964</v>
      </c>
      <c r="D2674" s="341" t="s">
        <v>2428</v>
      </c>
      <c r="E2674" s="342" t="s">
        <v>1471</v>
      </c>
      <c r="F2674" s="342" t="s">
        <v>1474</v>
      </c>
      <c r="G2674" s="342">
        <v>30</v>
      </c>
      <c r="H2674" s="341" t="s">
        <v>962</v>
      </c>
      <c r="I2674" s="341"/>
      <c r="J2674" s="342" t="s">
        <v>357</v>
      </c>
      <c r="K2674" s="342" t="s">
        <v>348</v>
      </c>
    </row>
    <row r="2675" spans="1:11">
      <c r="A2675" s="340">
        <v>45555</v>
      </c>
      <c r="B2675" s="341" t="s">
        <v>154</v>
      </c>
      <c r="C2675" s="341" t="s">
        <v>964</v>
      </c>
      <c r="D2675" s="341" t="s">
        <v>2428</v>
      </c>
      <c r="E2675" s="342" t="s">
        <v>1471</v>
      </c>
      <c r="F2675" s="342" t="s">
        <v>1473</v>
      </c>
      <c r="G2675" s="342">
        <v>150</v>
      </c>
      <c r="H2675" s="341" t="s">
        <v>965</v>
      </c>
      <c r="I2675" s="341" t="s">
        <v>971</v>
      </c>
      <c r="J2675" s="342" t="s">
        <v>357</v>
      </c>
      <c r="K2675" s="342" t="s">
        <v>348</v>
      </c>
    </row>
    <row r="2676" spans="1:11">
      <c r="A2676" s="340">
        <v>45555</v>
      </c>
      <c r="B2676" s="341" t="s">
        <v>154</v>
      </c>
      <c r="C2676" s="341" t="s">
        <v>964</v>
      </c>
      <c r="D2676" s="341" t="s">
        <v>2428</v>
      </c>
      <c r="E2676" s="342" t="s">
        <v>1471</v>
      </c>
      <c r="F2676" s="342" t="s">
        <v>1472</v>
      </c>
      <c r="G2676" s="342">
        <v>100</v>
      </c>
      <c r="H2676" s="341" t="s">
        <v>965</v>
      </c>
      <c r="I2676" s="341" t="s">
        <v>2429</v>
      </c>
      <c r="J2676" s="342" t="s">
        <v>357</v>
      </c>
      <c r="K2676" s="342" t="s">
        <v>348</v>
      </c>
    </row>
    <row r="2677" spans="1:11">
      <c r="A2677" s="340">
        <v>45345</v>
      </c>
      <c r="B2677" s="341" t="s">
        <v>154</v>
      </c>
      <c r="C2677" s="341" t="s">
        <v>964</v>
      </c>
      <c r="D2677" s="341" t="s">
        <v>1475</v>
      </c>
      <c r="E2677" s="342" t="s">
        <v>1471</v>
      </c>
      <c r="F2677" s="342" t="s">
        <v>1472</v>
      </c>
      <c r="G2677" s="342">
        <v>100</v>
      </c>
      <c r="H2677" s="341" t="s">
        <v>962</v>
      </c>
      <c r="I2677" s="341"/>
      <c r="J2677" s="342" t="s">
        <v>357</v>
      </c>
      <c r="K2677" s="342" t="s">
        <v>348</v>
      </c>
    </row>
    <row r="2678" spans="1:11">
      <c r="A2678" s="340">
        <v>45345</v>
      </c>
      <c r="B2678" s="341" t="s">
        <v>154</v>
      </c>
      <c r="C2678" s="341" t="s">
        <v>964</v>
      </c>
      <c r="D2678" s="341" t="s">
        <v>1475</v>
      </c>
      <c r="E2678" s="342" t="s">
        <v>1471</v>
      </c>
      <c r="F2678" s="342" t="s">
        <v>1473</v>
      </c>
      <c r="G2678" s="342">
        <v>150</v>
      </c>
      <c r="H2678" s="341" t="s">
        <v>965</v>
      </c>
      <c r="I2678" s="341" t="s">
        <v>1139</v>
      </c>
      <c r="J2678" s="342" t="s">
        <v>357</v>
      </c>
      <c r="K2678" s="342" t="s">
        <v>348</v>
      </c>
    </row>
    <row r="2679" spans="1:11">
      <c r="A2679" s="340">
        <v>45345</v>
      </c>
      <c r="B2679" s="341" t="s">
        <v>154</v>
      </c>
      <c r="C2679" s="341" t="s">
        <v>964</v>
      </c>
      <c r="D2679" s="341" t="s">
        <v>1475</v>
      </c>
      <c r="E2679" s="342" t="s">
        <v>1471</v>
      </c>
      <c r="F2679" s="342" t="s">
        <v>1474</v>
      </c>
      <c r="G2679" s="342">
        <v>30</v>
      </c>
      <c r="H2679" s="341" t="s">
        <v>962</v>
      </c>
      <c r="I2679" s="341"/>
      <c r="J2679" s="342" t="s">
        <v>357</v>
      </c>
      <c r="K2679" s="342" t="s">
        <v>348</v>
      </c>
    </row>
    <row r="2680" spans="1:11">
      <c r="A2680" s="340">
        <v>45540</v>
      </c>
      <c r="B2680" s="341" t="s">
        <v>154</v>
      </c>
      <c r="C2680" s="341" t="s">
        <v>964</v>
      </c>
      <c r="D2680" s="341" t="s">
        <v>2430</v>
      </c>
      <c r="E2680" s="342" t="s">
        <v>1471</v>
      </c>
      <c r="F2680" s="342" t="s">
        <v>1472</v>
      </c>
      <c r="G2680" s="342">
        <v>100</v>
      </c>
      <c r="H2680" s="341" t="s">
        <v>965</v>
      </c>
      <c r="I2680" s="341" t="s">
        <v>966</v>
      </c>
      <c r="J2680" s="342" t="s">
        <v>357</v>
      </c>
      <c r="K2680" s="342" t="s">
        <v>348</v>
      </c>
    </row>
    <row r="2681" spans="1:11">
      <c r="A2681" s="340">
        <v>45540</v>
      </c>
      <c r="B2681" s="341" t="s">
        <v>154</v>
      </c>
      <c r="C2681" s="341" t="s">
        <v>964</v>
      </c>
      <c r="D2681" s="341" t="s">
        <v>2430</v>
      </c>
      <c r="E2681" s="342" t="s">
        <v>1471</v>
      </c>
      <c r="F2681" s="342" t="s">
        <v>1474</v>
      </c>
      <c r="G2681" s="342">
        <v>30</v>
      </c>
      <c r="H2681" s="341" t="s">
        <v>965</v>
      </c>
      <c r="I2681" s="341" t="s">
        <v>971</v>
      </c>
      <c r="J2681" s="342" t="s">
        <v>357</v>
      </c>
      <c r="K2681" s="342" t="s">
        <v>348</v>
      </c>
    </row>
    <row r="2682" spans="1:11">
      <c r="A2682" s="340">
        <v>45540</v>
      </c>
      <c r="B2682" s="341" t="s">
        <v>154</v>
      </c>
      <c r="C2682" s="341" t="s">
        <v>964</v>
      </c>
      <c r="D2682" s="341" t="s">
        <v>2430</v>
      </c>
      <c r="E2682" s="342" t="s">
        <v>1471</v>
      </c>
      <c r="F2682" s="342" t="s">
        <v>1473</v>
      </c>
      <c r="G2682" s="342">
        <v>150</v>
      </c>
      <c r="H2682" s="341" t="s">
        <v>962</v>
      </c>
      <c r="I2682" s="341"/>
      <c r="J2682" s="342" t="s">
        <v>357</v>
      </c>
      <c r="K2682" s="342" t="s">
        <v>348</v>
      </c>
    </row>
    <row r="2683" spans="1:11">
      <c r="A2683" s="340">
        <v>45384</v>
      </c>
      <c r="B2683" s="341" t="s">
        <v>154</v>
      </c>
      <c r="C2683" s="341" t="s">
        <v>964</v>
      </c>
      <c r="D2683" s="341" t="s">
        <v>915</v>
      </c>
      <c r="E2683" s="342" t="s">
        <v>1471</v>
      </c>
      <c r="F2683" s="342" t="s">
        <v>1473</v>
      </c>
      <c r="G2683" s="342">
        <v>150</v>
      </c>
      <c r="H2683" s="341" t="s">
        <v>965</v>
      </c>
      <c r="I2683" s="341" t="s">
        <v>1139</v>
      </c>
      <c r="J2683" s="342" t="s">
        <v>357</v>
      </c>
      <c r="K2683" s="342" t="s">
        <v>348</v>
      </c>
    </row>
    <row r="2684" spans="1:11">
      <c r="A2684" s="340">
        <v>45384</v>
      </c>
      <c r="B2684" s="341" t="s">
        <v>154</v>
      </c>
      <c r="C2684" s="341" t="s">
        <v>964</v>
      </c>
      <c r="D2684" s="341" t="s">
        <v>915</v>
      </c>
      <c r="E2684" s="342" t="s">
        <v>1471</v>
      </c>
      <c r="F2684" s="342" t="s">
        <v>1474</v>
      </c>
      <c r="G2684" s="342">
        <v>30</v>
      </c>
      <c r="H2684" s="341" t="s">
        <v>965</v>
      </c>
      <c r="I2684" s="341" t="s">
        <v>998</v>
      </c>
      <c r="J2684" s="342" t="s">
        <v>357</v>
      </c>
      <c r="K2684" s="342" t="s">
        <v>348</v>
      </c>
    </row>
    <row r="2685" spans="1:11">
      <c r="A2685" s="340">
        <v>45384</v>
      </c>
      <c r="B2685" s="341" t="s">
        <v>154</v>
      </c>
      <c r="C2685" s="341" t="s">
        <v>964</v>
      </c>
      <c r="D2685" s="341" t="s">
        <v>915</v>
      </c>
      <c r="E2685" s="342" t="s">
        <v>1471</v>
      </c>
      <c r="F2685" s="342" t="s">
        <v>1472</v>
      </c>
      <c r="G2685" s="342">
        <v>100</v>
      </c>
      <c r="H2685" s="341" t="s">
        <v>962</v>
      </c>
      <c r="I2685" s="341"/>
      <c r="J2685" s="342" t="s">
        <v>357</v>
      </c>
      <c r="K2685" s="342" t="s">
        <v>348</v>
      </c>
    </row>
    <row r="2686" spans="1:11">
      <c r="A2686" s="340">
        <v>45603</v>
      </c>
      <c r="B2686" s="341" t="s">
        <v>154</v>
      </c>
      <c r="C2686" s="341" t="s">
        <v>964</v>
      </c>
      <c r="D2686" s="341" t="s">
        <v>2431</v>
      </c>
      <c r="E2686" s="342" t="s">
        <v>1471</v>
      </c>
      <c r="F2686" s="342" t="s">
        <v>1473</v>
      </c>
      <c r="G2686" s="342">
        <v>150</v>
      </c>
      <c r="H2686" s="341" t="s">
        <v>965</v>
      </c>
      <c r="I2686" s="341" t="s">
        <v>2432</v>
      </c>
      <c r="J2686" s="342" t="s">
        <v>357</v>
      </c>
      <c r="K2686" s="342" t="s">
        <v>348</v>
      </c>
    </row>
    <row r="2687" spans="1:11">
      <c r="A2687" s="340">
        <v>45603</v>
      </c>
      <c r="B2687" s="341" t="s">
        <v>154</v>
      </c>
      <c r="C2687" s="341" t="s">
        <v>964</v>
      </c>
      <c r="D2687" s="341" t="s">
        <v>2431</v>
      </c>
      <c r="E2687" s="342" t="s">
        <v>1471</v>
      </c>
      <c r="F2687" s="342" t="s">
        <v>1472</v>
      </c>
      <c r="G2687" s="342">
        <v>100</v>
      </c>
      <c r="H2687" s="341" t="s">
        <v>965</v>
      </c>
      <c r="I2687" s="341" t="s">
        <v>2432</v>
      </c>
      <c r="J2687" s="342" t="s">
        <v>357</v>
      </c>
      <c r="K2687" s="342" t="s">
        <v>348</v>
      </c>
    </row>
    <row r="2688" spans="1:11">
      <c r="A2688" s="340">
        <v>45603</v>
      </c>
      <c r="B2688" s="341" t="s">
        <v>154</v>
      </c>
      <c r="C2688" s="341" t="s">
        <v>964</v>
      </c>
      <c r="D2688" s="341" t="s">
        <v>2431</v>
      </c>
      <c r="E2688" s="342" t="s">
        <v>1471</v>
      </c>
      <c r="F2688" s="342" t="s">
        <v>1474</v>
      </c>
      <c r="G2688" s="342">
        <v>30</v>
      </c>
      <c r="H2688" s="341" t="s">
        <v>965</v>
      </c>
      <c r="I2688" s="341" t="s">
        <v>2039</v>
      </c>
      <c r="J2688" s="342" t="s">
        <v>357</v>
      </c>
      <c r="K2688" s="342" t="s">
        <v>348</v>
      </c>
    </row>
    <row r="2689" spans="1:11">
      <c r="A2689" s="340">
        <v>45635</v>
      </c>
      <c r="B2689" s="341" t="s">
        <v>154</v>
      </c>
      <c r="C2689" s="341" t="s">
        <v>964</v>
      </c>
      <c r="D2689" s="341" t="s">
        <v>2433</v>
      </c>
      <c r="E2689" s="342" t="s">
        <v>1476</v>
      </c>
      <c r="F2689" s="342" t="s">
        <v>1472</v>
      </c>
      <c r="G2689" s="342">
        <v>100</v>
      </c>
      <c r="H2689" s="341" t="s">
        <v>962</v>
      </c>
      <c r="I2689" s="341"/>
      <c r="J2689" s="342" t="s">
        <v>357</v>
      </c>
      <c r="K2689" s="342" t="s">
        <v>348</v>
      </c>
    </row>
    <row r="2690" spans="1:11">
      <c r="A2690" s="340">
        <v>45635</v>
      </c>
      <c r="B2690" s="341" t="s">
        <v>154</v>
      </c>
      <c r="C2690" s="341" t="s">
        <v>964</v>
      </c>
      <c r="D2690" s="341" t="s">
        <v>2433</v>
      </c>
      <c r="E2690" s="342" t="s">
        <v>1476</v>
      </c>
      <c r="F2690" s="342" t="s">
        <v>1474</v>
      </c>
      <c r="G2690" s="342">
        <v>30</v>
      </c>
      <c r="H2690" s="341" t="s">
        <v>962</v>
      </c>
      <c r="I2690" s="341"/>
      <c r="J2690" s="342" t="s">
        <v>357</v>
      </c>
      <c r="K2690" s="342" t="s">
        <v>348</v>
      </c>
    </row>
    <row r="2691" spans="1:11">
      <c r="A2691" s="340">
        <v>45635</v>
      </c>
      <c r="B2691" s="341" t="s">
        <v>154</v>
      </c>
      <c r="C2691" s="341" t="s">
        <v>964</v>
      </c>
      <c r="D2691" s="341" t="s">
        <v>2433</v>
      </c>
      <c r="E2691" s="342" t="s">
        <v>1476</v>
      </c>
      <c r="F2691" s="342" t="s">
        <v>1473</v>
      </c>
      <c r="G2691" s="342">
        <v>150</v>
      </c>
      <c r="H2691" s="341" t="s">
        <v>965</v>
      </c>
      <c r="I2691" s="341" t="s">
        <v>2434</v>
      </c>
      <c r="J2691" s="342" t="s">
        <v>357</v>
      </c>
      <c r="K2691" s="342" t="s">
        <v>348</v>
      </c>
    </row>
    <row r="2692" spans="1:11">
      <c r="A2692" s="340">
        <v>45440</v>
      </c>
      <c r="B2692" s="341" t="s">
        <v>154</v>
      </c>
      <c r="C2692" s="341" t="s">
        <v>964</v>
      </c>
      <c r="D2692" s="341" t="s">
        <v>1475</v>
      </c>
      <c r="E2692" s="342" t="s">
        <v>1471</v>
      </c>
      <c r="F2692" s="342" t="s">
        <v>1473</v>
      </c>
      <c r="G2692" s="342">
        <v>150</v>
      </c>
      <c r="H2692" s="341" t="s">
        <v>962</v>
      </c>
      <c r="I2692" s="341"/>
      <c r="J2692" s="342" t="s">
        <v>357</v>
      </c>
      <c r="K2692" s="342" t="s">
        <v>348</v>
      </c>
    </row>
    <row r="2693" spans="1:11">
      <c r="A2693" s="340">
        <v>45440</v>
      </c>
      <c r="B2693" s="341" t="s">
        <v>154</v>
      </c>
      <c r="C2693" s="341" t="s">
        <v>964</v>
      </c>
      <c r="D2693" s="341" t="s">
        <v>1475</v>
      </c>
      <c r="E2693" s="342" t="s">
        <v>1471</v>
      </c>
      <c r="F2693" s="342" t="s">
        <v>1472</v>
      </c>
      <c r="G2693" s="342">
        <v>100</v>
      </c>
      <c r="H2693" s="341" t="s">
        <v>962</v>
      </c>
      <c r="I2693" s="341"/>
      <c r="J2693" s="342" t="s">
        <v>357</v>
      </c>
      <c r="K2693" s="342" t="s">
        <v>348</v>
      </c>
    </row>
    <row r="2694" spans="1:11">
      <c r="A2694" s="340">
        <v>45440</v>
      </c>
      <c r="B2694" s="341" t="s">
        <v>154</v>
      </c>
      <c r="C2694" s="341" t="s">
        <v>964</v>
      </c>
      <c r="D2694" s="341" t="s">
        <v>1475</v>
      </c>
      <c r="E2694" s="342" t="s">
        <v>1471</v>
      </c>
      <c r="F2694" s="342" t="s">
        <v>1474</v>
      </c>
      <c r="G2694" s="342">
        <v>304</v>
      </c>
      <c r="H2694" s="341" t="s">
        <v>962</v>
      </c>
      <c r="I2694" s="341"/>
      <c r="J2694" s="342" t="s">
        <v>357</v>
      </c>
      <c r="K2694" s="342" t="s">
        <v>348</v>
      </c>
    </row>
    <row r="2695" spans="1:11">
      <c r="A2695" s="340">
        <v>45443</v>
      </c>
      <c r="B2695" s="341" t="s">
        <v>155</v>
      </c>
      <c r="C2695" s="341" t="s">
        <v>964</v>
      </c>
      <c r="D2695" s="341" t="s">
        <v>1477</v>
      </c>
      <c r="E2695" s="342" t="s">
        <v>1482</v>
      </c>
      <c r="F2695" s="342" t="s">
        <v>1478</v>
      </c>
      <c r="G2695" s="342">
        <v>200</v>
      </c>
      <c r="H2695" s="341" t="s">
        <v>962</v>
      </c>
      <c r="I2695" s="341"/>
      <c r="J2695" s="342" t="s">
        <v>357</v>
      </c>
      <c r="K2695" s="342" t="s">
        <v>348</v>
      </c>
    </row>
    <row r="2696" spans="1:11">
      <c r="A2696" s="340">
        <v>45443</v>
      </c>
      <c r="B2696" s="341" t="s">
        <v>155</v>
      </c>
      <c r="C2696" s="341" t="s">
        <v>964</v>
      </c>
      <c r="D2696" s="341" t="s">
        <v>1477</v>
      </c>
      <c r="E2696" s="342" t="s">
        <v>1482</v>
      </c>
      <c r="F2696" s="342" t="s">
        <v>1481</v>
      </c>
      <c r="G2696" s="342">
        <v>504</v>
      </c>
      <c r="H2696" s="341" t="s">
        <v>962</v>
      </c>
      <c r="I2696" s="341"/>
      <c r="J2696" s="342" t="s">
        <v>357</v>
      </c>
      <c r="K2696" s="342" t="s">
        <v>348</v>
      </c>
    </row>
    <row r="2697" spans="1:11">
      <c r="A2697" s="340">
        <v>45443</v>
      </c>
      <c r="B2697" s="341" t="s">
        <v>155</v>
      </c>
      <c r="C2697" s="341" t="s">
        <v>964</v>
      </c>
      <c r="D2697" s="341" t="s">
        <v>1477</v>
      </c>
      <c r="E2697" s="342" t="s">
        <v>1482</v>
      </c>
      <c r="F2697" s="342" t="s">
        <v>1479</v>
      </c>
      <c r="G2697" s="342">
        <v>100</v>
      </c>
      <c r="H2697" s="341" t="s">
        <v>962</v>
      </c>
      <c r="I2697" s="341"/>
      <c r="J2697" s="342" t="s">
        <v>357</v>
      </c>
      <c r="K2697" s="342" t="s">
        <v>348</v>
      </c>
    </row>
    <row r="2698" spans="1:11">
      <c r="A2698" s="340">
        <v>45443</v>
      </c>
      <c r="B2698" s="341" t="s">
        <v>155</v>
      </c>
      <c r="C2698" s="341" t="s">
        <v>964</v>
      </c>
      <c r="D2698" s="341" t="s">
        <v>1477</v>
      </c>
      <c r="E2698" s="342" t="s">
        <v>1482</v>
      </c>
      <c r="F2698" s="342" t="s">
        <v>1480</v>
      </c>
      <c r="G2698" s="342">
        <v>200</v>
      </c>
      <c r="H2698" s="341" t="s">
        <v>962</v>
      </c>
      <c r="I2698" s="341"/>
      <c r="J2698" s="342" t="s">
        <v>357</v>
      </c>
      <c r="K2698" s="342" t="s">
        <v>348</v>
      </c>
    </row>
    <row r="2699" spans="1:11">
      <c r="A2699" s="340">
        <v>45398</v>
      </c>
      <c r="B2699" s="341" t="s">
        <v>155</v>
      </c>
      <c r="C2699" s="341" t="s">
        <v>964</v>
      </c>
      <c r="D2699" s="341" t="s">
        <v>2435</v>
      </c>
      <c r="E2699" s="342" t="s">
        <v>1482</v>
      </c>
      <c r="F2699" s="342" t="s">
        <v>1481</v>
      </c>
      <c r="G2699" s="342">
        <v>50</v>
      </c>
      <c r="H2699" s="341" t="s">
        <v>965</v>
      </c>
      <c r="I2699" s="341" t="s">
        <v>1139</v>
      </c>
      <c r="J2699" s="342" t="s">
        <v>357</v>
      </c>
      <c r="K2699" s="342" t="s">
        <v>348</v>
      </c>
    </row>
    <row r="2700" spans="1:11">
      <c r="A2700" s="340">
        <v>45398</v>
      </c>
      <c r="B2700" s="341" t="s">
        <v>155</v>
      </c>
      <c r="C2700" s="341" t="s">
        <v>964</v>
      </c>
      <c r="D2700" s="341" t="s">
        <v>2435</v>
      </c>
      <c r="E2700" s="342" t="s">
        <v>1482</v>
      </c>
      <c r="F2700" s="342" t="s">
        <v>1478</v>
      </c>
      <c r="G2700" s="342">
        <v>200</v>
      </c>
      <c r="H2700" s="341" t="s">
        <v>962</v>
      </c>
      <c r="I2700" s="341"/>
      <c r="J2700" s="342" t="s">
        <v>357</v>
      </c>
      <c r="K2700" s="342" t="s">
        <v>348</v>
      </c>
    </row>
    <row r="2701" spans="1:11">
      <c r="A2701" s="340">
        <v>45398</v>
      </c>
      <c r="B2701" s="341" t="s">
        <v>155</v>
      </c>
      <c r="C2701" s="341" t="s">
        <v>964</v>
      </c>
      <c r="D2701" s="341" t="s">
        <v>2435</v>
      </c>
      <c r="E2701" s="342" t="s">
        <v>1482</v>
      </c>
      <c r="F2701" s="342" t="s">
        <v>1479</v>
      </c>
      <c r="G2701" s="342">
        <v>100</v>
      </c>
      <c r="H2701" s="341" t="s">
        <v>962</v>
      </c>
      <c r="I2701" s="341"/>
      <c r="J2701" s="342" t="s">
        <v>357</v>
      </c>
      <c r="K2701" s="342" t="s">
        <v>348</v>
      </c>
    </row>
    <row r="2702" spans="1:11">
      <c r="A2702" s="340">
        <v>45398</v>
      </c>
      <c r="B2702" s="341" t="s">
        <v>155</v>
      </c>
      <c r="C2702" s="341" t="s">
        <v>964</v>
      </c>
      <c r="D2702" s="341" t="s">
        <v>2435</v>
      </c>
      <c r="E2702" s="342" t="s">
        <v>1482</v>
      </c>
      <c r="F2702" s="342" t="s">
        <v>1480</v>
      </c>
      <c r="G2702" s="342">
        <v>200</v>
      </c>
      <c r="H2702" s="341" t="s">
        <v>962</v>
      </c>
      <c r="I2702" s="341"/>
      <c r="J2702" s="342" t="s">
        <v>357</v>
      </c>
      <c r="K2702" s="342" t="s">
        <v>348</v>
      </c>
    </row>
    <row r="2703" spans="1:11">
      <c r="A2703" s="340">
        <v>45344</v>
      </c>
      <c r="B2703" s="341" t="s">
        <v>155</v>
      </c>
      <c r="C2703" s="341" t="s">
        <v>964</v>
      </c>
      <c r="D2703" s="341" t="s">
        <v>1477</v>
      </c>
      <c r="E2703" s="342" t="s">
        <v>1482</v>
      </c>
      <c r="F2703" s="342" t="s">
        <v>1479</v>
      </c>
      <c r="G2703" s="342">
        <v>100</v>
      </c>
      <c r="H2703" s="341" t="s">
        <v>962</v>
      </c>
      <c r="I2703" s="341"/>
      <c r="J2703" s="342" t="s">
        <v>357</v>
      </c>
      <c r="K2703" s="342" t="s">
        <v>348</v>
      </c>
    </row>
    <row r="2704" spans="1:11">
      <c r="A2704" s="340">
        <v>45344</v>
      </c>
      <c r="B2704" s="341" t="s">
        <v>155</v>
      </c>
      <c r="C2704" s="341" t="s">
        <v>964</v>
      </c>
      <c r="D2704" s="341" t="s">
        <v>1477</v>
      </c>
      <c r="E2704" s="342" t="s">
        <v>1482</v>
      </c>
      <c r="F2704" s="342" t="s">
        <v>1478</v>
      </c>
      <c r="G2704" s="342">
        <v>200</v>
      </c>
      <c r="H2704" s="341" t="s">
        <v>962</v>
      </c>
      <c r="I2704" s="341"/>
      <c r="J2704" s="342" t="s">
        <v>357</v>
      </c>
      <c r="K2704" s="342" t="s">
        <v>348</v>
      </c>
    </row>
    <row r="2705" spans="1:11">
      <c r="A2705" s="340">
        <v>45344</v>
      </c>
      <c r="B2705" s="341" t="s">
        <v>155</v>
      </c>
      <c r="C2705" s="341" t="s">
        <v>964</v>
      </c>
      <c r="D2705" s="341" t="s">
        <v>1477</v>
      </c>
      <c r="E2705" s="342" t="s">
        <v>1482</v>
      </c>
      <c r="F2705" s="342" t="s">
        <v>1480</v>
      </c>
      <c r="G2705" s="342">
        <v>200</v>
      </c>
      <c r="H2705" s="341" t="s">
        <v>962</v>
      </c>
      <c r="I2705" s="341"/>
      <c r="J2705" s="342" t="s">
        <v>357</v>
      </c>
      <c r="K2705" s="342" t="s">
        <v>348</v>
      </c>
    </row>
    <row r="2706" spans="1:11">
      <c r="A2706" s="340">
        <v>45344</v>
      </c>
      <c r="B2706" s="341" t="s">
        <v>155</v>
      </c>
      <c r="C2706" s="341" t="s">
        <v>964</v>
      </c>
      <c r="D2706" s="341" t="s">
        <v>1477</v>
      </c>
      <c r="E2706" s="342" t="s">
        <v>1482</v>
      </c>
      <c r="F2706" s="342" t="s">
        <v>1481</v>
      </c>
      <c r="G2706" s="342">
        <v>50</v>
      </c>
      <c r="H2706" s="341" t="s">
        <v>962</v>
      </c>
      <c r="I2706" s="341"/>
      <c r="J2706" s="342" t="s">
        <v>357</v>
      </c>
      <c r="K2706" s="342" t="s">
        <v>348</v>
      </c>
    </row>
    <row r="2707" spans="1:11">
      <c r="A2707" s="340">
        <v>45533</v>
      </c>
      <c r="B2707" s="341" t="s">
        <v>155</v>
      </c>
      <c r="C2707" s="341" t="s">
        <v>964</v>
      </c>
      <c r="D2707" s="341" t="s">
        <v>2435</v>
      </c>
      <c r="E2707" s="342" t="s">
        <v>1482</v>
      </c>
      <c r="F2707" s="342" t="s">
        <v>1478</v>
      </c>
      <c r="G2707" s="342">
        <v>200</v>
      </c>
      <c r="H2707" s="341" t="s">
        <v>962</v>
      </c>
      <c r="I2707" s="341"/>
      <c r="J2707" s="342" t="s">
        <v>357</v>
      </c>
      <c r="K2707" s="342" t="s">
        <v>348</v>
      </c>
    </row>
    <row r="2708" spans="1:11">
      <c r="A2708" s="340">
        <v>45533</v>
      </c>
      <c r="B2708" s="341" t="s">
        <v>155</v>
      </c>
      <c r="C2708" s="341" t="s">
        <v>964</v>
      </c>
      <c r="D2708" s="341" t="s">
        <v>2435</v>
      </c>
      <c r="E2708" s="342" t="s">
        <v>1482</v>
      </c>
      <c r="F2708" s="342" t="s">
        <v>1479</v>
      </c>
      <c r="G2708" s="342">
        <v>100</v>
      </c>
      <c r="H2708" s="341" t="s">
        <v>962</v>
      </c>
      <c r="I2708" s="341"/>
      <c r="J2708" s="342" t="s">
        <v>357</v>
      </c>
      <c r="K2708" s="342" t="s">
        <v>348</v>
      </c>
    </row>
    <row r="2709" spans="1:11">
      <c r="A2709" s="340">
        <v>45533</v>
      </c>
      <c r="B2709" s="341" t="s">
        <v>155</v>
      </c>
      <c r="C2709" s="341" t="s">
        <v>964</v>
      </c>
      <c r="D2709" s="341" t="s">
        <v>2435</v>
      </c>
      <c r="E2709" s="342" t="s">
        <v>1482</v>
      </c>
      <c r="F2709" s="342" t="s">
        <v>1481</v>
      </c>
      <c r="G2709" s="342">
        <v>50</v>
      </c>
      <c r="H2709" s="341" t="s">
        <v>962</v>
      </c>
      <c r="I2709" s="341"/>
      <c r="J2709" s="342" t="s">
        <v>357</v>
      </c>
      <c r="K2709" s="342" t="s">
        <v>348</v>
      </c>
    </row>
    <row r="2710" spans="1:11">
      <c r="A2710" s="340">
        <v>45533</v>
      </c>
      <c r="B2710" s="341" t="s">
        <v>155</v>
      </c>
      <c r="C2710" s="341" t="s">
        <v>964</v>
      </c>
      <c r="D2710" s="341" t="s">
        <v>2435</v>
      </c>
      <c r="E2710" s="342" t="s">
        <v>1482</v>
      </c>
      <c r="F2710" s="342" t="s">
        <v>1480</v>
      </c>
      <c r="G2710" s="342">
        <v>200</v>
      </c>
      <c r="H2710" s="341" t="s">
        <v>962</v>
      </c>
      <c r="I2710" s="341"/>
      <c r="J2710" s="342" t="s">
        <v>357</v>
      </c>
      <c r="K2710" s="342" t="s">
        <v>348</v>
      </c>
    </row>
    <row r="2711" spans="1:11">
      <c r="A2711" s="340">
        <v>45330</v>
      </c>
      <c r="B2711" s="341" t="s">
        <v>155</v>
      </c>
      <c r="C2711" s="341" t="s">
        <v>964</v>
      </c>
      <c r="D2711" s="341" t="s">
        <v>1477</v>
      </c>
      <c r="E2711" s="342" t="s">
        <v>1482</v>
      </c>
      <c r="F2711" s="342" t="s">
        <v>1480</v>
      </c>
      <c r="G2711" s="342">
        <v>200</v>
      </c>
      <c r="H2711" s="341" t="s">
        <v>962</v>
      </c>
      <c r="I2711" s="341"/>
      <c r="J2711" s="342" t="s">
        <v>357</v>
      </c>
      <c r="K2711" s="342" t="s">
        <v>348</v>
      </c>
    </row>
    <row r="2712" spans="1:11">
      <c r="A2712" s="340">
        <v>45330</v>
      </c>
      <c r="B2712" s="341" t="s">
        <v>155</v>
      </c>
      <c r="C2712" s="341" t="s">
        <v>964</v>
      </c>
      <c r="D2712" s="341" t="s">
        <v>1477</v>
      </c>
      <c r="E2712" s="342" t="s">
        <v>1482</v>
      </c>
      <c r="F2712" s="342" t="s">
        <v>1481</v>
      </c>
      <c r="G2712" s="342">
        <v>50</v>
      </c>
      <c r="H2712" s="341" t="s">
        <v>962</v>
      </c>
      <c r="I2712" s="341"/>
      <c r="J2712" s="342" t="s">
        <v>357</v>
      </c>
      <c r="K2712" s="342" t="s">
        <v>348</v>
      </c>
    </row>
    <row r="2713" spans="1:11">
      <c r="A2713" s="340">
        <v>45330</v>
      </c>
      <c r="B2713" s="341" t="s">
        <v>155</v>
      </c>
      <c r="C2713" s="341" t="s">
        <v>964</v>
      </c>
      <c r="D2713" s="341" t="s">
        <v>1477</v>
      </c>
      <c r="E2713" s="342" t="s">
        <v>1482</v>
      </c>
      <c r="F2713" s="342" t="s">
        <v>1479</v>
      </c>
      <c r="G2713" s="342">
        <v>100</v>
      </c>
      <c r="H2713" s="341" t="s">
        <v>962</v>
      </c>
      <c r="I2713" s="341"/>
      <c r="J2713" s="342" t="s">
        <v>357</v>
      </c>
      <c r="K2713" s="342" t="s">
        <v>348</v>
      </c>
    </row>
    <row r="2714" spans="1:11">
      <c r="A2714" s="340">
        <v>45330</v>
      </c>
      <c r="B2714" s="341" t="s">
        <v>155</v>
      </c>
      <c r="C2714" s="341" t="s">
        <v>964</v>
      </c>
      <c r="D2714" s="341" t="s">
        <v>1477</v>
      </c>
      <c r="E2714" s="342" t="s">
        <v>1482</v>
      </c>
      <c r="F2714" s="342" t="s">
        <v>1478</v>
      </c>
      <c r="G2714" s="342">
        <v>200</v>
      </c>
      <c r="H2714" s="341" t="s">
        <v>965</v>
      </c>
      <c r="I2714" s="341" t="s">
        <v>2436</v>
      </c>
      <c r="J2714" s="342" t="s">
        <v>357</v>
      </c>
      <c r="K2714" s="342" t="s">
        <v>348</v>
      </c>
    </row>
    <row r="2715" spans="1:11">
      <c r="A2715" s="340">
        <v>45518</v>
      </c>
      <c r="B2715" s="341" t="s">
        <v>155</v>
      </c>
      <c r="C2715" s="341" t="s">
        <v>964</v>
      </c>
      <c r="D2715" s="341" t="s">
        <v>1477</v>
      </c>
      <c r="E2715" s="342" t="s">
        <v>1482</v>
      </c>
      <c r="F2715" s="342" t="s">
        <v>1479</v>
      </c>
      <c r="G2715" s="342">
        <v>100</v>
      </c>
      <c r="H2715" s="341" t="s">
        <v>965</v>
      </c>
      <c r="I2715" s="341" t="s">
        <v>971</v>
      </c>
      <c r="J2715" s="342" t="s">
        <v>357</v>
      </c>
      <c r="K2715" s="342" t="s">
        <v>348</v>
      </c>
    </row>
    <row r="2716" spans="1:11">
      <c r="A2716" s="340">
        <v>45518</v>
      </c>
      <c r="B2716" s="341" t="s">
        <v>155</v>
      </c>
      <c r="C2716" s="341" t="s">
        <v>964</v>
      </c>
      <c r="D2716" s="341" t="s">
        <v>1477</v>
      </c>
      <c r="E2716" s="342" t="s">
        <v>1482</v>
      </c>
      <c r="F2716" s="342" t="s">
        <v>1481</v>
      </c>
      <c r="G2716" s="342">
        <v>50</v>
      </c>
      <c r="H2716" s="341" t="s">
        <v>962</v>
      </c>
      <c r="I2716" s="341"/>
      <c r="J2716" s="342" t="s">
        <v>357</v>
      </c>
      <c r="K2716" s="342" t="s">
        <v>348</v>
      </c>
    </row>
    <row r="2717" spans="1:11">
      <c r="A2717" s="340">
        <v>45518</v>
      </c>
      <c r="B2717" s="341" t="s">
        <v>155</v>
      </c>
      <c r="C2717" s="341" t="s">
        <v>964</v>
      </c>
      <c r="D2717" s="341" t="s">
        <v>1477</v>
      </c>
      <c r="E2717" s="342" t="s">
        <v>1482</v>
      </c>
      <c r="F2717" s="342" t="s">
        <v>1480</v>
      </c>
      <c r="G2717" s="342">
        <v>200</v>
      </c>
      <c r="H2717" s="341" t="s">
        <v>965</v>
      </c>
      <c r="I2717" s="341" t="s">
        <v>2437</v>
      </c>
      <c r="J2717" s="342" t="s">
        <v>357</v>
      </c>
      <c r="K2717" s="342" t="s">
        <v>348</v>
      </c>
    </row>
    <row r="2718" spans="1:11">
      <c r="A2718" s="340">
        <v>45518</v>
      </c>
      <c r="B2718" s="341" t="s">
        <v>155</v>
      </c>
      <c r="C2718" s="341" t="s">
        <v>964</v>
      </c>
      <c r="D2718" s="341" t="s">
        <v>1477</v>
      </c>
      <c r="E2718" s="342" t="s">
        <v>1482</v>
      </c>
      <c r="F2718" s="342" t="s">
        <v>1478</v>
      </c>
      <c r="G2718" s="342">
        <v>200</v>
      </c>
      <c r="H2718" s="341" t="s">
        <v>965</v>
      </c>
      <c r="I2718" s="341" t="s">
        <v>1251</v>
      </c>
      <c r="J2718" s="342" t="s">
        <v>357</v>
      </c>
      <c r="K2718" s="342" t="s">
        <v>348</v>
      </c>
    </row>
    <row r="2719" spans="1:11">
      <c r="A2719" s="340">
        <v>45586</v>
      </c>
      <c r="B2719" s="341" t="s">
        <v>155</v>
      </c>
      <c r="C2719" s="341" t="s">
        <v>964</v>
      </c>
      <c r="D2719" s="341" t="s">
        <v>1477</v>
      </c>
      <c r="E2719" s="342" t="s">
        <v>1482</v>
      </c>
      <c r="F2719" s="342" t="s">
        <v>1480</v>
      </c>
      <c r="G2719" s="342">
        <v>200</v>
      </c>
      <c r="H2719" s="341" t="s">
        <v>962</v>
      </c>
      <c r="I2719" s="341"/>
      <c r="J2719" s="342" t="s">
        <v>357</v>
      </c>
      <c r="K2719" s="342" t="s">
        <v>348</v>
      </c>
    </row>
    <row r="2720" spans="1:11">
      <c r="A2720" s="340">
        <v>45586</v>
      </c>
      <c r="B2720" s="341" t="s">
        <v>155</v>
      </c>
      <c r="C2720" s="341" t="s">
        <v>964</v>
      </c>
      <c r="D2720" s="341" t="s">
        <v>1477</v>
      </c>
      <c r="E2720" s="342" t="s">
        <v>1482</v>
      </c>
      <c r="F2720" s="342" t="s">
        <v>1478</v>
      </c>
      <c r="G2720" s="342">
        <v>200</v>
      </c>
      <c r="H2720" s="341" t="s">
        <v>962</v>
      </c>
      <c r="I2720" s="341"/>
      <c r="J2720" s="342" t="s">
        <v>357</v>
      </c>
      <c r="K2720" s="342" t="s">
        <v>348</v>
      </c>
    </row>
    <row r="2721" spans="1:11">
      <c r="A2721" s="340">
        <v>45586</v>
      </c>
      <c r="B2721" s="341" t="s">
        <v>155</v>
      </c>
      <c r="C2721" s="341" t="s">
        <v>964</v>
      </c>
      <c r="D2721" s="341" t="s">
        <v>1477</v>
      </c>
      <c r="E2721" s="342" t="s">
        <v>1482</v>
      </c>
      <c r="F2721" s="342" t="s">
        <v>1479</v>
      </c>
      <c r="G2721" s="342">
        <v>100</v>
      </c>
      <c r="H2721" s="341" t="s">
        <v>962</v>
      </c>
      <c r="I2721" s="341"/>
      <c r="J2721" s="342" t="s">
        <v>357</v>
      </c>
      <c r="K2721" s="342" t="s">
        <v>348</v>
      </c>
    </row>
    <row r="2722" spans="1:11">
      <c r="A2722" s="340">
        <v>45586</v>
      </c>
      <c r="B2722" s="341" t="s">
        <v>155</v>
      </c>
      <c r="C2722" s="341" t="s">
        <v>964</v>
      </c>
      <c r="D2722" s="341" t="s">
        <v>1477</v>
      </c>
      <c r="E2722" s="342" t="s">
        <v>1482</v>
      </c>
      <c r="F2722" s="342" t="s">
        <v>1481</v>
      </c>
      <c r="G2722" s="342">
        <v>50</v>
      </c>
      <c r="H2722" s="341" t="s">
        <v>962</v>
      </c>
      <c r="I2722" s="341"/>
      <c r="J2722" s="342" t="s">
        <v>357</v>
      </c>
      <c r="K2722" s="342" t="s">
        <v>348</v>
      </c>
    </row>
    <row r="2723" spans="1:11">
      <c r="A2723" s="340">
        <v>45484</v>
      </c>
      <c r="B2723" s="341" t="s">
        <v>155</v>
      </c>
      <c r="C2723" s="341" t="s">
        <v>964</v>
      </c>
      <c r="D2723" s="341" t="s">
        <v>1477</v>
      </c>
      <c r="E2723" s="342" t="s">
        <v>1482</v>
      </c>
      <c r="F2723" s="342" t="s">
        <v>1480</v>
      </c>
      <c r="G2723" s="342">
        <v>200</v>
      </c>
      <c r="H2723" s="341" t="s">
        <v>962</v>
      </c>
      <c r="I2723" s="341"/>
      <c r="J2723" s="342" t="s">
        <v>357</v>
      </c>
      <c r="K2723" s="342" t="s">
        <v>348</v>
      </c>
    </row>
    <row r="2724" spans="1:11">
      <c r="A2724" s="340">
        <v>45484</v>
      </c>
      <c r="B2724" s="341" t="s">
        <v>155</v>
      </c>
      <c r="C2724" s="341" t="s">
        <v>964</v>
      </c>
      <c r="D2724" s="341" t="s">
        <v>1477</v>
      </c>
      <c r="E2724" s="342" t="s">
        <v>1482</v>
      </c>
      <c r="F2724" s="342" t="s">
        <v>1479</v>
      </c>
      <c r="G2724" s="342">
        <v>100</v>
      </c>
      <c r="H2724" s="341" t="s">
        <v>962</v>
      </c>
      <c r="I2724" s="341"/>
      <c r="J2724" s="342" t="s">
        <v>357</v>
      </c>
      <c r="K2724" s="342" t="s">
        <v>348</v>
      </c>
    </row>
    <row r="2725" spans="1:11">
      <c r="A2725" s="340">
        <v>45484</v>
      </c>
      <c r="B2725" s="341" t="s">
        <v>155</v>
      </c>
      <c r="C2725" s="341" t="s">
        <v>964</v>
      </c>
      <c r="D2725" s="341" t="s">
        <v>1477</v>
      </c>
      <c r="E2725" s="342" t="s">
        <v>1482</v>
      </c>
      <c r="F2725" s="342" t="s">
        <v>1478</v>
      </c>
      <c r="G2725" s="342">
        <v>200</v>
      </c>
      <c r="H2725" s="341" t="s">
        <v>962</v>
      </c>
      <c r="I2725" s="341"/>
      <c r="J2725" s="342" t="s">
        <v>357</v>
      </c>
      <c r="K2725" s="342" t="s">
        <v>348</v>
      </c>
    </row>
    <row r="2726" spans="1:11">
      <c r="A2726" s="340">
        <v>45484</v>
      </c>
      <c r="B2726" s="341" t="s">
        <v>155</v>
      </c>
      <c r="C2726" s="341" t="s">
        <v>964</v>
      </c>
      <c r="D2726" s="341" t="s">
        <v>1477</v>
      </c>
      <c r="E2726" s="342" t="s">
        <v>1482</v>
      </c>
      <c r="F2726" s="342" t="s">
        <v>1481</v>
      </c>
      <c r="G2726" s="342">
        <v>50</v>
      </c>
      <c r="H2726" s="341" t="s">
        <v>962</v>
      </c>
      <c r="I2726" s="341"/>
      <c r="J2726" s="342" t="s">
        <v>357</v>
      </c>
      <c r="K2726" s="342" t="s">
        <v>348</v>
      </c>
    </row>
    <row r="2727" spans="1:11">
      <c r="A2727" s="340">
        <v>45554</v>
      </c>
      <c r="B2727" s="341" t="s">
        <v>1484</v>
      </c>
      <c r="C2727" s="341" t="s">
        <v>964</v>
      </c>
      <c r="D2727" s="341" t="s">
        <v>2438</v>
      </c>
      <c r="E2727" s="342" t="s">
        <v>2439</v>
      </c>
      <c r="F2727" s="342" t="s">
        <v>1487</v>
      </c>
      <c r="G2727" s="342">
        <v>65</v>
      </c>
      <c r="H2727" s="341" t="s">
        <v>965</v>
      </c>
      <c r="I2727" s="341" t="s">
        <v>971</v>
      </c>
      <c r="J2727" s="342" t="s">
        <v>357</v>
      </c>
      <c r="K2727" s="342" t="s">
        <v>348</v>
      </c>
    </row>
    <row r="2728" spans="1:11">
      <c r="A2728" s="340">
        <v>45554</v>
      </c>
      <c r="B2728" s="341" t="s">
        <v>1484</v>
      </c>
      <c r="C2728" s="341" t="s">
        <v>964</v>
      </c>
      <c r="D2728" s="341" t="s">
        <v>2438</v>
      </c>
      <c r="E2728" s="342" t="s">
        <v>2439</v>
      </c>
      <c r="F2728" s="342" t="s">
        <v>1485</v>
      </c>
      <c r="G2728" s="342">
        <v>50</v>
      </c>
      <c r="H2728" s="341" t="s">
        <v>962</v>
      </c>
      <c r="I2728" s="341"/>
      <c r="J2728" s="342" t="s">
        <v>357</v>
      </c>
      <c r="K2728" s="342" t="s">
        <v>348</v>
      </c>
    </row>
    <row r="2729" spans="1:11">
      <c r="A2729" s="340">
        <v>45554</v>
      </c>
      <c r="B2729" s="341" t="s">
        <v>1484</v>
      </c>
      <c r="C2729" s="341" t="s">
        <v>964</v>
      </c>
      <c r="D2729" s="341" t="s">
        <v>2438</v>
      </c>
      <c r="E2729" s="342" t="s">
        <v>2439</v>
      </c>
      <c r="F2729" s="342" t="s">
        <v>1486</v>
      </c>
      <c r="G2729" s="342">
        <v>120</v>
      </c>
      <c r="H2729" s="341" t="s">
        <v>965</v>
      </c>
      <c r="I2729" s="341" t="s">
        <v>971</v>
      </c>
      <c r="J2729" s="342" t="s">
        <v>357</v>
      </c>
      <c r="K2729" s="342" t="s">
        <v>348</v>
      </c>
    </row>
    <row r="2730" spans="1:11">
      <c r="A2730" s="340">
        <v>45326</v>
      </c>
      <c r="B2730" s="341" t="s">
        <v>1484</v>
      </c>
      <c r="C2730" s="341" t="s">
        <v>2440</v>
      </c>
      <c r="D2730" s="341" t="s">
        <v>2441</v>
      </c>
      <c r="E2730" s="342" t="s">
        <v>2442</v>
      </c>
      <c r="F2730" s="342" t="s">
        <v>1487</v>
      </c>
      <c r="G2730" s="342">
        <v>65</v>
      </c>
      <c r="H2730" s="341" t="s">
        <v>962</v>
      </c>
      <c r="I2730" s="341"/>
      <c r="J2730" s="342" t="s">
        <v>357</v>
      </c>
      <c r="K2730" s="342" t="s">
        <v>348</v>
      </c>
    </row>
    <row r="2731" spans="1:11">
      <c r="A2731" s="340">
        <v>45326</v>
      </c>
      <c r="B2731" s="341" t="s">
        <v>1484</v>
      </c>
      <c r="C2731" s="341" t="s">
        <v>2440</v>
      </c>
      <c r="D2731" s="341" t="s">
        <v>2441</v>
      </c>
      <c r="E2731" s="342" t="s">
        <v>2442</v>
      </c>
      <c r="F2731" s="342" t="s">
        <v>1485</v>
      </c>
      <c r="G2731" s="342">
        <v>50</v>
      </c>
      <c r="H2731" s="341" t="s">
        <v>962</v>
      </c>
      <c r="I2731" s="341"/>
      <c r="J2731" s="342" t="s">
        <v>357</v>
      </c>
      <c r="K2731" s="342" t="s">
        <v>348</v>
      </c>
    </row>
    <row r="2732" spans="1:11">
      <c r="A2732" s="340">
        <v>45326</v>
      </c>
      <c r="B2732" s="341" t="s">
        <v>1484</v>
      </c>
      <c r="C2732" s="341" t="s">
        <v>2440</v>
      </c>
      <c r="D2732" s="341" t="s">
        <v>2441</v>
      </c>
      <c r="E2732" s="342" t="s">
        <v>2442</v>
      </c>
      <c r="F2732" s="342" t="s">
        <v>1486</v>
      </c>
      <c r="G2732" s="342">
        <v>120</v>
      </c>
      <c r="H2732" s="341" t="s">
        <v>962</v>
      </c>
      <c r="I2732" s="341"/>
      <c r="J2732" s="342" t="s">
        <v>357</v>
      </c>
      <c r="K2732" s="342" t="s">
        <v>348</v>
      </c>
    </row>
    <row r="2733" spans="1:11">
      <c r="A2733" s="340">
        <v>45350</v>
      </c>
      <c r="B2733" s="341" t="s">
        <v>1484</v>
      </c>
      <c r="C2733" s="341" t="s">
        <v>964</v>
      </c>
      <c r="D2733" s="341" t="s">
        <v>2443</v>
      </c>
      <c r="E2733" s="342" t="s">
        <v>2439</v>
      </c>
      <c r="F2733" s="342" t="s">
        <v>1485</v>
      </c>
      <c r="G2733" s="342">
        <v>50</v>
      </c>
      <c r="H2733" s="341" t="s">
        <v>962</v>
      </c>
      <c r="I2733" s="341"/>
      <c r="J2733" s="342" t="s">
        <v>357</v>
      </c>
      <c r="K2733" s="342" t="s">
        <v>348</v>
      </c>
    </row>
    <row r="2734" spans="1:11">
      <c r="A2734" s="340">
        <v>45350</v>
      </c>
      <c r="B2734" s="341" t="s">
        <v>1484</v>
      </c>
      <c r="C2734" s="341" t="s">
        <v>964</v>
      </c>
      <c r="D2734" s="341" t="s">
        <v>2443</v>
      </c>
      <c r="E2734" s="342" t="s">
        <v>2439</v>
      </c>
      <c r="F2734" s="342" t="s">
        <v>1487</v>
      </c>
      <c r="G2734" s="342">
        <v>65</v>
      </c>
      <c r="H2734" s="341" t="s">
        <v>965</v>
      </c>
      <c r="I2734" s="341" t="s">
        <v>1139</v>
      </c>
      <c r="J2734" s="342" t="s">
        <v>357</v>
      </c>
      <c r="K2734" s="342" t="s">
        <v>348</v>
      </c>
    </row>
    <row r="2735" spans="1:11">
      <c r="A2735" s="340">
        <v>45350</v>
      </c>
      <c r="B2735" s="341" t="s">
        <v>1484</v>
      </c>
      <c r="C2735" s="341" t="s">
        <v>964</v>
      </c>
      <c r="D2735" s="341" t="s">
        <v>2443</v>
      </c>
      <c r="E2735" s="342" t="s">
        <v>2439</v>
      </c>
      <c r="F2735" s="342" t="s">
        <v>1486</v>
      </c>
      <c r="G2735" s="342">
        <v>120</v>
      </c>
      <c r="H2735" s="341" t="s">
        <v>962</v>
      </c>
      <c r="I2735" s="341"/>
      <c r="J2735" s="342" t="s">
        <v>357</v>
      </c>
      <c r="K2735" s="342" t="s">
        <v>348</v>
      </c>
    </row>
    <row r="2736" spans="1:11">
      <c r="A2736" s="340">
        <v>45462</v>
      </c>
      <c r="B2736" s="341" t="s">
        <v>1484</v>
      </c>
      <c r="C2736" s="341" t="s">
        <v>964</v>
      </c>
      <c r="D2736" s="341" t="s">
        <v>916</v>
      </c>
      <c r="E2736" s="342" t="s">
        <v>2439</v>
      </c>
      <c r="F2736" s="342" t="s">
        <v>1486</v>
      </c>
      <c r="G2736" s="342">
        <v>120</v>
      </c>
      <c r="H2736" s="341" t="s">
        <v>962</v>
      </c>
      <c r="I2736" s="341"/>
      <c r="J2736" s="342" t="s">
        <v>357</v>
      </c>
      <c r="K2736" s="342" t="s">
        <v>348</v>
      </c>
    </row>
    <row r="2737" spans="1:11">
      <c r="A2737" s="340">
        <v>45462</v>
      </c>
      <c r="B2737" s="341" t="s">
        <v>1484</v>
      </c>
      <c r="C2737" s="341" t="s">
        <v>964</v>
      </c>
      <c r="D2737" s="341" t="s">
        <v>916</v>
      </c>
      <c r="E2737" s="342" t="s">
        <v>2439</v>
      </c>
      <c r="F2737" s="342" t="s">
        <v>1485</v>
      </c>
      <c r="G2737" s="342">
        <v>50</v>
      </c>
      <c r="H2737" s="341" t="s">
        <v>962</v>
      </c>
      <c r="I2737" s="341"/>
      <c r="J2737" s="342" t="s">
        <v>357</v>
      </c>
      <c r="K2737" s="342" t="s">
        <v>348</v>
      </c>
    </row>
    <row r="2738" spans="1:11">
      <c r="A2738" s="340">
        <v>45462</v>
      </c>
      <c r="B2738" s="341" t="s">
        <v>1484</v>
      </c>
      <c r="C2738" s="341" t="s">
        <v>964</v>
      </c>
      <c r="D2738" s="341" t="s">
        <v>916</v>
      </c>
      <c r="E2738" s="342" t="s">
        <v>2439</v>
      </c>
      <c r="F2738" s="342" t="s">
        <v>1487</v>
      </c>
      <c r="G2738" s="342">
        <v>65</v>
      </c>
      <c r="H2738" s="341" t="s">
        <v>962</v>
      </c>
      <c r="I2738" s="341"/>
      <c r="J2738" s="342" t="s">
        <v>357</v>
      </c>
      <c r="K2738" s="342" t="s">
        <v>348</v>
      </c>
    </row>
    <row r="2739" spans="1:11">
      <c r="A2739" s="340">
        <v>45608</v>
      </c>
      <c r="B2739" s="341" t="s">
        <v>1484</v>
      </c>
      <c r="C2739" s="341" t="s">
        <v>964</v>
      </c>
      <c r="D2739" s="341" t="s">
        <v>2444</v>
      </c>
      <c r="E2739" s="342" t="s">
        <v>2445</v>
      </c>
      <c r="F2739" s="342" t="s">
        <v>1486</v>
      </c>
      <c r="G2739" s="342">
        <v>120</v>
      </c>
      <c r="H2739" s="341" t="s">
        <v>965</v>
      </c>
      <c r="I2739" s="341" t="s">
        <v>966</v>
      </c>
      <c r="J2739" s="342" t="s">
        <v>357</v>
      </c>
      <c r="K2739" s="342" t="s">
        <v>348</v>
      </c>
    </row>
    <row r="2740" spans="1:11">
      <c r="A2740" s="340">
        <v>45608</v>
      </c>
      <c r="B2740" s="341" t="s">
        <v>1484</v>
      </c>
      <c r="C2740" s="341" t="s">
        <v>964</v>
      </c>
      <c r="D2740" s="341" t="s">
        <v>2444</v>
      </c>
      <c r="E2740" s="342" t="s">
        <v>2445</v>
      </c>
      <c r="F2740" s="342" t="s">
        <v>1485</v>
      </c>
      <c r="G2740" s="342">
        <v>50</v>
      </c>
      <c r="H2740" s="341" t="s">
        <v>962</v>
      </c>
      <c r="I2740" s="341"/>
      <c r="J2740" s="342" t="s">
        <v>357</v>
      </c>
      <c r="K2740" s="342" t="s">
        <v>348</v>
      </c>
    </row>
    <row r="2741" spans="1:11">
      <c r="A2741" s="340">
        <v>45608</v>
      </c>
      <c r="B2741" s="341" t="s">
        <v>1484</v>
      </c>
      <c r="C2741" s="341" t="s">
        <v>964</v>
      </c>
      <c r="D2741" s="341" t="s">
        <v>2444</v>
      </c>
      <c r="E2741" s="342" t="s">
        <v>2445</v>
      </c>
      <c r="F2741" s="342" t="s">
        <v>1487</v>
      </c>
      <c r="G2741" s="342">
        <v>65</v>
      </c>
      <c r="H2741" s="341" t="s">
        <v>965</v>
      </c>
      <c r="I2741" s="341" t="s">
        <v>971</v>
      </c>
      <c r="J2741" s="342" t="s">
        <v>357</v>
      </c>
      <c r="K2741" s="342" t="s">
        <v>348</v>
      </c>
    </row>
    <row r="2742" spans="1:11">
      <c r="A2742" s="340">
        <v>45523</v>
      </c>
      <c r="B2742" s="341" t="s">
        <v>1484</v>
      </c>
      <c r="C2742" s="341" t="s">
        <v>964</v>
      </c>
      <c r="D2742" s="341" t="s">
        <v>2446</v>
      </c>
      <c r="E2742" s="342" t="s">
        <v>2439</v>
      </c>
      <c r="F2742" s="342" t="s">
        <v>1487</v>
      </c>
      <c r="G2742" s="342">
        <v>65</v>
      </c>
      <c r="H2742" s="341" t="s">
        <v>962</v>
      </c>
      <c r="I2742" s="341"/>
      <c r="J2742" s="342" t="s">
        <v>357</v>
      </c>
      <c r="K2742" s="342" t="s">
        <v>348</v>
      </c>
    </row>
    <row r="2743" spans="1:11">
      <c r="A2743" s="340">
        <v>45523</v>
      </c>
      <c r="B2743" s="341" t="s">
        <v>1484</v>
      </c>
      <c r="C2743" s="341" t="s">
        <v>964</v>
      </c>
      <c r="D2743" s="341" t="s">
        <v>2446</v>
      </c>
      <c r="E2743" s="342" t="s">
        <v>2439</v>
      </c>
      <c r="F2743" s="342" t="s">
        <v>1486</v>
      </c>
      <c r="G2743" s="342">
        <v>120</v>
      </c>
      <c r="H2743" s="341" t="s">
        <v>962</v>
      </c>
      <c r="I2743" s="341"/>
      <c r="J2743" s="342" t="s">
        <v>357</v>
      </c>
      <c r="K2743" s="342" t="s">
        <v>348</v>
      </c>
    </row>
    <row r="2744" spans="1:11">
      <c r="A2744" s="340">
        <v>45523</v>
      </c>
      <c r="B2744" s="341" t="s">
        <v>1484</v>
      </c>
      <c r="C2744" s="341" t="s">
        <v>964</v>
      </c>
      <c r="D2744" s="341" t="s">
        <v>2446</v>
      </c>
      <c r="E2744" s="342" t="s">
        <v>2439</v>
      </c>
      <c r="F2744" s="342" t="s">
        <v>1485</v>
      </c>
      <c r="G2744" s="342">
        <v>50</v>
      </c>
      <c r="H2744" s="341" t="s">
        <v>962</v>
      </c>
      <c r="I2744" s="341"/>
      <c r="J2744" s="342" t="s">
        <v>357</v>
      </c>
      <c r="K2744" s="342" t="s">
        <v>348</v>
      </c>
    </row>
    <row r="2745" spans="1:11">
      <c r="A2745" s="340">
        <v>45393</v>
      </c>
      <c r="B2745" s="341" t="s">
        <v>1484</v>
      </c>
      <c r="C2745" s="341" t="s">
        <v>964</v>
      </c>
      <c r="D2745" s="341" t="s">
        <v>916</v>
      </c>
      <c r="E2745" s="342" t="s">
        <v>2439</v>
      </c>
      <c r="F2745" s="342" t="s">
        <v>1486</v>
      </c>
      <c r="G2745" s="342">
        <v>120</v>
      </c>
      <c r="H2745" s="341" t="s">
        <v>962</v>
      </c>
      <c r="I2745" s="341"/>
      <c r="J2745" s="342" t="s">
        <v>357</v>
      </c>
      <c r="K2745" s="342" t="s">
        <v>348</v>
      </c>
    </row>
    <row r="2746" spans="1:11">
      <c r="A2746" s="340">
        <v>45393</v>
      </c>
      <c r="B2746" s="341" t="s">
        <v>1484</v>
      </c>
      <c r="C2746" s="341" t="s">
        <v>964</v>
      </c>
      <c r="D2746" s="341" t="s">
        <v>916</v>
      </c>
      <c r="E2746" s="342" t="s">
        <v>2439</v>
      </c>
      <c r="F2746" s="342" t="s">
        <v>1487</v>
      </c>
      <c r="G2746" s="342">
        <v>65</v>
      </c>
      <c r="H2746" s="341" t="s">
        <v>965</v>
      </c>
      <c r="I2746" s="341" t="s">
        <v>1139</v>
      </c>
      <c r="J2746" s="342" t="s">
        <v>357</v>
      </c>
      <c r="K2746" s="342" t="s">
        <v>348</v>
      </c>
    </row>
    <row r="2747" spans="1:11">
      <c r="A2747" s="340">
        <v>45393</v>
      </c>
      <c r="B2747" s="341" t="s">
        <v>1484</v>
      </c>
      <c r="C2747" s="341" t="s">
        <v>964</v>
      </c>
      <c r="D2747" s="341" t="s">
        <v>916</v>
      </c>
      <c r="E2747" s="342" t="s">
        <v>2439</v>
      </c>
      <c r="F2747" s="342" t="s">
        <v>1485</v>
      </c>
      <c r="G2747" s="342">
        <v>50</v>
      </c>
      <c r="H2747" s="341" t="s">
        <v>962</v>
      </c>
      <c r="I2747" s="341"/>
      <c r="J2747" s="342" t="s">
        <v>357</v>
      </c>
      <c r="K2747" s="342" t="s">
        <v>348</v>
      </c>
    </row>
    <row r="2748" spans="1:11">
      <c r="A2748" s="340">
        <v>45386</v>
      </c>
      <c r="B2748" s="341" t="s">
        <v>1488</v>
      </c>
      <c r="C2748" s="341" t="s">
        <v>964</v>
      </c>
      <c r="D2748" s="341" t="s">
        <v>1491</v>
      </c>
      <c r="E2748" s="342" t="s">
        <v>1489</v>
      </c>
      <c r="F2748" s="342" t="s">
        <v>1490</v>
      </c>
      <c r="G2748" s="342">
        <v>50</v>
      </c>
      <c r="H2748" s="341" t="s">
        <v>962</v>
      </c>
      <c r="I2748" s="341"/>
      <c r="J2748" s="342" t="s">
        <v>357</v>
      </c>
      <c r="K2748" s="342" t="s">
        <v>348</v>
      </c>
    </row>
    <row r="2749" spans="1:11">
      <c r="A2749" s="340">
        <v>45468</v>
      </c>
      <c r="B2749" s="341" t="s">
        <v>1488</v>
      </c>
      <c r="C2749" s="341" t="s">
        <v>964</v>
      </c>
      <c r="D2749" s="341" t="s">
        <v>1491</v>
      </c>
      <c r="E2749" s="342" t="s">
        <v>1489</v>
      </c>
      <c r="F2749" s="342" t="s">
        <v>1490</v>
      </c>
      <c r="G2749" s="342">
        <v>50</v>
      </c>
      <c r="H2749" s="341" t="s">
        <v>965</v>
      </c>
      <c r="I2749" s="341" t="s">
        <v>2447</v>
      </c>
      <c r="J2749" s="342" t="s">
        <v>357</v>
      </c>
      <c r="K2749" s="342" t="s">
        <v>348</v>
      </c>
    </row>
    <row r="2750" spans="1:11">
      <c r="A2750" s="340">
        <v>45510</v>
      </c>
      <c r="B2750" s="341" t="s">
        <v>1488</v>
      </c>
      <c r="C2750" s="341" t="s">
        <v>964</v>
      </c>
      <c r="D2750" s="341" t="s">
        <v>2448</v>
      </c>
      <c r="E2750" s="342" t="s">
        <v>1489</v>
      </c>
      <c r="F2750" s="342" t="s">
        <v>1490</v>
      </c>
      <c r="G2750" s="342">
        <v>50</v>
      </c>
      <c r="H2750" s="341" t="s">
        <v>965</v>
      </c>
      <c r="I2750" s="341" t="s">
        <v>966</v>
      </c>
      <c r="J2750" s="342" t="s">
        <v>357</v>
      </c>
      <c r="K2750" s="342" t="s">
        <v>348</v>
      </c>
    </row>
    <row r="2751" spans="1:11">
      <c r="A2751" s="340">
        <v>45560</v>
      </c>
      <c r="B2751" s="341" t="s">
        <v>1488</v>
      </c>
      <c r="C2751" s="341" t="s">
        <v>964</v>
      </c>
      <c r="D2751" s="341" t="s">
        <v>2449</v>
      </c>
      <c r="E2751" s="342" t="s">
        <v>1489</v>
      </c>
      <c r="F2751" s="342" t="s">
        <v>1490</v>
      </c>
      <c r="G2751" s="342">
        <v>50</v>
      </c>
      <c r="H2751" s="341" t="s">
        <v>965</v>
      </c>
      <c r="I2751" s="341" t="s">
        <v>2450</v>
      </c>
      <c r="J2751" s="342" t="s">
        <v>357</v>
      </c>
      <c r="K2751" s="342" t="s">
        <v>348</v>
      </c>
    </row>
    <row r="2752" spans="1:11">
      <c r="A2752" s="340">
        <v>45342</v>
      </c>
      <c r="B2752" s="341" t="s">
        <v>1488</v>
      </c>
      <c r="C2752" s="341" t="s">
        <v>964</v>
      </c>
      <c r="D2752" s="341" t="s">
        <v>1491</v>
      </c>
      <c r="E2752" s="342" t="s">
        <v>1489</v>
      </c>
      <c r="F2752" s="342" t="s">
        <v>1490</v>
      </c>
      <c r="G2752" s="342">
        <v>50</v>
      </c>
      <c r="H2752" s="341" t="s">
        <v>965</v>
      </c>
      <c r="I2752" s="341" t="s">
        <v>2451</v>
      </c>
      <c r="J2752" s="342" t="s">
        <v>357</v>
      </c>
      <c r="K2752" s="342" t="s">
        <v>348</v>
      </c>
    </row>
    <row r="2753" spans="1:11">
      <c r="A2753" s="340">
        <v>45638</v>
      </c>
      <c r="B2753" s="341" t="s">
        <v>158</v>
      </c>
      <c r="C2753" s="341" t="s">
        <v>964</v>
      </c>
      <c r="D2753" s="341" t="s">
        <v>918</v>
      </c>
      <c r="E2753" s="342" t="s">
        <v>1483</v>
      </c>
      <c r="F2753" s="342" t="s">
        <v>2452</v>
      </c>
      <c r="G2753" s="342">
        <v>50</v>
      </c>
      <c r="H2753" s="341" t="s">
        <v>962</v>
      </c>
      <c r="I2753" s="341"/>
      <c r="J2753" s="342" t="s">
        <v>357</v>
      </c>
      <c r="K2753" s="342" t="s">
        <v>348</v>
      </c>
    </row>
    <row r="2754" spans="1:11">
      <c r="A2754" s="340">
        <v>45638</v>
      </c>
      <c r="B2754" s="341" t="s">
        <v>158</v>
      </c>
      <c r="C2754" s="341" t="s">
        <v>964</v>
      </c>
      <c r="D2754" s="341" t="s">
        <v>918</v>
      </c>
      <c r="E2754" s="342" t="s">
        <v>1483</v>
      </c>
      <c r="F2754" s="342" t="s">
        <v>1493</v>
      </c>
      <c r="G2754" s="342">
        <v>250</v>
      </c>
      <c r="H2754" s="341" t="s">
        <v>965</v>
      </c>
      <c r="I2754" s="341" t="s">
        <v>2434</v>
      </c>
      <c r="J2754" s="342" t="s">
        <v>357</v>
      </c>
      <c r="K2754" s="342" t="s">
        <v>348</v>
      </c>
    </row>
    <row r="2755" spans="1:11">
      <c r="A2755" s="340">
        <v>45638</v>
      </c>
      <c r="B2755" s="341" t="s">
        <v>158</v>
      </c>
      <c r="C2755" s="341" t="s">
        <v>964</v>
      </c>
      <c r="D2755" s="341" t="s">
        <v>918</v>
      </c>
      <c r="E2755" s="342" t="s">
        <v>1483</v>
      </c>
      <c r="F2755" s="342" t="s">
        <v>1492</v>
      </c>
      <c r="G2755" s="342">
        <v>50</v>
      </c>
      <c r="H2755" s="341" t="s">
        <v>965</v>
      </c>
      <c r="I2755" s="341" t="s">
        <v>1862</v>
      </c>
      <c r="J2755" s="342" t="s">
        <v>357</v>
      </c>
      <c r="K2755" s="342" t="s">
        <v>348</v>
      </c>
    </row>
    <row r="2756" spans="1:11">
      <c r="A2756" s="340">
        <v>45638</v>
      </c>
      <c r="B2756" s="341" t="s">
        <v>158</v>
      </c>
      <c r="C2756" s="341" t="s">
        <v>964</v>
      </c>
      <c r="D2756" s="341" t="s">
        <v>918</v>
      </c>
      <c r="E2756" s="342" t="s">
        <v>1483</v>
      </c>
      <c r="F2756" s="342" t="s">
        <v>1494</v>
      </c>
      <c r="G2756" s="342">
        <v>50</v>
      </c>
      <c r="H2756" s="341" t="s">
        <v>962</v>
      </c>
      <c r="I2756" s="341"/>
      <c r="J2756" s="342" t="s">
        <v>357</v>
      </c>
      <c r="K2756" s="342" t="s">
        <v>348</v>
      </c>
    </row>
    <row r="2757" spans="1:11">
      <c r="A2757" s="340">
        <v>45509</v>
      </c>
      <c r="B2757" s="341" t="s">
        <v>158</v>
      </c>
      <c r="C2757" s="341" t="s">
        <v>964</v>
      </c>
      <c r="D2757" s="341" t="s">
        <v>2453</v>
      </c>
      <c r="E2757" s="342" t="s">
        <v>1483</v>
      </c>
      <c r="F2757" s="342" t="s">
        <v>1492</v>
      </c>
      <c r="G2757" s="342">
        <v>50</v>
      </c>
      <c r="H2757" s="341" t="s">
        <v>965</v>
      </c>
      <c r="I2757" s="341" t="s">
        <v>1897</v>
      </c>
      <c r="J2757" s="342" t="s">
        <v>357</v>
      </c>
      <c r="K2757" s="342" t="s">
        <v>348</v>
      </c>
    </row>
    <row r="2758" spans="1:11">
      <c r="A2758" s="340">
        <v>45509</v>
      </c>
      <c r="B2758" s="341" t="s">
        <v>158</v>
      </c>
      <c r="C2758" s="341" t="s">
        <v>964</v>
      </c>
      <c r="D2758" s="341" t="s">
        <v>2453</v>
      </c>
      <c r="E2758" s="342" t="s">
        <v>1483</v>
      </c>
      <c r="F2758" s="342" t="s">
        <v>1493</v>
      </c>
      <c r="G2758" s="342">
        <v>250</v>
      </c>
      <c r="H2758" s="341" t="s">
        <v>962</v>
      </c>
      <c r="I2758" s="341"/>
      <c r="J2758" s="342" t="s">
        <v>357</v>
      </c>
      <c r="K2758" s="342" t="s">
        <v>348</v>
      </c>
    </row>
    <row r="2759" spans="1:11">
      <c r="A2759" s="340">
        <v>45509</v>
      </c>
      <c r="B2759" s="341" t="s">
        <v>158</v>
      </c>
      <c r="C2759" s="341" t="s">
        <v>964</v>
      </c>
      <c r="D2759" s="341" t="s">
        <v>2453</v>
      </c>
      <c r="E2759" s="342" t="s">
        <v>1483</v>
      </c>
      <c r="F2759" s="342" t="s">
        <v>2452</v>
      </c>
      <c r="G2759" s="342">
        <v>50</v>
      </c>
      <c r="H2759" s="341" t="s">
        <v>962</v>
      </c>
      <c r="I2759" s="341"/>
      <c r="J2759" s="342" t="s">
        <v>357</v>
      </c>
      <c r="K2759" s="342" t="s">
        <v>348</v>
      </c>
    </row>
    <row r="2760" spans="1:11">
      <c r="A2760" s="340">
        <v>45509</v>
      </c>
      <c r="B2760" s="341" t="s">
        <v>158</v>
      </c>
      <c r="C2760" s="341" t="s">
        <v>964</v>
      </c>
      <c r="D2760" s="341" t="s">
        <v>2453</v>
      </c>
      <c r="E2760" s="342" t="s">
        <v>1483</v>
      </c>
      <c r="F2760" s="342" t="s">
        <v>1494</v>
      </c>
      <c r="G2760" s="342">
        <v>50</v>
      </c>
      <c r="H2760" s="341" t="s">
        <v>962</v>
      </c>
      <c r="I2760" s="341"/>
      <c r="J2760" s="342" t="s">
        <v>357</v>
      </c>
      <c r="K2760" s="342" t="s">
        <v>348</v>
      </c>
    </row>
    <row r="2761" spans="1:11">
      <c r="A2761" s="340">
        <v>45433</v>
      </c>
      <c r="B2761" s="341" t="s">
        <v>158</v>
      </c>
      <c r="C2761" s="341" t="s">
        <v>1003</v>
      </c>
      <c r="D2761" s="341" t="s">
        <v>2454</v>
      </c>
      <c r="E2761" s="342" t="s">
        <v>2455</v>
      </c>
      <c r="F2761" s="342" t="s">
        <v>2452</v>
      </c>
      <c r="G2761" s="342">
        <v>50</v>
      </c>
      <c r="H2761" s="341" t="s">
        <v>962</v>
      </c>
      <c r="I2761" s="341"/>
      <c r="J2761" s="342" t="s">
        <v>357</v>
      </c>
      <c r="K2761" s="342" t="s">
        <v>348</v>
      </c>
    </row>
    <row r="2762" spans="1:11">
      <c r="A2762" s="340">
        <v>45433</v>
      </c>
      <c r="B2762" s="341" t="s">
        <v>158</v>
      </c>
      <c r="C2762" s="341" t="s">
        <v>1003</v>
      </c>
      <c r="D2762" s="341" t="s">
        <v>2454</v>
      </c>
      <c r="E2762" s="342" t="s">
        <v>2455</v>
      </c>
      <c r="F2762" s="342" t="s">
        <v>1493</v>
      </c>
      <c r="G2762" s="342">
        <v>250</v>
      </c>
      <c r="H2762" s="341" t="s">
        <v>962</v>
      </c>
      <c r="I2762" s="341"/>
      <c r="J2762" s="342" t="s">
        <v>357</v>
      </c>
      <c r="K2762" s="342" t="s">
        <v>348</v>
      </c>
    </row>
    <row r="2763" spans="1:11">
      <c r="A2763" s="340">
        <v>45433</v>
      </c>
      <c r="B2763" s="341" t="s">
        <v>158</v>
      </c>
      <c r="C2763" s="341" t="s">
        <v>1003</v>
      </c>
      <c r="D2763" s="341" t="s">
        <v>2454</v>
      </c>
      <c r="E2763" s="342" t="s">
        <v>2455</v>
      </c>
      <c r="F2763" s="342" t="s">
        <v>1494</v>
      </c>
      <c r="G2763" s="342">
        <v>50</v>
      </c>
      <c r="H2763" s="341" t="s">
        <v>962</v>
      </c>
      <c r="I2763" s="341"/>
      <c r="J2763" s="342" t="s">
        <v>357</v>
      </c>
      <c r="K2763" s="342" t="s">
        <v>348</v>
      </c>
    </row>
    <row r="2764" spans="1:11">
      <c r="A2764" s="340">
        <v>45433</v>
      </c>
      <c r="B2764" s="341" t="s">
        <v>158</v>
      </c>
      <c r="C2764" s="341" t="s">
        <v>1003</v>
      </c>
      <c r="D2764" s="341" t="s">
        <v>2454</v>
      </c>
      <c r="E2764" s="342" t="s">
        <v>2455</v>
      </c>
      <c r="F2764" s="342" t="s">
        <v>1492</v>
      </c>
      <c r="G2764" s="342">
        <v>50</v>
      </c>
      <c r="H2764" s="341" t="s">
        <v>962</v>
      </c>
      <c r="I2764" s="341"/>
      <c r="J2764" s="342" t="s">
        <v>357</v>
      </c>
      <c r="K2764" s="342" t="s">
        <v>348</v>
      </c>
    </row>
    <row r="2765" spans="1:11">
      <c r="A2765" s="340">
        <v>45468</v>
      </c>
      <c r="B2765" s="341" t="s">
        <v>158</v>
      </c>
      <c r="C2765" s="341" t="s">
        <v>964</v>
      </c>
      <c r="D2765" s="341" t="s">
        <v>918</v>
      </c>
      <c r="E2765" s="342" t="s">
        <v>1483</v>
      </c>
      <c r="F2765" s="342" t="s">
        <v>1494</v>
      </c>
      <c r="G2765" s="342">
        <v>50</v>
      </c>
      <c r="H2765" s="341" t="s">
        <v>962</v>
      </c>
      <c r="I2765" s="341"/>
      <c r="J2765" s="342" t="s">
        <v>357</v>
      </c>
      <c r="K2765" s="342" t="s">
        <v>348</v>
      </c>
    </row>
    <row r="2766" spans="1:11">
      <c r="A2766" s="340">
        <v>45468</v>
      </c>
      <c r="B2766" s="341" t="s">
        <v>158</v>
      </c>
      <c r="C2766" s="341" t="s">
        <v>964</v>
      </c>
      <c r="D2766" s="341" t="s">
        <v>918</v>
      </c>
      <c r="E2766" s="342" t="s">
        <v>1483</v>
      </c>
      <c r="F2766" s="342" t="s">
        <v>1493</v>
      </c>
      <c r="G2766" s="342">
        <v>250</v>
      </c>
      <c r="H2766" s="341" t="s">
        <v>962</v>
      </c>
      <c r="I2766" s="341"/>
      <c r="J2766" s="342" t="s">
        <v>357</v>
      </c>
      <c r="K2766" s="342" t="s">
        <v>348</v>
      </c>
    </row>
    <row r="2767" spans="1:11">
      <c r="A2767" s="340">
        <v>45468</v>
      </c>
      <c r="B2767" s="341" t="s">
        <v>158</v>
      </c>
      <c r="C2767" s="341" t="s">
        <v>964</v>
      </c>
      <c r="D2767" s="341" t="s">
        <v>918</v>
      </c>
      <c r="E2767" s="342" t="s">
        <v>1483</v>
      </c>
      <c r="F2767" s="342" t="s">
        <v>2452</v>
      </c>
      <c r="G2767" s="342">
        <v>50</v>
      </c>
      <c r="H2767" s="341" t="s">
        <v>962</v>
      </c>
      <c r="I2767" s="341"/>
      <c r="J2767" s="342" t="s">
        <v>357</v>
      </c>
      <c r="K2767" s="342" t="s">
        <v>348</v>
      </c>
    </row>
    <row r="2768" spans="1:11">
      <c r="A2768" s="340">
        <v>45468</v>
      </c>
      <c r="B2768" s="341" t="s">
        <v>158</v>
      </c>
      <c r="C2768" s="341" t="s">
        <v>964</v>
      </c>
      <c r="D2768" s="341" t="s">
        <v>918</v>
      </c>
      <c r="E2768" s="342" t="s">
        <v>1483</v>
      </c>
      <c r="F2768" s="342" t="s">
        <v>1492</v>
      </c>
      <c r="G2768" s="342">
        <v>50</v>
      </c>
      <c r="H2768" s="341" t="s">
        <v>962</v>
      </c>
      <c r="I2768" s="341"/>
      <c r="J2768" s="342" t="s">
        <v>357</v>
      </c>
      <c r="K2768" s="342" t="s">
        <v>348</v>
      </c>
    </row>
    <row r="2769" spans="1:11">
      <c r="A2769" s="340">
        <v>45356</v>
      </c>
      <c r="B2769" s="341" t="s">
        <v>158</v>
      </c>
      <c r="C2769" s="341" t="s">
        <v>964</v>
      </c>
      <c r="D2769" s="341" t="s">
        <v>918</v>
      </c>
      <c r="E2769" s="342" t="s">
        <v>1483</v>
      </c>
      <c r="F2769" s="342" t="s">
        <v>1494</v>
      </c>
      <c r="G2769" s="342">
        <v>50</v>
      </c>
      <c r="H2769" s="341" t="s">
        <v>962</v>
      </c>
      <c r="I2769" s="341"/>
      <c r="J2769" s="342" t="s">
        <v>357</v>
      </c>
      <c r="K2769" s="342" t="s">
        <v>348</v>
      </c>
    </row>
    <row r="2770" spans="1:11">
      <c r="A2770" s="340">
        <v>45356</v>
      </c>
      <c r="B2770" s="341" t="s">
        <v>158</v>
      </c>
      <c r="C2770" s="341" t="s">
        <v>964</v>
      </c>
      <c r="D2770" s="341" t="s">
        <v>918</v>
      </c>
      <c r="E2770" s="342" t="s">
        <v>1483</v>
      </c>
      <c r="F2770" s="342" t="s">
        <v>1493</v>
      </c>
      <c r="G2770" s="342">
        <v>250</v>
      </c>
      <c r="H2770" s="341" t="s">
        <v>965</v>
      </c>
      <c r="I2770" s="341" t="s">
        <v>2456</v>
      </c>
      <c r="J2770" s="342" t="s">
        <v>357</v>
      </c>
      <c r="K2770" s="342" t="s">
        <v>348</v>
      </c>
    </row>
    <row r="2771" spans="1:11">
      <c r="A2771" s="340">
        <v>45356</v>
      </c>
      <c r="B2771" s="341" t="s">
        <v>158</v>
      </c>
      <c r="C2771" s="341" t="s">
        <v>964</v>
      </c>
      <c r="D2771" s="341" t="s">
        <v>918</v>
      </c>
      <c r="E2771" s="342" t="s">
        <v>1483</v>
      </c>
      <c r="F2771" s="342" t="s">
        <v>1492</v>
      </c>
      <c r="G2771" s="342">
        <v>50</v>
      </c>
      <c r="H2771" s="341" t="s">
        <v>962</v>
      </c>
      <c r="I2771" s="341"/>
      <c r="J2771" s="342" t="s">
        <v>357</v>
      </c>
      <c r="K2771" s="342" t="s">
        <v>348</v>
      </c>
    </row>
    <row r="2772" spans="1:11">
      <c r="A2772" s="340">
        <v>45385</v>
      </c>
      <c r="B2772" s="341" t="s">
        <v>158</v>
      </c>
      <c r="C2772" s="341" t="s">
        <v>964</v>
      </c>
      <c r="D2772" s="341" t="s">
        <v>918</v>
      </c>
      <c r="E2772" s="342" t="s">
        <v>1483</v>
      </c>
      <c r="F2772" s="342" t="s">
        <v>1493</v>
      </c>
      <c r="G2772" s="342">
        <v>250</v>
      </c>
      <c r="H2772" s="341" t="s">
        <v>965</v>
      </c>
      <c r="I2772" s="341" t="s">
        <v>2456</v>
      </c>
      <c r="J2772" s="342" t="s">
        <v>357</v>
      </c>
      <c r="K2772" s="342" t="s">
        <v>348</v>
      </c>
    </row>
    <row r="2773" spans="1:11">
      <c r="A2773" s="340">
        <v>45385</v>
      </c>
      <c r="B2773" s="341" t="s">
        <v>158</v>
      </c>
      <c r="C2773" s="341" t="s">
        <v>964</v>
      </c>
      <c r="D2773" s="341" t="s">
        <v>918</v>
      </c>
      <c r="E2773" s="342" t="s">
        <v>1483</v>
      </c>
      <c r="F2773" s="342" t="s">
        <v>1492</v>
      </c>
      <c r="G2773" s="342">
        <v>50</v>
      </c>
      <c r="H2773" s="341" t="s">
        <v>962</v>
      </c>
      <c r="I2773" s="341"/>
      <c r="J2773" s="342" t="s">
        <v>357</v>
      </c>
      <c r="K2773" s="342" t="s">
        <v>348</v>
      </c>
    </row>
    <row r="2774" spans="1:11">
      <c r="A2774" s="340">
        <v>45385</v>
      </c>
      <c r="B2774" s="341" t="s">
        <v>158</v>
      </c>
      <c r="C2774" s="341" t="s">
        <v>964</v>
      </c>
      <c r="D2774" s="341" t="s">
        <v>918</v>
      </c>
      <c r="E2774" s="342" t="s">
        <v>1483</v>
      </c>
      <c r="F2774" s="342" t="s">
        <v>1494</v>
      </c>
      <c r="G2774" s="342">
        <v>50</v>
      </c>
      <c r="H2774" s="341" t="s">
        <v>962</v>
      </c>
      <c r="I2774" s="341"/>
      <c r="J2774" s="342" t="s">
        <v>357</v>
      </c>
      <c r="K2774" s="342" t="s">
        <v>348</v>
      </c>
    </row>
    <row r="2775" spans="1:11">
      <c r="A2775" s="340">
        <v>45588</v>
      </c>
      <c r="B2775" s="341" t="s">
        <v>158</v>
      </c>
      <c r="C2775" s="341" t="s">
        <v>964</v>
      </c>
      <c r="D2775" s="341" t="s">
        <v>2457</v>
      </c>
      <c r="E2775" s="342" t="s">
        <v>1483</v>
      </c>
      <c r="F2775" s="342" t="s">
        <v>1493</v>
      </c>
      <c r="G2775" s="342">
        <v>250</v>
      </c>
      <c r="H2775" s="341" t="s">
        <v>965</v>
      </c>
      <c r="I2775" s="341" t="s">
        <v>971</v>
      </c>
      <c r="J2775" s="342" t="s">
        <v>357</v>
      </c>
      <c r="K2775" s="342" t="s">
        <v>348</v>
      </c>
    </row>
    <row r="2776" spans="1:11">
      <c r="A2776" s="340">
        <v>45588</v>
      </c>
      <c r="B2776" s="341" t="s">
        <v>158</v>
      </c>
      <c r="C2776" s="341" t="s">
        <v>964</v>
      </c>
      <c r="D2776" s="341" t="s">
        <v>2457</v>
      </c>
      <c r="E2776" s="342" t="s">
        <v>1483</v>
      </c>
      <c r="F2776" s="342" t="s">
        <v>1492</v>
      </c>
      <c r="G2776" s="342">
        <v>50</v>
      </c>
      <c r="H2776" s="341" t="s">
        <v>965</v>
      </c>
      <c r="I2776" s="341" t="s">
        <v>971</v>
      </c>
      <c r="J2776" s="342" t="s">
        <v>357</v>
      </c>
      <c r="K2776" s="342" t="s">
        <v>348</v>
      </c>
    </row>
    <row r="2777" spans="1:11">
      <c r="A2777" s="340">
        <v>45588</v>
      </c>
      <c r="B2777" s="341" t="s">
        <v>158</v>
      </c>
      <c r="C2777" s="341" t="s">
        <v>964</v>
      </c>
      <c r="D2777" s="341" t="s">
        <v>2457</v>
      </c>
      <c r="E2777" s="342" t="s">
        <v>1483</v>
      </c>
      <c r="F2777" s="342" t="s">
        <v>2452</v>
      </c>
      <c r="G2777" s="342">
        <v>50</v>
      </c>
      <c r="H2777" s="341" t="s">
        <v>962</v>
      </c>
      <c r="I2777" s="341"/>
      <c r="J2777" s="342" t="s">
        <v>357</v>
      </c>
      <c r="K2777" s="342" t="s">
        <v>348</v>
      </c>
    </row>
    <row r="2778" spans="1:11">
      <c r="A2778" s="340">
        <v>45588</v>
      </c>
      <c r="B2778" s="341" t="s">
        <v>158</v>
      </c>
      <c r="C2778" s="341" t="s">
        <v>964</v>
      </c>
      <c r="D2778" s="341" t="s">
        <v>2457</v>
      </c>
      <c r="E2778" s="342" t="s">
        <v>1483</v>
      </c>
      <c r="F2778" s="342" t="s">
        <v>1494</v>
      </c>
      <c r="G2778" s="342">
        <v>50</v>
      </c>
      <c r="H2778" s="341" t="s">
        <v>965</v>
      </c>
      <c r="I2778" s="341" t="s">
        <v>971</v>
      </c>
      <c r="J2778" s="342" t="s">
        <v>357</v>
      </c>
      <c r="K2778" s="342" t="s">
        <v>348</v>
      </c>
    </row>
    <row r="2779" spans="1:11">
      <c r="A2779" s="340">
        <v>45391</v>
      </c>
      <c r="B2779" s="341" t="s">
        <v>159</v>
      </c>
      <c r="C2779" s="341" t="s">
        <v>964</v>
      </c>
      <c r="D2779" s="341" t="s">
        <v>1495</v>
      </c>
      <c r="E2779" s="342" t="s">
        <v>1496</v>
      </c>
      <c r="F2779" s="342" t="s">
        <v>1498</v>
      </c>
      <c r="G2779" s="342">
        <v>50</v>
      </c>
      <c r="H2779" s="341" t="s">
        <v>962</v>
      </c>
      <c r="I2779" s="341"/>
      <c r="J2779" s="342" t="s">
        <v>357</v>
      </c>
      <c r="K2779" s="342" t="s">
        <v>348</v>
      </c>
    </row>
    <row r="2780" spans="1:11">
      <c r="A2780" s="340">
        <v>45391</v>
      </c>
      <c r="B2780" s="341" t="s">
        <v>159</v>
      </c>
      <c r="C2780" s="341" t="s">
        <v>964</v>
      </c>
      <c r="D2780" s="341" t="s">
        <v>1495</v>
      </c>
      <c r="E2780" s="342" t="s">
        <v>1496</v>
      </c>
      <c r="F2780" s="342" t="s">
        <v>1497</v>
      </c>
      <c r="G2780" s="342">
        <v>150</v>
      </c>
      <c r="H2780" s="341" t="s">
        <v>965</v>
      </c>
      <c r="I2780" s="341" t="s">
        <v>2381</v>
      </c>
      <c r="J2780" s="342" t="s">
        <v>357</v>
      </c>
      <c r="K2780" s="342" t="s">
        <v>348</v>
      </c>
    </row>
    <row r="2781" spans="1:11">
      <c r="A2781" s="340">
        <v>45371</v>
      </c>
      <c r="B2781" s="341" t="s">
        <v>159</v>
      </c>
      <c r="C2781" s="341" t="s">
        <v>964</v>
      </c>
      <c r="D2781" s="341" t="s">
        <v>1495</v>
      </c>
      <c r="E2781" s="342" t="s">
        <v>1496</v>
      </c>
      <c r="F2781" s="342" t="s">
        <v>1498</v>
      </c>
      <c r="G2781" s="342">
        <v>50</v>
      </c>
      <c r="H2781" s="341" t="s">
        <v>965</v>
      </c>
      <c r="I2781" s="341" t="s">
        <v>2119</v>
      </c>
      <c r="J2781" s="342" t="s">
        <v>357</v>
      </c>
      <c r="K2781" s="342" t="s">
        <v>348</v>
      </c>
    </row>
    <row r="2782" spans="1:11">
      <c r="A2782" s="340">
        <v>45371</v>
      </c>
      <c r="B2782" s="341" t="s">
        <v>159</v>
      </c>
      <c r="C2782" s="341" t="s">
        <v>964</v>
      </c>
      <c r="D2782" s="341" t="s">
        <v>1495</v>
      </c>
      <c r="E2782" s="342" t="s">
        <v>1496</v>
      </c>
      <c r="F2782" s="342" t="s">
        <v>1497</v>
      </c>
      <c r="G2782" s="342">
        <v>150</v>
      </c>
      <c r="H2782" s="341" t="s">
        <v>965</v>
      </c>
      <c r="I2782" s="341" t="s">
        <v>971</v>
      </c>
      <c r="J2782" s="342" t="s">
        <v>357</v>
      </c>
      <c r="K2782" s="342" t="s">
        <v>348</v>
      </c>
    </row>
    <row r="2783" spans="1:11">
      <c r="A2783" s="340">
        <v>45349</v>
      </c>
      <c r="B2783" s="341" t="s">
        <v>159</v>
      </c>
      <c r="C2783" s="341" t="s">
        <v>964</v>
      </c>
      <c r="D2783" s="341" t="s">
        <v>1495</v>
      </c>
      <c r="E2783" s="342" t="s">
        <v>1496</v>
      </c>
      <c r="F2783" s="342" t="s">
        <v>1498</v>
      </c>
      <c r="G2783" s="342">
        <v>50</v>
      </c>
      <c r="H2783" s="341" t="s">
        <v>965</v>
      </c>
      <c r="I2783" s="341" t="s">
        <v>1139</v>
      </c>
      <c r="J2783" s="342" t="s">
        <v>357</v>
      </c>
      <c r="K2783" s="342" t="s">
        <v>348</v>
      </c>
    </row>
    <row r="2784" spans="1:11">
      <c r="A2784" s="340">
        <v>45349</v>
      </c>
      <c r="B2784" s="341" t="s">
        <v>159</v>
      </c>
      <c r="C2784" s="341" t="s">
        <v>964</v>
      </c>
      <c r="D2784" s="341" t="s">
        <v>1495</v>
      </c>
      <c r="E2784" s="342" t="s">
        <v>1496</v>
      </c>
      <c r="F2784" s="342" t="s">
        <v>1497</v>
      </c>
      <c r="G2784" s="342">
        <v>150</v>
      </c>
      <c r="H2784" s="341" t="s">
        <v>965</v>
      </c>
      <c r="I2784" s="341" t="s">
        <v>1989</v>
      </c>
      <c r="J2784" s="342" t="s">
        <v>357</v>
      </c>
      <c r="K2784" s="342" t="s">
        <v>348</v>
      </c>
    </row>
    <row r="2785" spans="1:11">
      <c r="A2785" s="340">
        <v>45406</v>
      </c>
      <c r="B2785" s="341" t="s">
        <v>159</v>
      </c>
      <c r="C2785" s="341" t="s">
        <v>964</v>
      </c>
      <c r="D2785" s="341" t="s">
        <v>1495</v>
      </c>
      <c r="E2785" s="342" t="s">
        <v>1496</v>
      </c>
      <c r="F2785" s="342" t="s">
        <v>1498</v>
      </c>
      <c r="G2785" s="342">
        <v>50</v>
      </c>
      <c r="H2785" s="341" t="s">
        <v>962</v>
      </c>
      <c r="I2785" s="341"/>
      <c r="J2785" s="342" t="s">
        <v>357</v>
      </c>
      <c r="K2785" s="342" t="s">
        <v>348</v>
      </c>
    </row>
    <row r="2786" spans="1:11">
      <c r="A2786" s="340">
        <v>45406</v>
      </c>
      <c r="B2786" s="341" t="s">
        <v>159</v>
      </c>
      <c r="C2786" s="341" t="s">
        <v>964</v>
      </c>
      <c r="D2786" s="341" t="s">
        <v>1495</v>
      </c>
      <c r="E2786" s="342" t="s">
        <v>1496</v>
      </c>
      <c r="F2786" s="342" t="s">
        <v>1497</v>
      </c>
      <c r="G2786" s="342">
        <v>150</v>
      </c>
      <c r="H2786" s="341" t="s">
        <v>962</v>
      </c>
      <c r="I2786" s="341"/>
      <c r="J2786" s="342" t="s">
        <v>357</v>
      </c>
      <c r="K2786" s="342" t="s">
        <v>348</v>
      </c>
    </row>
    <row r="2787" spans="1:11">
      <c r="A2787" s="340">
        <v>45609</v>
      </c>
      <c r="B2787" s="341" t="s">
        <v>159</v>
      </c>
      <c r="C2787" s="341" t="s">
        <v>964</v>
      </c>
      <c r="D2787" s="341" t="s">
        <v>2458</v>
      </c>
      <c r="E2787" s="342" t="s">
        <v>2459</v>
      </c>
      <c r="F2787" s="342" t="s">
        <v>1498</v>
      </c>
      <c r="G2787" s="342">
        <v>50</v>
      </c>
      <c r="H2787" s="341" t="s">
        <v>965</v>
      </c>
      <c r="I2787" s="341" t="s">
        <v>966</v>
      </c>
      <c r="J2787" s="342" t="s">
        <v>357</v>
      </c>
      <c r="K2787" s="342" t="s">
        <v>348</v>
      </c>
    </row>
    <row r="2788" spans="1:11">
      <c r="A2788" s="340">
        <v>45609</v>
      </c>
      <c r="B2788" s="341" t="s">
        <v>159</v>
      </c>
      <c r="C2788" s="341" t="s">
        <v>964</v>
      </c>
      <c r="D2788" s="341" t="s">
        <v>2458</v>
      </c>
      <c r="E2788" s="342" t="s">
        <v>2459</v>
      </c>
      <c r="F2788" s="342" t="s">
        <v>1497</v>
      </c>
      <c r="G2788" s="342">
        <v>150</v>
      </c>
      <c r="H2788" s="341" t="s">
        <v>965</v>
      </c>
      <c r="I2788" s="341" t="s">
        <v>2460</v>
      </c>
      <c r="J2788" s="342" t="s">
        <v>357</v>
      </c>
      <c r="K2788" s="342" t="s">
        <v>348</v>
      </c>
    </row>
    <row r="2789" spans="1:11">
      <c r="A2789" s="340">
        <v>45456</v>
      </c>
      <c r="B2789" s="341" t="s">
        <v>159</v>
      </c>
      <c r="C2789" s="341" t="s">
        <v>964</v>
      </c>
      <c r="D2789" s="341" t="s">
        <v>1495</v>
      </c>
      <c r="E2789" s="342" t="s">
        <v>1496</v>
      </c>
      <c r="F2789" s="342" t="s">
        <v>1497</v>
      </c>
      <c r="G2789" s="342">
        <v>150</v>
      </c>
      <c r="H2789" s="341" t="s">
        <v>962</v>
      </c>
      <c r="I2789" s="341"/>
      <c r="J2789" s="342" t="s">
        <v>357</v>
      </c>
      <c r="K2789" s="342" t="s">
        <v>348</v>
      </c>
    </row>
    <row r="2790" spans="1:11">
      <c r="A2790" s="340">
        <v>45456</v>
      </c>
      <c r="B2790" s="341" t="s">
        <v>159</v>
      </c>
      <c r="C2790" s="341" t="s">
        <v>964</v>
      </c>
      <c r="D2790" s="341" t="s">
        <v>1495</v>
      </c>
      <c r="E2790" s="342" t="s">
        <v>1496</v>
      </c>
      <c r="F2790" s="342" t="s">
        <v>1498</v>
      </c>
      <c r="G2790" s="342">
        <v>50</v>
      </c>
      <c r="H2790" s="341" t="s">
        <v>962</v>
      </c>
      <c r="I2790" s="341"/>
      <c r="J2790" s="342" t="s">
        <v>357</v>
      </c>
      <c r="K2790" s="342" t="s">
        <v>348</v>
      </c>
    </row>
    <row r="2791" spans="1:11">
      <c r="A2791" s="340">
        <v>45629</v>
      </c>
      <c r="B2791" s="341" t="s">
        <v>159</v>
      </c>
      <c r="C2791" s="341" t="s">
        <v>964</v>
      </c>
      <c r="D2791" s="341" t="s">
        <v>2461</v>
      </c>
      <c r="E2791" s="342" t="s">
        <v>1496</v>
      </c>
      <c r="F2791" s="342" t="s">
        <v>1498</v>
      </c>
      <c r="G2791" s="342">
        <v>50</v>
      </c>
      <c r="H2791" s="341" t="s">
        <v>965</v>
      </c>
      <c r="I2791" s="341" t="s">
        <v>2462</v>
      </c>
      <c r="J2791" s="342" t="s">
        <v>357</v>
      </c>
      <c r="K2791" s="342" t="s">
        <v>348</v>
      </c>
    </row>
    <row r="2792" spans="1:11">
      <c r="A2792" s="340">
        <v>45629</v>
      </c>
      <c r="B2792" s="341" t="s">
        <v>159</v>
      </c>
      <c r="C2792" s="341" t="s">
        <v>964</v>
      </c>
      <c r="D2792" s="341" t="s">
        <v>2461</v>
      </c>
      <c r="E2792" s="342" t="s">
        <v>1496</v>
      </c>
      <c r="F2792" s="342" t="s">
        <v>1497</v>
      </c>
      <c r="G2792" s="342">
        <v>150</v>
      </c>
      <c r="H2792" s="341" t="s">
        <v>965</v>
      </c>
      <c r="I2792" s="341" t="s">
        <v>2463</v>
      </c>
      <c r="J2792" s="342" t="s">
        <v>357</v>
      </c>
      <c r="K2792" s="342" t="s">
        <v>348</v>
      </c>
    </row>
    <row r="2793" spans="1:11">
      <c r="A2793" s="340">
        <v>45513</v>
      </c>
      <c r="B2793" s="341" t="s">
        <v>159</v>
      </c>
      <c r="C2793" s="341" t="s">
        <v>964</v>
      </c>
      <c r="D2793" s="341" t="s">
        <v>1499</v>
      </c>
      <c r="E2793" s="342" t="s">
        <v>1496</v>
      </c>
      <c r="F2793" s="342" t="s">
        <v>1498</v>
      </c>
      <c r="G2793" s="342">
        <v>50</v>
      </c>
      <c r="H2793" s="341" t="s">
        <v>965</v>
      </c>
      <c r="I2793" s="341" t="s">
        <v>971</v>
      </c>
      <c r="J2793" s="342" t="s">
        <v>357</v>
      </c>
      <c r="K2793" s="342" t="s">
        <v>348</v>
      </c>
    </row>
    <row r="2794" spans="1:11">
      <c r="A2794" s="340">
        <v>45513</v>
      </c>
      <c r="B2794" s="341" t="s">
        <v>159</v>
      </c>
      <c r="C2794" s="341" t="s">
        <v>964</v>
      </c>
      <c r="D2794" s="341" t="s">
        <v>1499</v>
      </c>
      <c r="E2794" s="342" t="s">
        <v>1496</v>
      </c>
      <c r="F2794" s="342" t="s">
        <v>1497</v>
      </c>
      <c r="G2794" s="342">
        <v>150</v>
      </c>
      <c r="H2794" s="341" t="s">
        <v>965</v>
      </c>
      <c r="I2794" s="341" t="s">
        <v>971</v>
      </c>
      <c r="J2794" s="342" t="s">
        <v>357</v>
      </c>
      <c r="K2794" s="342" t="s">
        <v>348</v>
      </c>
    </row>
    <row r="2795" spans="1:11">
      <c r="A2795" s="340">
        <v>45470</v>
      </c>
      <c r="B2795" s="341" t="s">
        <v>945</v>
      </c>
      <c r="C2795" s="341" t="s">
        <v>964</v>
      </c>
      <c r="D2795" s="341" t="s">
        <v>2464</v>
      </c>
      <c r="E2795" s="342" t="s">
        <v>1500</v>
      </c>
      <c r="F2795" s="342" t="s">
        <v>1503</v>
      </c>
      <c r="G2795" s="342">
        <v>50</v>
      </c>
      <c r="H2795" s="341" t="s">
        <v>962</v>
      </c>
      <c r="I2795" s="341"/>
      <c r="J2795" s="342" t="s">
        <v>357</v>
      </c>
      <c r="K2795" s="342" t="s">
        <v>348</v>
      </c>
    </row>
    <row r="2796" spans="1:11">
      <c r="A2796" s="340">
        <v>45470</v>
      </c>
      <c r="B2796" s="341" t="s">
        <v>945</v>
      </c>
      <c r="C2796" s="341" t="s">
        <v>964</v>
      </c>
      <c r="D2796" s="341" t="s">
        <v>2464</v>
      </c>
      <c r="E2796" s="342" t="s">
        <v>1500</v>
      </c>
      <c r="F2796" s="342" t="s">
        <v>2465</v>
      </c>
      <c r="G2796" s="342">
        <v>150</v>
      </c>
      <c r="H2796" s="341" t="s">
        <v>962</v>
      </c>
      <c r="I2796" s="341"/>
      <c r="J2796" s="342" t="s">
        <v>357</v>
      </c>
      <c r="K2796" s="342" t="s">
        <v>348</v>
      </c>
    </row>
    <row r="2797" spans="1:11">
      <c r="A2797" s="340">
        <v>45470</v>
      </c>
      <c r="B2797" s="341" t="s">
        <v>945</v>
      </c>
      <c r="C2797" s="341" t="s">
        <v>964</v>
      </c>
      <c r="D2797" s="341" t="s">
        <v>2464</v>
      </c>
      <c r="E2797" s="342" t="s">
        <v>1500</v>
      </c>
      <c r="F2797" s="342" t="s">
        <v>1501</v>
      </c>
      <c r="G2797" s="342">
        <v>50</v>
      </c>
      <c r="H2797" s="341" t="s">
        <v>962</v>
      </c>
      <c r="I2797" s="341"/>
      <c r="J2797" s="342" t="s">
        <v>357</v>
      </c>
      <c r="K2797" s="342" t="s">
        <v>348</v>
      </c>
    </row>
    <row r="2798" spans="1:11">
      <c r="A2798" s="340">
        <v>45470</v>
      </c>
      <c r="B2798" s="341" t="s">
        <v>945</v>
      </c>
      <c r="C2798" s="341" t="s">
        <v>964</v>
      </c>
      <c r="D2798" s="341" t="s">
        <v>2464</v>
      </c>
      <c r="E2798" s="342" t="s">
        <v>1500</v>
      </c>
      <c r="F2798" s="342" t="s">
        <v>1502</v>
      </c>
      <c r="G2798" s="342">
        <v>200</v>
      </c>
      <c r="H2798" s="341" t="s">
        <v>962</v>
      </c>
      <c r="I2798" s="341"/>
      <c r="J2798" s="342" t="s">
        <v>357</v>
      </c>
      <c r="K2798" s="342" t="s">
        <v>348</v>
      </c>
    </row>
    <row r="2799" spans="1:11">
      <c r="A2799" s="340">
        <v>45470</v>
      </c>
      <c r="B2799" s="341" t="s">
        <v>945</v>
      </c>
      <c r="C2799" s="341" t="s">
        <v>964</v>
      </c>
      <c r="D2799" s="341" t="s">
        <v>2464</v>
      </c>
      <c r="E2799" s="342" t="s">
        <v>1500</v>
      </c>
      <c r="F2799" s="342" t="s">
        <v>1504</v>
      </c>
      <c r="G2799" s="342">
        <v>100</v>
      </c>
      <c r="H2799" s="341" t="s">
        <v>962</v>
      </c>
      <c r="I2799" s="341"/>
      <c r="J2799" s="342" t="s">
        <v>357</v>
      </c>
      <c r="K2799" s="342" t="s">
        <v>348</v>
      </c>
    </row>
    <row r="2800" spans="1:11">
      <c r="A2800" s="340">
        <v>45491</v>
      </c>
      <c r="B2800" s="341" t="s">
        <v>945</v>
      </c>
      <c r="C2800" s="341" t="s">
        <v>964</v>
      </c>
      <c r="D2800" s="341" t="s">
        <v>2464</v>
      </c>
      <c r="E2800" s="342" t="s">
        <v>1500</v>
      </c>
      <c r="F2800" s="342" t="s">
        <v>1503</v>
      </c>
      <c r="G2800" s="342">
        <v>50</v>
      </c>
      <c r="H2800" s="341" t="s">
        <v>965</v>
      </c>
      <c r="I2800" s="341" t="s">
        <v>1001</v>
      </c>
      <c r="J2800" s="342" t="s">
        <v>357</v>
      </c>
      <c r="K2800" s="342" t="s">
        <v>348</v>
      </c>
    </row>
    <row r="2801" spans="1:11">
      <c r="A2801" s="340">
        <v>45491</v>
      </c>
      <c r="B2801" s="341" t="s">
        <v>945</v>
      </c>
      <c r="C2801" s="341" t="s">
        <v>964</v>
      </c>
      <c r="D2801" s="341" t="s">
        <v>2464</v>
      </c>
      <c r="E2801" s="342" t="s">
        <v>1500</v>
      </c>
      <c r="F2801" s="342" t="s">
        <v>2465</v>
      </c>
      <c r="G2801" s="342">
        <v>150</v>
      </c>
      <c r="H2801" s="341" t="s">
        <v>962</v>
      </c>
      <c r="I2801" s="341"/>
      <c r="J2801" s="342" t="s">
        <v>357</v>
      </c>
      <c r="K2801" s="342" t="s">
        <v>348</v>
      </c>
    </row>
    <row r="2802" spans="1:11">
      <c r="A2802" s="340">
        <v>45491</v>
      </c>
      <c r="B2802" s="341" t="s">
        <v>945</v>
      </c>
      <c r="C2802" s="341" t="s">
        <v>964</v>
      </c>
      <c r="D2802" s="341" t="s">
        <v>2464</v>
      </c>
      <c r="E2802" s="342" t="s">
        <v>1500</v>
      </c>
      <c r="F2802" s="342" t="s">
        <v>1501</v>
      </c>
      <c r="G2802" s="342">
        <v>50</v>
      </c>
      <c r="H2802" s="341" t="s">
        <v>965</v>
      </c>
      <c r="I2802" s="341" t="s">
        <v>971</v>
      </c>
      <c r="J2802" s="342" t="s">
        <v>357</v>
      </c>
      <c r="K2802" s="342" t="s">
        <v>348</v>
      </c>
    </row>
    <row r="2803" spans="1:11">
      <c r="A2803" s="340">
        <v>45491</v>
      </c>
      <c r="B2803" s="341" t="s">
        <v>945</v>
      </c>
      <c r="C2803" s="341" t="s">
        <v>964</v>
      </c>
      <c r="D2803" s="341" t="s">
        <v>2464</v>
      </c>
      <c r="E2803" s="342" t="s">
        <v>1500</v>
      </c>
      <c r="F2803" s="342" t="s">
        <v>1502</v>
      </c>
      <c r="G2803" s="342">
        <v>200</v>
      </c>
      <c r="H2803" s="341" t="s">
        <v>962</v>
      </c>
      <c r="I2803" s="341"/>
      <c r="J2803" s="342" t="s">
        <v>357</v>
      </c>
      <c r="K2803" s="342" t="s">
        <v>348</v>
      </c>
    </row>
    <row r="2804" spans="1:11">
      <c r="A2804" s="340">
        <v>45491</v>
      </c>
      <c r="B2804" s="341" t="s">
        <v>945</v>
      </c>
      <c r="C2804" s="341" t="s">
        <v>964</v>
      </c>
      <c r="D2804" s="341" t="s">
        <v>2464</v>
      </c>
      <c r="E2804" s="342" t="s">
        <v>1500</v>
      </c>
      <c r="F2804" s="342" t="s">
        <v>1504</v>
      </c>
      <c r="G2804" s="342">
        <v>100</v>
      </c>
      <c r="H2804" s="341" t="s">
        <v>962</v>
      </c>
      <c r="I2804" s="341"/>
      <c r="J2804" s="342" t="s">
        <v>357</v>
      </c>
      <c r="K2804" s="342" t="s">
        <v>348</v>
      </c>
    </row>
    <row r="2805" spans="1:11">
      <c r="A2805" s="340">
        <v>45646</v>
      </c>
      <c r="B2805" s="341" t="s">
        <v>945</v>
      </c>
      <c r="C2805" s="341" t="s">
        <v>964</v>
      </c>
      <c r="D2805" s="341" t="s">
        <v>2466</v>
      </c>
      <c r="E2805" s="342" t="s">
        <v>2467</v>
      </c>
      <c r="F2805" s="342" t="s">
        <v>1503</v>
      </c>
      <c r="G2805" s="342">
        <v>50</v>
      </c>
      <c r="H2805" s="341" t="s">
        <v>965</v>
      </c>
      <c r="I2805" s="341" t="s">
        <v>2463</v>
      </c>
      <c r="J2805" s="342" t="s">
        <v>357</v>
      </c>
      <c r="K2805" s="342" t="s">
        <v>348</v>
      </c>
    </row>
    <row r="2806" spans="1:11">
      <c r="A2806" s="340">
        <v>45646</v>
      </c>
      <c r="B2806" s="341" t="s">
        <v>945</v>
      </c>
      <c r="C2806" s="341" t="s">
        <v>964</v>
      </c>
      <c r="D2806" s="341" t="s">
        <v>2466</v>
      </c>
      <c r="E2806" s="342" t="s">
        <v>2467</v>
      </c>
      <c r="F2806" s="342" t="s">
        <v>1504</v>
      </c>
      <c r="G2806" s="342">
        <v>100</v>
      </c>
      <c r="H2806" s="341" t="s">
        <v>965</v>
      </c>
      <c r="I2806" s="341" t="s">
        <v>2463</v>
      </c>
      <c r="J2806" s="342" t="s">
        <v>357</v>
      </c>
      <c r="K2806" s="342" t="s">
        <v>348</v>
      </c>
    </row>
    <row r="2807" spans="1:11">
      <c r="A2807" s="340">
        <v>45646</v>
      </c>
      <c r="B2807" s="341" t="s">
        <v>945</v>
      </c>
      <c r="C2807" s="341" t="s">
        <v>964</v>
      </c>
      <c r="D2807" s="341" t="s">
        <v>2466</v>
      </c>
      <c r="E2807" s="342" t="s">
        <v>2467</v>
      </c>
      <c r="F2807" s="342" t="s">
        <v>1501</v>
      </c>
      <c r="G2807" s="342">
        <v>50</v>
      </c>
      <c r="H2807" s="341" t="s">
        <v>962</v>
      </c>
      <c r="I2807" s="341"/>
      <c r="J2807" s="342" t="s">
        <v>357</v>
      </c>
      <c r="K2807" s="342" t="s">
        <v>348</v>
      </c>
    </row>
    <row r="2808" spans="1:11">
      <c r="A2808" s="340">
        <v>45646</v>
      </c>
      <c r="B2808" s="341" t="s">
        <v>945</v>
      </c>
      <c r="C2808" s="341" t="s">
        <v>964</v>
      </c>
      <c r="D2808" s="341" t="s">
        <v>2466</v>
      </c>
      <c r="E2808" s="342" t="s">
        <v>2467</v>
      </c>
      <c r="F2808" s="342" t="s">
        <v>2465</v>
      </c>
      <c r="G2808" s="342">
        <v>150</v>
      </c>
      <c r="H2808" s="341" t="s">
        <v>962</v>
      </c>
      <c r="I2808" s="341"/>
      <c r="J2808" s="342" t="s">
        <v>357</v>
      </c>
      <c r="K2808" s="342" t="s">
        <v>348</v>
      </c>
    </row>
    <row r="2809" spans="1:11">
      <c r="A2809" s="340">
        <v>45646</v>
      </c>
      <c r="B2809" s="341" t="s">
        <v>945</v>
      </c>
      <c r="C2809" s="341" t="s">
        <v>964</v>
      </c>
      <c r="D2809" s="341" t="s">
        <v>2466</v>
      </c>
      <c r="E2809" s="342" t="s">
        <v>2467</v>
      </c>
      <c r="F2809" s="342" t="s">
        <v>1502</v>
      </c>
      <c r="G2809" s="342">
        <v>200</v>
      </c>
      <c r="H2809" s="341" t="s">
        <v>965</v>
      </c>
      <c r="I2809" s="341" t="s">
        <v>2463</v>
      </c>
      <c r="J2809" s="342" t="s">
        <v>357</v>
      </c>
      <c r="K2809" s="342" t="s">
        <v>348</v>
      </c>
    </row>
    <row r="2810" spans="1:11">
      <c r="A2810" s="340">
        <v>45336</v>
      </c>
      <c r="B2810" s="341" t="s">
        <v>945</v>
      </c>
      <c r="C2810" s="341" t="s">
        <v>964</v>
      </c>
      <c r="D2810" s="341" t="s">
        <v>2464</v>
      </c>
      <c r="E2810" s="342" t="s">
        <v>1500</v>
      </c>
      <c r="F2810" s="342" t="s">
        <v>1502</v>
      </c>
      <c r="G2810" s="342">
        <v>200</v>
      </c>
      <c r="H2810" s="341" t="s">
        <v>962</v>
      </c>
      <c r="I2810" s="341"/>
      <c r="J2810" s="342" t="s">
        <v>357</v>
      </c>
      <c r="K2810" s="342" t="s">
        <v>348</v>
      </c>
    </row>
    <row r="2811" spans="1:11">
      <c r="A2811" s="340">
        <v>45336</v>
      </c>
      <c r="B2811" s="341" t="s">
        <v>945</v>
      </c>
      <c r="C2811" s="341" t="s">
        <v>964</v>
      </c>
      <c r="D2811" s="341" t="s">
        <v>2464</v>
      </c>
      <c r="E2811" s="342" t="s">
        <v>1500</v>
      </c>
      <c r="F2811" s="342" t="s">
        <v>1503</v>
      </c>
      <c r="G2811" s="342">
        <v>50</v>
      </c>
      <c r="H2811" s="341" t="s">
        <v>962</v>
      </c>
      <c r="I2811" s="341"/>
      <c r="J2811" s="342" t="s">
        <v>357</v>
      </c>
      <c r="K2811" s="342" t="s">
        <v>348</v>
      </c>
    </row>
    <row r="2812" spans="1:11">
      <c r="A2812" s="340">
        <v>45336</v>
      </c>
      <c r="B2812" s="341" t="s">
        <v>945</v>
      </c>
      <c r="C2812" s="341" t="s">
        <v>964</v>
      </c>
      <c r="D2812" s="341" t="s">
        <v>2464</v>
      </c>
      <c r="E2812" s="342" t="s">
        <v>1500</v>
      </c>
      <c r="F2812" s="342" t="s">
        <v>1504</v>
      </c>
      <c r="G2812" s="342">
        <v>100</v>
      </c>
      <c r="H2812" s="341" t="s">
        <v>962</v>
      </c>
      <c r="I2812" s="341"/>
      <c r="J2812" s="342" t="s">
        <v>357</v>
      </c>
      <c r="K2812" s="342" t="s">
        <v>348</v>
      </c>
    </row>
    <row r="2813" spans="1:11">
      <c r="A2813" s="340">
        <v>45336</v>
      </c>
      <c r="B2813" s="341" t="s">
        <v>945</v>
      </c>
      <c r="C2813" s="341" t="s">
        <v>964</v>
      </c>
      <c r="D2813" s="341" t="s">
        <v>2464</v>
      </c>
      <c r="E2813" s="342" t="s">
        <v>1500</v>
      </c>
      <c r="F2813" s="342" t="s">
        <v>1501</v>
      </c>
      <c r="G2813" s="342">
        <v>50</v>
      </c>
      <c r="H2813" s="341" t="s">
        <v>962</v>
      </c>
      <c r="I2813" s="341"/>
      <c r="J2813" s="342" t="s">
        <v>357</v>
      </c>
      <c r="K2813" s="342" t="s">
        <v>348</v>
      </c>
    </row>
    <row r="2814" spans="1:11">
      <c r="A2814" s="340">
        <v>45336</v>
      </c>
      <c r="B2814" s="341" t="s">
        <v>945</v>
      </c>
      <c r="C2814" s="341" t="s">
        <v>964</v>
      </c>
      <c r="D2814" s="341" t="s">
        <v>2464</v>
      </c>
      <c r="E2814" s="342" t="s">
        <v>1500</v>
      </c>
      <c r="F2814" s="342" t="s">
        <v>2465</v>
      </c>
      <c r="G2814" s="342">
        <v>150</v>
      </c>
      <c r="H2814" s="341" t="s">
        <v>962</v>
      </c>
      <c r="I2814" s="341"/>
      <c r="J2814" s="342" t="s">
        <v>357</v>
      </c>
      <c r="K2814" s="342" t="s">
        <v>348</v>
      </c>
    </row>
    <row r="2815" spans="1:11">
      <c r="A2815" s="340">
        <v>45554</v>
      </c>
      <c r="B2815" s="341" t="s">
        <v>945</v>
      </c>
      <c r="C2815" s="341" t="s">
        <v>964</v>
      </c>
      <c r="D2815" s="341" t="s">
        <v>2464</v>
      </c>
      <c r="E2815" s="342" t="s">
        <v>1500</v>
      </c>
      <c r="F2815" s="342" t="s">
        <v>2465</v>
      </c>
      <c r="G2815" s="342">
        <v>150</v>
      </c>
      <c r="H2815" s="341" t="s">
        <v>962</v>
      </c>
      <c r="I2815" s="341"/>
      <c r="J2815" s="342" t="s">
        <v>357</v>
      </c>
      <c r="K2815" s="342" t="s">
        <v>348</v>
      </c>
    </row>
    <row r="2816" spans="1:11">
      <c r="A2816" s="340">
        <v>45554</v>
      </c>
      <c r="B2816" s="341" t="s">
        <v>945</v>
      </c>
      <c r="C2816" s="341" t="s">
        <v>964</v>
      </c>
      <c r="D2816" s="341" t="s">
        <v>2464</v>
      </c>
      <c r="E2816" s="342" t="s">
        <v>1500</v>
      </c>
      <c r="F2816" s="342" t="s">
        <v>1504</v>
      </c>
      <c r="G2816" s="342">
        <v>100</v>
      </c>
      <c r="H2816" s="341" t="s">
        <v>965</v>
      </c>
      <c r="I2816" s="341" t="s">
        <v>2468</v>
      </c>
      <c r="J2816" s="342" t="s">
        <v>357</v>
      </c>
      <c r="K2816" s="342" t="s">
        <v>348</v>
      </c>
    </row>
    <row r="2817" spans="1:11">
      <c r="A2817" s="340">
        <v>45554</v>
      </c>
      <c r="B2817" s="341" t="s">
        <v>945</v>
      </c>
      <c r="C2817" s="341" t="s">
        <v>964</v>
      </c>
      <c r="D2817" s="341" t="s">
        <v>2464</v>
      </c>
      <c r="E2817" s="342" t="s">
        <v>1500</v>
      </c>
      <c r="F2817" s="342" t="s">
        <v>1502</v>
      </c>
      <c r="G2817" s="342">
        <v>200</v>
      </c>
      <c r="H2817" s="341" t="s">
        <v>965</v>
      </c>
      <c r="I2817" s="341" t="s">
        <v>1388</v>
      </c>
      <c r="J2817" s="342" t="s">
        <v>357</v>
      </c>
      <c r="K2817" s="342" t="s">
        <v>348</v>
      </c>
    </row>
    <row r="2818" spans="1:11">
      <c r="A2818" s="340">
        <v>45554</v>
      </c>
      <c r="B2818" s="341" t="s">
        <v>945</v>
      </c>
      <c r="C2818" s="341" t="s">
        <v>964</v>
      </c>
      <c r="D2818" s="341" t="s">
        <v>2464</v>
      </c>
      <c r="E2818" s="342" t="s">
        <v>1500</v>
      </c>
      <c r="F2818" s="342" t="s">
        <v>1501</v>
      </c>
      <c r="G2818" s="342">
        <v>50</v>
      </c>
      <c r="H2818" s="341" t="s">
        <v>965</v>
      </c>
      <c r="I2818" s="341" t="s">
        <v>971</v>
      </c>
      <c r="J2818" s="342" t="s">
        <v>357</v>
      </c>
      <c r="K2818" s="342" t="s">
        <v>348</v>
      </c>
    </row>
    <row r="2819" spans="1:11">
      <c r="A2819" s="340">
        <v>45554</v>
      </c>
      <c r="B2819" s="341" t="s">
        <v>945</v>
      </c>
      <c r="C2819" s="341" t="s">
        <v>964</v>
      </c>
      <c r="D2819" s="341" t="s">
        <v>2464</v>
      </c>
      <c r="E2819" s="342" t="s">
        <v>1500</v>
      </c>
      <c r="F2819" s="342" t="s">
        <v>1503</v>
      </c>
      <c r="G2819" s="342">
        <v>50</v>
      </c>
      <c r="H2819" s="341" t="s">
        <v>965</v>
      </c>
      <c r="I2819" s="341" t="s">
        <v>971</v>
      </c>
      <c r="J2819" s="342" t="s">
        <v>357</v>
      </c>
      <c r="K2819" s="342" t="s">
        <v>348</v>
      </c>
    </row>
    <row r="2820" spans="1:11">
      <c r="A2820" s="340">
        <v>45607</v>
      </c>
      <c r="B2820" s="341" t="s">
        <v>945</v>
      </c>
      <c r="C2820" s="341" t="s">
        <v>964</v>
      </c>
      <c r="D2820" s="341" t="s">
        <v>2469</v>
      </c>
      <c r="E2820" s="342" t="s">
        <v>2470</v>
      </c>
      <c r="F2820" s="342" t="s">
        <v>1504</v>
      </c>
      <c r="G2820" s="342">
        <v>100</v>
      </c>
      <c r="H2820" s="341" t="s">
        <v>965</v>
      </c>
      <c r="I2820" s="341" t="s">
        <v>1899</v>
      </c>
      <c r="J2820" s="342" t="s">
        <v>357</v>
      </c>
      <c r="K2820" s="342" t="s">
        <v>348</v>
      </c>
    </row>
    <row r="2821" spans="1:11">
      <c r="A2821" s="340">
        <v>45607</v>
      </c>
      <c r="B2821" s="341" t="s">
        <v>945</v>
      </c>
      <c r="C2821" s="341" t="s">
        <v>964</v>
      </c>
      <c r="D2821" s="341" t="s">
        <v>2469</v>
      </c>
      <c r="E2821" s="342" t="s">
        <v>2470</v>
      </c>
      <c r="F2821" s="342" t="s">
        <v>1503</v>
      </c>
      <c r="G2821" s="342">
        <v>50</v>
      </c>
      <c r="H2821" s="341" t="s">
        <v>965</v>
      </c>
      <c r="I2821" s="341" t="s">
        <v>2471</v>
      </c>
      <c r="J2821" s="342" t="s">
        <v>357</v>
      </c>
      <c r="K2821" s="342" t="s">
        <v>348</v>
      </c>
    </row>
    <row r="2822" spans="1:11">
      <c r="A2822" s="340">
        <v>45607</v>
      </c>
      <c r="B2822" s="341" t="s">
        <v>945</v>
      </c>
      <c r="C2822" s="341" t="s">
        <v>964</v>
      </c>
      <c r="D2822" s="341" t="s">
        <v>2469</v>
      </c>
      <c r="E2822" s="342" t="s">
        <v>2470</v>
      </c>
      <c r="F2822" s="342" t="s">
        <v>2465</v>
      </c>
      <c r="G2822" s="342">
        <v>150</v>
      </c>
      <c r="H2822" s="341" t="s">
        <v>965</v>
      </c>
      <c r="I2822" s="341" t="s">
        <v>971</v>
      </c>
      <c r="J2822" s="342" t="s">
        <v>357</v>
      </c>
      <c r="K2822" s="342" t="s">
        <v>348</v>
      </c>
    </row>
    <row r="2823" spans="1:11">
      <c r="A2823" s="340">
        <v>45607</v>
      </c>
      <c r="B2823" s="341" t="s">
        <v>945</v>
      </c>
      <c r="C2823" s="341" t="s">
        <v>964</v>
      </c>
      <c r="D2823" s="341" t="s">
        <v>2469</v>
      </c>
      <c r="E2823" s="342" t="s">
        <v>2470</v>
      </c>
      <c r="F2823" s="342" t="s">
        <v>1502</v>
      </c>
      <c r="G2823" s="342">
        <v>200</v>
      </c>
      <c r="H2823" s="341" t="s">
        <v>965</v>
      </c>
      <c r="I2823" s="341" t="s">
        <v>1933</v>
      </c>
      <c r="J2823" s="342" t="s">
        <v>357</v>
      </c>
      <c r="K2823" s="342" t="s">
        <v>348</v>
      </c>
    </row>
    <row r="2824" spans="1:11">
      <c r="A2824" s="340">
        <v>45607</v>
      </c>
      <c r="B2824" s="341" t="s">
        <v>945</v>
      </c>
      <c r="C2824" s="341" t="s">
        <v>964</v>
      </c>
      <c r="D2824" s="341" t="s">
        <v>2469</v>
      </c>
      <c r="E2824" s="342" t="s">
        <v>2470</v>
      </c>
      <c r="F2824" s="342" t="s">
        <v>1501</v>
      </c>
      <c r="G2824" s="342">
        <v>50</v>
      </c>
      <c r="H2824" s="341" t="s">
        <v>965</v>
      </c>
      <c r="I2824" s="341" t="s">
        <v>966</v>
      </c>
      <c r="J2824" s="342" t="s">
        <v>357</v>
      </c>
      <c r="K2824" s="342" t="s">
        <v>348</v>
      </c>
    </row>
    <row r="2825" spans="1:11">
      <c r="A2825" s="340">
        <v>45314</v>
      </c>
      <c r="B2825" s="341" t="s">
        <v>945</v>
      </c>
      <c r="C2825" s="341" t="s">
        <v>964</v>
      </c>
      <c r="D2825" s="341" t="s">
        <v>2472</v>
      </c>
      <c r="E2825" s="342" t="s">
        <v>1500</v>
      </c>
      <c r="F2825" s="342" t="s">
        <v>1503</v>
      </c>
      <c r="G2825" s="342">
        <v>50</v>
      </c>
      <c r="H2825" s="341" t="s">
        <v>962</v>
      </c>
      <c r="I2825" s="341"/>
      <c r="J2825" s="342" t="s">
        <v>357</v>
      </c>
      <c r="K2825" s="342" t="s">
        <v>348</v>
      </c>
    </row>
    <row r="2826" spans="1:11">
      <c r="A2826" s="340">
        <v>45314</v>
      </c>
      <c r="B2826" s="341" t="s">
        <v>945</v>
      </c>
      <c r="C2826" s="341" t="s">
        <v>964</v>
      </c>
      <c r="D2826" s="341" t="s">
        <v>2472</v>
      </c>
      <c r="E2826" s="342" t="s">
        <v>1500</v>
      </c>
      <c r="F2826" s="342" t="s">
        <v>1502</v>
      </c>
      <c r="G2826" s="342">
        <v>200</v>
      </c>
      <c r="H2826" s="341" t="s">
        <v>962</v>
      </c>
      <c r="I2826" s="341"/>
      <c r="J2826" s="342" t="s">
        <v>357</v>
      </c>
      <c r="K2826" s="342" t="s">
        <v>348</v>
      </c>
    </row>
    <row r="2827" spans="1:11">
      <c r="A2827" s="340">
        <v>45314</v>
      </c>
      <c r="B2827" s="341" t="s">
        <v>945</v>
      </c>
      <c r="C2827" s="341" t="s">
        <v>964</v>
      </c>
      <c r="D2827" s="341" t="s">
        <v>2472</v>
      </c>
      <c r="E2827" s="342" t="s">
        <v>1500</v>
      </c>
      <c r="F2827" s="342" t="s">
        <v>1504</v>
      </c>
      <c r="G2827" s="342">
        <v>100</v>
      </c>
      <c r="H2827" s="341" t="s">
        <v>962</v>
      </c>
      <c r="I2827" s="341"/>
      <c r="J2827" s="342" t="s">
        <v>357</v>
      </c>
      <c r="K2827" s="342" t="s">
        <v>348</v>
      </c>
    </row>
    <row r="2828" spans="1:11">
      <c r="A2828" s="340">
        <v>45314</v>
      </c>
      <c r="B2828" s="341" t="s">
        <v>945</v>
      </c>
      <c r="C2828" s="341" t="s">
        <v>964</v>
      </c>
      <c r="D2828" s="341" t="s">
        <v>2472</v>
      </c>
      <c r="E2828" s="342" t="s">
        <v>1500</v>
      </c>
      <c r="F2828" s="342" t="s">
        <v>1501</v>
      </c>
      <c r="G2828" s="342">
        <v>50</v>
      </c>
      <c r="H2828" s="341" t="s">
        <v>962</v>
      </c>
      <c r="I2828" s="341"/>
      <c r="J2828" s="342" t="s">
        <v>357</v>
      </c>
      <c r="K2828" s="342" t="s">
        <v>348</v>
      </c>
    </row>
    <row r="2829" spans="1:11">
      <c r="A2829" s="340">
        <v>45397</v>
      </c>
      <c r="B2829" s="341" t="s">
        <v>945</v>
      </c>
      <c r="C2829" s="341" t="s">
        <v>964</v>
      </c>
      <c r="D2829" s="341" t="s">
        <v>2464</v>
      </c>
      <c r="E2829" s="342" t="s">
        <v>1500</v>
      </c>
      <c r="F2829" s="342" t="s">
        <v>1504</v>
      </c>
      <c r="G2829" s="342">
        <v>100</v>
      </c>
      <c r="H2829" s="341" t="s">
        <v>962</v>
      </c>
      <c r="I2829" s="341"/>
      <c r="J2829" s="342" t="s">
        <v>357</v>
      </c>
      <c r="K2829" s="342" t="s">
        <v>348</v>
      </c>
    </row>
    <row r="2830" spans="1:11">
      <c r="A2830" s="340">
        <v>45397</v>
      </c>
      <c r="B2830" s="341" t="s">
        <v>945</v>
      </c>
      <c r="C2830" s="341" t="s">
        <v>964</v>
      </c>
      <c r="D2830" s="341" t="s">
        <v>2464</v>
      </c>
      <c r="E2830" s="342" t="s">
        <v>1500</v>
      </c>
      <c r="F2830" s="342" t="s">
        <v>1501</v>
      </c>
      <c r="G2830" s="342">
        <v>50</v>
      </c>
      <c r="H2830" s="341" t="s">
        <v>962</v>
      </c>
      <c r="I2830" s="341"/>
      <c r="J2830" s="342" t="s">
        <v>357</v>
      </c>
      <c r="K2830" s="342" t="s">
        <v>348</v>
      </c>
    </row>
    <row r="2831" spans="1:11">
      <c r="A2831" s="340">
        <v>45397</v>
      </c>
      <c r="B2831" s="341" t="s">
        <v>945</v>
      </c>
      <c r="C2831" s="341" t="s">
        <v>964</v>
      </c>
      <c r="D2831" s="341" t="s">
        <v>2464</v>
      </c>
      <c r="E2831" s="342" t="s">
        <v>1500</v>
      </c>
      <c r="F2831" s="342" t="s">
        <v>1503</v>
      </c>
      <c r="G2831" s="342">
        <v>50</v>
      </c>
      <c r="H2831" s="341" t="s">
        <v>962</v>
      </c>
      <c r="I2831" s="341"/>
      <c r="J2831" s="342" t="s">
        <v>357</v>
      </c>
      <c r="K2831" s="342" t="s">
        <v>348</v>
      </c>
    </row>
    <row r="2832" spans="1:11">
      <c r="A2832" s="340">
        <v>45397</v>
      </c>
      <c r="B2832" s="341" t="s">
        <v>945</v>
      </c>
      <c r="C2832" s="341" t="s">
        <v>964</v>
      </c>
      <c r="D2832" s="341" t="s">
        <v>2464</v>
      </c>
      <c r="E2832" s="342" t="s">
        <v>1500</v>
      </c>
      <c r="F2832" s="342" t="s">
        <v>2465</v>
      </c>
      <c r="G2832" s="342">
        <v>150</v>
      </c>
      <c r="H2832" s="341" t="s">
        <v>962</v>
      </c>
      <c r="I2832" s="341"/>
      <c r="J2832" s="342" t="s">
        <v>357</v>
      </c>
      <c r="K2832" s="342" t="s">
        <v>348</v>
      </c>
    </row>
    <row r="2833" spans="1:11">
      <c r="A2833" s="340">
        <v>45397</v>
      </c>
      <c r="B2833" s="341" t="s">
        <v>945</v>
      </c>
      <c r="C2833" s="341" t="s">
        <v>964</v>
      </c>
      <c r="D2833" s="341" t="s">
        <v>2464</v>
      </c>
      <c r="E2833" s="342" t="s">
        <v>1500</v>
      </c>
      <c r="F2833" s="342" t="s">
        <v>1502</v>
      </c>
      <c r="G2833" s="342">
        <v>200</v>
      </c>
      <c r="H2833" s="341" t="s">
        <v>962</v>
      </c>
      <c r="I2833" s="341"/>
      <c r="J2833" s="342" t="s">
        <v>357</v>
      </c>
      <c r="K2833" s="342" t="s">
        <v>348</v>
      </c>
    </row>
    <row r="2834" spans="1:11">
      <c r="A2834" s="340">
        <v>45555</v>
      </c>
      <c r="B2834" s="341" t="s">
        <v>946</v>
      </c>
      <c r="C2834" s="341" t="s">
        <v>964</v>
      </c>
      <c r="D2834" s="341" t="s">
        <v>2473</v>
      </c>
      <c r="E2834" s="342" t="s">
        <v>2474</v>
      </c>
      <c r="F2834" s="342" t="s">
        <v>1506</v>
      </c>
      <c r="G2834" s="342">
        <v>150</v>
      </c>
      <c r="H2834" s="341" t="s">
        <v>962</v>
      </c>
      <c r="I2834" s="341"/>
      <c r="J2834" s="342" t="s">
        <v>357</v>
      </c>
      <c r="K2834" s="342" t="s">
        <v>348</v>
      </c>
    </row>
    <row r="2835" spans="1:11">
      <c r="A2835" s="340">
        <v>45555</v>
      </c>
      <c r="B2835" s="341" t="s">
        <v>946</v>
      </c>
      <c r="C2835" s="341" t="s">
        <v>964</v>
      </c>
      <c r="D2835" s="341" t="s">
        <v>2473</v>
      </c>
      <c r="E2835" s="342" t="s">
        <v>2474</v>
      </c>
      <c r="F2835" s="342" t="s">
        <v>1507</v>
      </c>
      <c r="G2835" s="342">
        <v>100</v>
      </c>
      <c r="H2835" s="341" t="s">
        <v>962</v>
      </c>
      <c r="I2835" s="341"/>
      <c r="J2835" s="342" t="s">
        <v>357</v>
      </c>
      <c r="K2835" s="342" t="s">
        <v>348</v>
      </c>
    </row>
    <row r="2836" spans="1:11">
      <c r="A2836" s="340">
        <v>45384</v>
      </c>
      <c r="B2836" s="341" t="s">
        <v>946</v>
      </c>
      <c r="C2836" s="341" t="s">
        <v>964</v>
      </c>
      <c r="D2836" s="341" t="s">
        <v>2475</v>
      </c>
      <c r="E2836" s="342" t="s">
        <v>2476</v>
      </c>
      <c r="F2836" s="342" t="s">
        <v>1506</v>
      </c>
      <c r="G2836" s="342">
        <v>150</v>
      </c>
      <c r="H2836" s="341" t="s">
        <v>965</v>
      </c>
      <c r="I2836" s="341" t="s">
        <v>2477</v>
      </c>
      <c r="J2836" s="342" t="s">
        <v>357</v>
      </c>
      <c r="K2836" s="342" t="s">
        <v>348</v>
      </c>
    </row>
    <row r="2837" spans="1:11">
      <c r="A2837" s="340">
        <v>45384</v>
      </c>
      <c r="B2837" s="341" t="s">
        <v>946</v>
      </c>
      <c r="C2837" s="341" t="s">
        <v>964</v>
      </c>
      <c r="D2837" s="341" t="s">
        <v>2475</v>
      </c>
      <c r="E2837" s="342" t="s">
        <v>2476</v>
      </c>
      <c r="F2837" s="342" t="s">
        <v>1507</v>
      </c>
      <c r="G2837" s="342">
        <v>100</v>
      </c>
      <c r="H2837" s="341" t="s">
        <v>965</v>
      </c>
      <c r="I2837" s="341" t="s">
        <v>1516</v>
      </c>
      <c r="J2837" s="342" t="s">
        <v>357</v>
      </c>
      <c r="K2837" s="342" t="s">
        <v>348</v>
      </c>
    </row>
    <row r="2838" spans="1:11">
      <c r="A2838" s="340">
        <v>45414</v>
      </c>
      <c r="B2838" s="341" t="s">
        <v>946</v>
      </c>
      <c r="C2838" s="341" t="s">
        <v>964</v>
      </c>
      <c r="D2838" s="341" t="s">
        <v>2478</v>
      </c>
      <c r="E2838" s="342" t="s">
        <v>1419</v>
      </c>
      <c r="F2838" s="342" t="s">
        <v>1507</v>
      </c>
      <c r="G2838" s="342">
        <v>100</v>
      </c>
      <c r="H2838" s="341" t="s">
        <v>962</v>
      </c>
      <c r="I2838" s="341"/>
      <c r="J2838" s="342" t="s">
        <v>357</v>
      </c>
      <c r="K2838" s="342" t="s">
        <v>348</v>
      </c>
    </row>
    <row r="2839" spans="1:11">
      <c r="A2839" s="340">
        <v>45414</v>
      </c>
      <c r="B2839" s="341" t="s">
        <v>946</v>
      </c>
      <c r="C2839" s="341" t="s">
        <v>964</v>
      </c>
      <c r="D2839" s="341" t="s">
        <v>2478</v>
      </c>
      <c r="E2839" s="342" t="s">
        <v>1419</v>
      </c>
      <c r="F2839" s="342" t="s">
        <v>1506</v>
      </c>
      <c r="G2839" s="342">
        <v>150</v>
      </c>
      <c r="H2839" s="341" t="s">
        <v>962</v>
      </c>
      <c r="I2839" s="341"/>
      <c r="J2839" s="342" t="s">
        <v>357</v>
      </c>
      <c r="K2839" s="342" t="s">
        <v>348</v>
      </c>
    </row>
    <row r="2840" spans="1:11">
      <c r="A2840" s="340">
        <v>45504</v>
      </c>
      <c r="B2840" s="341" t="s">
        <v>946</v>
      </c>
      <c r="C2840" s="341" t="s">
        <v>964</v>
      </c>
      <c r="D2840" s="341" t="s">
        <v>2479</v>
      </c>
      <c r="E2840" s="342" t="s">
        <v>2480</v>
      </c>
      <c r="F2840" s="342" t="s">
        <v>1507</v>
      </c>
      <c r="G2840" s="342">
        <v>100</v>
      </c>
      <c r="H2840" s="341" t="s">
        <v>965</v>
      </c>
      <c r="I2840" s="341" t="s">
        <v>1776</v>
      </c>
      <c r="J2840" s="342" t="s">
        <v>357</v>
      </c>
      <c r="K2840" s="342" t="s">
        <v>348</v>
      </c>
    </row>
    <row r="2841" spans="1:11">
      <c r="A2841" s="340">
        <v>45504</v>
      </c>
      <c r="B2841" s="341" t="s">
        <v>946</v>
      </c>
      <c r="C2841" s="341" t="s">
        <v>964</v>
      </c>
      <c r="D2841" s="341" t="s">
        <v>2479</v>
      </c>
      <c r="E2841" s="342" t="s">
        <v>2480</v>
      </c>
      <c r="F2841" s="342" t="s">
        <v>1506</v>
      </c>
      <c r="G2841" s="342">
        <v>150</v>
      </c>
      <c r="H2841" s="341" t="s">
        <v>962</v>
      </c>
      <c r="I2841" s="341"/>
      <c r="J2841" s="342" t="s">
        <v>357</v>
      </c>
      <c r="K2841" s="342" t="s">
        <v>348</v>
      </c>
    </row>
    <row r="2842" spans="1:11">
      <c r="A2842" s="340">
        <v>45345</v>
      </c>
      <c r="B2842" s="341" t="s">
        <v>946</v>
      </c>
      <c r="C2842" s="341" t="s">
        <v>964</v>
      </c>
      <c r="D2842" s="341" t="s">
        <v>1508</v>
      </c>
      <c r="E2842" s="342" t="s">
        <v>1419</v>
      </c>
      <c r="F2842" s="342" t="s">
        <v>1507</v>
      </c>
      <c r="G2842" s="342">
        <v>100</v>
      </c>
      <c r="H2842" s="341" t="s">
        <v>965</v>
      </c>
      <c r="I2842" s="341" t="s">
        <v>2481</v>
      </c>
      <c r="J2842" s="342" t="s">
        <v>357</v>
      </c>
      <c r="K2842" s="342" t="s">
        <v>348</v>
      </c>
    </row>
    <row r="2843" spans="1:11">
      <c r="A2843" s="340">
        <v>45345</v>
      </c>
      <c r="B2843" s="341" t="s">
        <v>946</v>
      </c>
      <c r="C2843" s="341" t="s">
        <v>964</v>
      </c>
      <c r="D2843" s="341" t="s">
        <v>1508</v>
      </c>
      <c r="E2843" s="342" t="s">
        <v>1419</v>
      </c>
      <c r="F2843" s="342" t="s">
        <v>1506</v>
      </c>
      <c r="G2843" s="342">
        <v>150</v>
      </c>
      <c r="H2843" s="341" t="s">
        <v>965</v>
      </c>
      <c r="I2843" s="341" t="s">
        <v>1549</v>
      </c>
      <c r="J2843" s="342" t="s">
        <v>357</v>
      </c>
      <c r="K2843" s="342" t="s">
        <v>348</v>
      </c>
    </row>
    <row r="2844" spans="1:11">
      <c r="A2844" s="340">
        <v>45603</v>
      </c>
      <c r="B2844" s="341" t="s">
        <v>946</v>
      </c>
      <c r="C2844" s="341" t="s">
        <v>964</v>
      </c>
      <c r="D2844" s="341" t="s">
        <v>2482</v>
      </c>
      <c r="E2844" s="342" t="s">
        <v>2474</v>
      </c>
      <c r="F2844" s="342" t="s">
        <v>1507</v>
      </c>
      <c r="G2844" s="342">
        <v>100</v>
      </c>
      <c r="H2844" s="341" t="s">
        <v>962</v>
      </c>
      <c r="I2844" s="341"/>
      <c r="J2844" s="342" t="s">
        <v>357</v>
      </c>
      <c r="K2844" s="342" t="s">
        <v>348</v>
      </c>
    </row>
    <row r="2845" spans="1:11">
      <c r="A2845" s="340">
        <v>45603</v>
      </c>
      <c r="B2845" s="341" t="s">
        <v>946</v>
      </c>
      <c r="C2845" s="341" t="s">
        <v>964</v>
      </c>
      <c r="D2845" s="341" t="s">
        <v>2482</v>
      </c>
      <c r="E2845" s="342" t="s">
        <v>2474</v>
      </c>
      <c r="F2845" s="342" t="s">
        <v>1506</v>
      </c>
      <c r="G2845" s="342">
        <v>150</v>
      </c>
      <c r="H2845" s="341" t="s">
        <v>962</v>
      </c>
      <c r="I2845" s="341"/>
      <c r="J2845" s="342" t="s">
        <v>357</v>
      </c>
      <c r="K2845" s="342" t="s">
        <v>348</v>
      </c>
    </row>
    <row r="2846" spans="1:11">
      <c r="A2846" s="340">
        <v>45540</v>
      </c>
      <c r="B2846" s="341" t="s">
        <v>946</v>
      </c>
      <c r="C2846" s="341" t="s">
        <v>964</v>
      </c>
      <c r="D2846" s="341" t="s">
        <v>2473</v>
      </c>
      <c r="E2846" s="342" t="s">
        <v>1419</v>
      </c>
      <c r="F2846" s="342" t="s">
        <v>1506</v>
      </c>
      <c r="G2846" s="342">
        <v>150</v>
      </c>
      <c r="H2846" s="341" t="s">
        <v>962</v>
      </c>
      <c r="I2846" s="341"/>
      <c r="J2846" s="342" t="s">
        <v>357</v>
      </c>
      <c r="K2846" s="342" t="s">
        <v>348</v>
      </c>
    </row>
    <row r="2847" spans="1:11">
      <c r="A2847" s="340">
        <v>45540</v>
      </c>
      <c r="B2847" s="341" t="s">
        <v>946</v>
      </c>
      <c r="C2847" s="341" t="s">
        <v>964</v>
      </c>
      <c r="D2847" s="341" t="s">
        <v>2473</v>
      </c>
      <c r="E2847" s="342" t="s">
        <v>1419</v>
      </c>
      <c r="F2847" s="342" t="s">
        <v>1507</v>
      </c>
      <c r="G2847" s="342">
        <v>100</v>
      </c>
      <c r="H2847" s="341" t="s">
        <v>962</v>
      </c>
      <c r="I2847" s="341"/>
      <c r="J2847" s="342" t="s">
        <v>357</v>
      </c>
      <c r="K2847" s="342" t="s">
        <v>348</v>
      </c>
    </row>
    <row r="2848" spans="1:11">
      <c r="A2848" s="340">
        <v>45509</v>
      </c>
      <c r="B2848" s="341" t="s">
        <v>947</v>
      </c>
      <c r="C2848" s="341" t="s">
        <v>964</v>
      </c>
      <c r="D2848" s="341" t="s">
        <v>1513</v>
      </c>
      <c r="E2848" s="342" t="s">
        <v>1510</v>
      </c>
      <c r="F2848" s="342" t="s">
        <v>1511</v>
      </c>
      <c r="G2848" s="342">
        <v>100</v>
      </c>
      <c r="H2848" s="341" t="s">
        <v>965</v>
      </c>
      <c r="I2848" s="341" t="s">
        <v>2483</v>
      </c>
      <c r="J2848" s="342" t="s">
        <v>357</v>
      </c>
      <c r="K2848" s="342" t="s">
        <v>348</v>
      </c>
    </row>
    <row r="2849" spans="1:11">
      <c r="A2849" s="340">
        <v>45509</v>
      </c>
      <c r="B2849" s="341" t="s">
        <v>947</v>
      </c>
      <c r="C2849" s="341" t="s">
        <v>964</v>
      </c>
      <c r="D2849" s="341" t="s">
        <v>1513</v>
      </c>
      <c r="E2849" s="342" t="s">
        <v>1510</v>
      </c>
      <c r="F2849" s="342" t="s">
        <v>1512</v>
      </c>
      <c r="G2849" s="342">
        <v>150</v>
      </c>
      <c r="H2849" s="341" t="s">
        <v>965</v>
      </c>
      <c r="I2849" s="341" t="s">
        <v>2483</v>
      </c>
      <c r="J2849" s="342" t="s">
        <v>357</v>
      </c>
      <c r="K2849" s="342" t="s">
        <v>348</v>
      </c>
    </row>
    <row r="2850" spans="1:11">
      <c r="A2850" s="340">
        <v>45596</v>
      </c>
      <c r="B2850" s="341" t="s">
        <v>947</v>
      </c>
      <c r="C2850" s="341" t="s">
        <v>964</v>
      </c>
      <c r="D2850" s="341" t="s">
        <v>2484</v>
      </c>
      <c r="E2850" s="342" t="s">
        <v>2485</v>
      </c>
      <c r="F2850" s="342" t="s">
        <v>1511</v>
      </c>
      <c r="G2850" s="342">
        <v>100</v>
      </c>
      <c r="H2850" s="341" t="s">
        <v>962</v>
      </c>
      <c r="I2850" s="341"/>
      <c r="J2850" s="342" t="s">
        <v>357</v>
      </c>
      <c r="K2850" s="342" t="s">
        <v>348</v>
      </c>
    </row>
    <row r="2851" spans="1:11">
      <c r="A2851" s="340">
        <v>45596</v>
      </c>
      <c r="B2851" s="341" t="s">
        <v>947</v>
      </c>
      <c r="C2851" s="341" t="s">
        <v>964</v>
      </c>
      <c r="D2851" s="341" t="s">
        <v>2484</v>
      </c>
      <c r="E2851" s="342" t="s">
        <v>2485</v>
      </c>
      <c r="F2851" s="342" t="s">
        <v>1512</v>
      </c>
      <c r="G2851" s="342">
        <v>150</v>
      </c>
      <c r="H2851" s="341" t="s">
        <v>962</v>
      </c>
      <c r="I2851" s="341"/>
      <c r="J2851" s="342" t="s">
        <v>357</v>
      </c>
      <c r="K2851" s="342" t="s">
        <v>348</v>
      </c>
    </row>
    <row r="2852" spans="1:11">
      <c r="A2852" s="340">
        <v>45387</v>
      </c>
      <c r="B2852" s="341" t="s">
        <v>947</v>
      </c>
      <c r="C2852" s="341" t="s">
        <v>964</v>
      </c>
      <c r="D2852" s="341" t="s">
        <v>2486</v>
      </c>
      <c r="E2852" s="342" t="s">
        <v>2485</v>
      </c>
      <c r="F2852" s="342" t="s">
        <v>1511</v>
      </c>
      <c r="G2852" s="342">
        <v>100</v>
      </c>
      <c r="H2852" s="341" t="s">
        <v>965</v>
      </c>
      <c r="I2852" s="341" t="s">
        <v>971</v>
      </c>
      <c r="J2852" s="342" t="s">
        <v>357</v>
      </c>
      <c r="K2852" s="342" t="s">
        <v>348</v>
      </c>
    </row>
    <row r="2853" spans="1:11">
      <c r="A2853" s="340">
        <v>45387</v>
      </c>
      <c r="B2853" s="341" t="s">
        <v>947</v>
      </c>
      <c r="C2853" s="341" t="s">
        <v>964</v>
      </c>
      <c r="D2853" s="341" t="s">
        <v>2486</v>
      </c>
      <c r="E2853" s="342" t="s">
        <v>2485</v>
      </c>
      <c r="F2853" s="342" t="s">
        <v>1512</v>
      </c>
      <c r="G2853" s="342">
        <v>150</v>
      </c>
      <c r="H2853" s="341" t="s">
        <v>965</v>
      </c>
      <c r="I2853" s="341" t="s">
        <v>971</v>
      </c>
      <c r="J2853" s="342" t="s">
        <v>357</v>
      </c>
      <c r="K2853" s="342" t="s">
        <v>348</v>
      </c>
    </row>
    <row r="2854" spans="1:11">
      <c r="A2854" s="340">
        <v>45327</v>
      </c>
      <c r="B2854" s="341" t="s">
        <v>947</v>
      </c>
      <c r="C2854" s="341" t="s">
        <v>1003</v>
      </c>
      <c r="D2854" s="341" t="s">
        <v>2484</v>
      </c>
      <c r="E2854" s="342" t="s">
        <v>1510</v>
      </c>
      <c r="F2854" s="342" t="s">
        <v>1512</v>
      </c>
      <c r="G2854" s="342">
        <v>150</v>
      </c>
      <c r="H2854" s="341" t="s">
        <v>965</v>
      </c>
      <c r="I2854" s="341" t="s">
        <v>1405</v>
      </c>
      <c r="J2854" s="342" t="s">
        <v>357</v>
      </c>
      <c r="K2854" s="342" t="s">
        <v>348</v>
      </c>
    </row>
    <row r="2855" spans="1:11">
      <c r="A2855" s="340">
        <v>45327</v>
      </c>
      <c r="B2855" s="341" t="s">
        <v>947</v>
      </c>
      <c r="C2855" s="341" t="s">
        <v>1003</v>
      </c>
      <c r="D2855" s="341" t="s">
        <v>2484</v>
      </c>
      <c r="E2855" s="342" t="s">
        <v>1510</v>
      </c>
      <c r="F2855" s="342" t="s">
        <v>1511</v>
      </c>
      <c r="G2855" s="342">
        <v>100</v>
      </c>
      <c r="H2855" s="341" t="s">
        <v>962</v>
      </c>
      <c r="I2855" s="341"/>
      <c r="J2855" s="342" t="s">
        <v>357</v>
      </c>
      <c r="K2855" s="342" t="s">
        <v>348</v>
      </c>
    </row>
    <row r="2856" spans="1:11">
      <c r="A2856" s="340">
        <v>45553</v>
      </c>
      <c r="B2856" s="341" t="s">
        <v>947</v>
      </c>
      <c r="C2856" s="341" t="s">
        <v>964</v>
      </c>
      <c r="D2856" s="341" t="s">
        <v>1513</v>
      </c>
      <c r="E2856" s="342" t="s">
        <v>1510</v>
      </c>
      <c r="F2856" s="342" t="s">
        <v>1512</v>
      </c>
      <c r="G2856" s="342">
        <v>150</v>
      </c>
      <c r="H2856" s="341" t="s">
        <v>962</v>
      </c>
      <c r="I2856" s="341"/>
      <c r="J2856" s="342" t="s">
        <v>357</v>
      </c>
      <c r="K2856" s="342" t="s">
        <v>348</v>
      </c>
    </row>
    <row r="2857" spans="1:11">
      <c r="A2857" s="340">
        <v>45553</v>
      </c>
      <c r="B2857" s="341" t="s">
        <v>947</v>
      </c>
      <c r="C2857" s="341" t="s">
        <v>964</v>
      </c>
      <c r="D2857" s="341" t="s">
        <v>1513</v>
      </c>
      <c r="E2857" s="342" t="s">
        <v>1510</v>
      </c>
      <c r="F2857" s="342" t="s">
        <v>1511</v>
      </c>
      <c r="G2857" s="342">
        <v>100</v>
      </c>
      <c r="H2857" s="341" t="s">
        <v>962</v>
      </c>
      <c r="I2857" s="341"/>
      <c r="J2857" s="342" t="s">
        <v>357</v>
      </c>
      <c r="K2857" s="342" t="s">
        <v>348</v>
      </c>
    </row>
    <row r="2858" spans="1:11">
      <c r="A2858" s="340">
        <v>45328</v>
      </c>
      <c r="B2858" s="341" t="s">
        <v>947</v>
      </c>
      <c r="C2858" s="341" t="s">
        <v>959</v>
      </c>
      <c r="D2858" s="341" t="s">
        <v>1513</v>
      </c>
      <c r="E2858" s="342" t="s">
        <v>1510</v>
      </c>
      <c r="F2858" s="342" t="s">
        <v>1512</v>
      </c>
      <c r="G2858" s="342">
        <v>150</v>
      </c>
      <c r="H2858" s="341" t="s">
        <v>962</v>
      </c>
      <c r="I2858" s="341"/>
      <c r="J2858" s="342" t="s">
        <v>357</v>
      </c>
      <c r="K2858" s="342" t="s">
        <v>348</v>
      </c>
    </row>
    <row r="2859" spans="1:11">
      <c r="A2859" s="340">
        <v>45328</v>
      </c>
      <c r="B2859" s="341" t="s">
        <v>947</v>
      </c>
      <c r="C2859" s="341" t="s">
        <v>959</v>
      </c>
      <c r="D2859" s="341" t="s">
        <v>1513</v>
      </c>
      <c r="E2859" s="342" t="s">
        <v>1510</v>
      </c>
      <c r="F2859" s="342" t="s">
        <v>1511</v>
      </c>
      <c r="G2859" s="342">
        <v>100</v>
      </c>
      <c r="H2859" s="341" t="s">
        <v>962</v>
      </c>
      <c r="I2859" s="341"/>
      <c r="J2859" s="342" t="s">
        <v>357</v>
      </c>
      <c r="K2859" s="342" t="s">
        <v>348</v>
      </c>
    </row>
    <row r="2860" spans="1:11">
      <c r="A2860" s="340">
        <v>45449</v>
      </c>
      <c r="B2860" s="341" t="s">
        <v>947</v>
      </c>
      <c r="C2860" s="341" t="s">
        <v>964</v>
      </c>
      <c r="D2860" s="341" t="s">
        <v>1513</v>
      </c>
      <c r="E2860" s="342" t="s">
        <v>1510</v>
      </c>
      <c r="F2860" s="342" t="s">
        <v>1512</v>
      </c>
      <c r="G2860" s="342">
        <v>150</v>
      </c>
      <c r="H2860" s="341" t="s">
        <v>962</v>
      </c>
      <c r="I2860" s="341"/>
      <c r="J2860" s="342" t="s">
        <v>357</v>
      </c>
      <c r="K2860" s="342" t="s">
        <v>348</v>
      </c>
    </row>
    <row r="2861" spans="1:11">
      <c r="A2861" s="340">
        <v>45449</v>
      </c>
      <c r="B2861" s="341" t="s">
        <v>947</v>
      </c>
      <c r="C2861" s="341" t="s">
        <v>964</v>
      </c>
      <c r="D2861" s="341" t="s">
        <v>1513</v>
      </c>
      <c r="E2861" s="342" t="s">
        <v>1510</v>
      </c>
      <c r="F2861" s="342" t="s">
        <v>1511</v>
      </c>
      <c r="G2861" s="342">
        <v>100</v>
      </c>
      <c r="H2861" s="341" t="s">
        <v>962</v>
      </c>
      <c r="I2861" s="341"/>
      <c r="J2861" s="342" t="s">
        <v>357</v>
      </c>
      <c r="K2861" s="342" t="s">
        <v>348</v>
      </c>
    </row>
    <row r="2862" spans="1:11">
      <c r="A2862" s="340">
        <v>45520</v>
      </c>
      <c r="B2862" s="341" t="s">
        <v>160</v>
      </c>
      <c r="C2862" s="341" t="s">
        <v>964</v>
      </c>
      <c r="D2862" s="341" t="s">
        <v>1517</v>
      </c>
      <c r="E2862" s="342" t="s">
        <v>1522</v>
      </c>
      <c r="F2862" s="342" t="s">
        <v>1523</v>
      </c>
      <c r="G2862" s="342">
        <v>50</v>
      </c>
      <c r="H2862" s="341" t="s">
        <v>962</v>
      </c>
      <c r="I2862" s="341"/>
      <c r="J2862" s="342" t="s">
        <v>357</v>
      </c>
      <c r="K2862" s="342" t="s">
        <v>348</v>
      </c>
    </row>
    <row r="2863" spans="1:11">
      <c r="A2863" s="340">
        <v>45520</v>
      </c>
      <c r="B2863" s="341" t="s">
        <v>160</v>
      </c>
      <c r="C2863" s="341" t="s">
        <v>964</v>
      </c>
      <c r="D2863" s="341" t="s">
        <v>1517</v>
      </c>
      <c r="E2863" s="342" t="s">
        <v>1522</v>
      </c>
      <c r="F2863" s="342" t="s">
        <v>1521</v>
      </c>
      <c r="G2863" s="342">
        <v>400</v>
      </c>
      <c r="H2863" s="341" t="s">
        <v>965</v>
      </c>
      <c r="I2863" s="341" t="s">
        <v>1970</v>
      </c>
      <c r="J2863" s="342" t="s">
        <v>357</v>
      </c>
      <c r="K2863" s="342" t="s">
        <v>348</v>
      </c>
    </row>
    <row r="2864" spans="1:11">
      <c r="A2864" s="340">
        <v>45520</v>
      </c>
      <c r="B2864" s="341" t="s">
        <v>160</v>
      </c>
      <c r="C2864" s="341" t="s">
        <v>964</v>
      </c>
      <c r="D2864" s="341" t="s">
        <v>1517</v>
      </c>
      <c r="E2864" s="342" t="s">
        <v>1522</v>
      </c>
      <c r="F2864" s="342" t="s">
        <v>1519</v>
      </c>
      <c r="G2864" s="342">
        <v>150</v>
      </c>
      <c r="H2864" s="341" t="s">
        <v>965</v>
      </c>
      <c r="I2864" s="341" t="s">
        <v>966</v>
      </c>
      <c r="J2864" s="342" t="s">
        <v>357</v>
      </c>
      <c r="K2864" s="342" t="s">
        <v>348</v>
      </c>
    </row>
    <row r="2865" spans="1:11">
      <c r="A2865" s="340">
        <v>45520</v>
      </c>
      <c r="B2865" s="341" t="s">
        <v>160</v>
      </c>
      <c r="C2865" s="341" t="s">
        <v>964</v>
      </c>
      <c r="D2865" s="341" t="s">
        <v>1517</v>
      </c>
      <c r="E2865" s="342" t="s">
        <v>1522</v>
      </c>
      <c r="F2865" s="342" t="s">
        <v>1518</v>
      </c>
      <c r="G2865" s="342">
        <v>50</v>
      </c>
      <c r="H2865" s="341" t="s">
        <v>962</v>
      </c>
      <c r="I2865" s="341"/>
      <c r="J2865" s="342" t="s">
        <v>357</v>
      </c>
      <c r="K2865" s="342" t="s">
        <v>348</v>
      </c>
    </row>
    <row r="2866" spans="1:11">
      <c r="A2866" s="340">
        <v>45520</v>
      </c>
      <c r="B2866" s="341" t="s">
        <v>160</v>
      </c>
      <c r="C2866" s="341" t="s">
        <v>964</v>
      </c>
      <c r="D2866" s="341" t="s">
        <v>1517</v>
      </c>
      <c r="E2866" s="342" t="s">
        <v>1522</v>
      </c>
      <c r="F2866" s="342" t="s">
        <v>1520</v>
      </c>
      <c r="G2866" s="342">
        <v>400</v>
      </c>
      <c r="H2866" s="341" t="s">
        <v>965</v>
      </c>
      <c r="I2866" s="341" t="s">
        <v>2487</v>
      </c>
      <c r="J2866" s="342" t="s">
        <v>357</v>
      </c>
      <c r="K2866" s="342" t="s">
        <v>348</v>
      </c>
    </row>
    <row r="2867" spans="1:11">
      <c r="A2867" s="340">
        <v>45416</v>
      </c>
      <c r="B2867" s="341" t="s">
        <v>160</v>
      </c>
      <c r="C2867" s="341" t="s">
        <v>964</v>
      </c>
      <c r="D2867" s="341" t="s">
        <v>2488</v>
      </c>
      <c r="E2867" s="342" t="s">
        <v>1522</v>
      </c>
      <c r="F2867" s="342" t="s">
        <v>1518</v>
      </c>
      <c r="G2867" s="342">
        <v>50</v>
      </c>
      <c r="H2867" s="341" t="s">
        <v>962</v>
      </c>
      <c r="I2867" s="341"/>
      <c r="J2867" s="342" t="s">
        <v>357</v>
      </c>
      <c r="K2867" s="342" t="s">
        <v>348</v>
      </c>
    </row>
    <row r="2868" spans="1:11">
      <c r="A2868" s="340">
        <v>45416</v>
      </c>
      <c r="B2868" s="341" t="s">
        <v>160</v>
      </c>
      <c r="C2868" s="341" t="s">
        <v>964</v>
      </c>
      <c r="D2868" s="341" t="s">
        <v>2488</v>
      </c>
      <c r="E2868" s="342" t="s">
        <v>1522</v>
      </c>
      <c r="F2868" s="342" t="s">
        <v>1521</v>
      </c>
      <c r="G2868" s="342">
        <v>400</v>
      </c>
      <c r="H2868" s="341" t="s">
        <v>962</v>
      </c>
      <c r="I2868" s="341"/>
      <c r="J2868" s="342" t="s">
        <v>357</v>
      </c>
      <c r="K2868" s="342" t="s">
        <v>348</v>
      </c>
    </row>
    <row r="2869" spans="1:11">
      <c r="A2869" s="340">
        <v>45416</v>
      </c>
      <c r="B2869" s="341" t="s">
        <v>160</v>
      </c>
      <c r="C2869" s="341" t="s">
        <v>964</v>
      </c>
      <c r="D2869" s="341" t="s">
        <v>2488</v>
      </c>
      <c r="E2869" s="342" t="s">
        <v>1522</v>
      </c>
      <c r="F2869" s="342" t="s">
        <v>1520</v>
      </c>
      <c r="G2869" s="342">
        <v>400</v>
      </c>
      <c r="H2869" s="341" t="s">
        <v>962</v>
      </c>
      <c r="I2869" s="341"/>
      <c r="J2869" s="342" t="s">
        <v>357</v>
      </c>
      <c r="K2869" s="342" t="s">
        <v>348</v>
      </c>
    </row>
    <row r="2870" spans="1:11">
      <c r="A2870" s="340">
        <v>45416</v>
      </c>
      <c r="B2870" s="341" t="s">
        <v>160</v>
      </c>
      <c r="C2870" s="341" t="s">
        <v>964</v>
      </c>
      <c r="D2870" s="341" t="s">
        <v>2488</v>
      </c>
      <c r="E2870" s="342" t="s">
        <v>1522</v>
      </c>
      <c r="F2870" s="342" t="s">
        <v>1519</v>
      </c>
      <c r="G2870" s="342">
        <v>150</v>
      </c>
      <c r="H2870" s="341" t="s">
        <v>962</v>
      </c>
      <c r="I2870" s="341"/>
      <c r="J2870" s="342" t="s">
        <v>357</v>
      </c>
      <c r="K2870" s="342" t="s">
        <v>348</v>
      </c>
    </row>
    <row r="2871" spans="1:11">
      <c r="A2871" s="340">
        <v>45416</v>
      </c>
      <c r="B2871" s="341" t="s">
        <v>160</v>
      </c>
      <c r="C2871" s="341" t="s">
        <v>964</v>
      </c>
      <c r="D2871" s="341" t="s">
        <v>2488</v>
      </c>
      <c r="E2871" s="342" t="s">
        <v>1522</v>
      </c>
      <c r="F2871" s="342" t="s">
        <v>1523</v>
      </c>
      <c r="G2871" s="342">
        <v>50</v>
      </c>
      <c r="H2871" s="341" t="s">
        <v>962</v>
      </c>
      <c r="I2871" s="341"/>
      <c r="J2871" s="342" t="s">
        <v>357</v>
      </c>
      <c r="K2871" s="342" t="s">
        <v>348</v>
      </c>
    </row>
    <row r="2872" spans="1:11">
      <c r="A2872" s="340">
        <v>45474</v>
      </c>
      <c r="B2872" s="341" t="s">
        <v>160</v>
      </c>
      <c r="C2872" s="341" t="s">
        <v>964</v>
      </c>
      <c r="D2872" s="341" t="s">
        <v>1517</v>
      </c>
      <c r="E2872" s="342" t="s">
        <v>1522</v>
      </c>
      <c r="F2872" s="342" t="s">
        <v>1519</v>
      </c>
      <c r="G2872" s="342">
        <v>150</v>
      </c>
      <c r="H2872" s="341" t="s">
        <v>962</v>
      </c>
      <c r="I2872" s="341"/>
      <c r="J2872" s="342" t="s">
        <v>357</v>
      </c>
      <c r="K2872" s="342" t="s">
        <v>348</v>
      </c>
    </row>
    <row r="2873" spans="1:11">
      <c r="A2873" s="340">
        <v>45474</v>
      </c>
      <c r="B2873" s="341" t="s">
        <v>160</v>
      </c>
      <c r="C2873" s="341" t="s">
        <v>964</v>
      </c>
      <c r="D2873" s="341" t="s">
        <v>1517</v>
      </c>
      <c r="E2873" s="342" t="s">
        <v>1522</v>
      </c>
      <c r="F2873" s="342" t="s">
        <v>1520</v>
      </c>
      <c r="G2873" s="342">
        <v>400</v>
      </c>
      <c r="H2873" s="341" t="s">
        <v>965</v>
      </c>
      <c r="I2873" s="341" t="s">
        <v>2489</v>
      </c>
      <c r="J2873" s="342" t="s">
        <v>357</v>
      </c>
      <c r="K2873" s="342" t="s">
        <v>348</v>
      </c>
    </row>
    <row r="2874" spans="1:11">
      <c r="A2874" s="340">
        <v>45474</v>
      </c>
      <c r="B2874" s="341" t="s">
        <v>160</v>
      </c>
      <c r="C2874" s="341" t="s">
        <v>964</v>
      </c>
      <c r="D2874" s="341" t="s">
        <v>1517</v>
      </c>
      <c r="E2874" s="342" t="s">
        <v>1522</v>
      </c>
      <c r="F2874" s="342" t="s">
        <v>1518</v>
      </c>
      <c r="G2874" s="342">
        <v>50</v>
      </c>
      <c r="H2874" s="341" t="s">
        <v>962</v>
      </c>
      <c r="I2874" s="341"/>
      <c r="J2874" s="342" t="s">
        <v>357</v>
      </c>
      <c r="K2874" s="342" t="s">
        <v>348</v>
      </c>
    </row>
    <row r="2875" spans="1:11">
      <c r="A2875" s="340">
        <v>45474</v>
      </c>
      <c r="B2875" s="341" t="s">
        <v>160</v>
      </c>
      <c r="C2875" s="341" t="s">
        <v>964</v>
      </c>
      <c r="D2875" s="341" t="s">
        <v>1517</v>
      </c>
      <c r="E2875" s="342" t="s">
        <v>1522</v>
      </c>
      <c r="F2875" s="342" t="s">
        <v>1521</v>
      </c>
      <c r="G2875" s="342">
        <v>400</v>
      </c>
      <c r="H2875" s="341" t="s">
        <v>962</v>
      </c>
      <c r="I2875" s="341"/>
      <c r="J2875" s="342" t="s">
        <v>357</v>
      </c>
      <c r="K2875" s="342" t="s">
        <v>348</v>
      </c>
    </row>
    <row r="2876" spans="1:11">
      <c r="A2876" s="340">
        <v>45474</v>
      </c>
      <c r="B2876" s="341" t="s">
        <v>160</v>
      </c>
      <c r="C2876" s="341" t="s">
        <v>964</v>
      </c>
      <c r="D2876" s="341" t="s">
        <v>1517</v>
      </c>
      <c r="E2876" s="342" t="s">
        <v>1522</v>
      </c>
      <c r="F2876" s="342" t="s">
        <v>1523</v>
      </c>
      <c r="G2876" s="342">
        <v>50</v>
      </c>
      <c r="H2876" s="341" t="s">
        <v>962</v>
      </c>
      <c r="I2876" s="341"/>
      <c r="J2876" s="342" t="s">
        <v>357</v>
      </c>
      <c r="K2876" s="342" t="s">
        <v>348</v>
      </c>
    </row>
    <row r="2877" spans="1:11">
      <c r="A2877" s="340">
        <v>45327</v>
      </c>
      <c r="B2877" s="341" t="s">
        <v>160</v>
      </c>
      <c r="C2877" s="341" t="s">
        <v>964</v>
      </c>
      <c r="D2877" s="341" t="s">
        <v>1517</v>
      </c>
      <c r="E2877" s="342" t="s">
        <v>1522</v>
      </c>
      <c r="F2877" s="342" t="s">
        <v>1519</v>
      </c>
      <c r="G2877" s="342">
        <v>150</v>
      </c>
      <c r="H2877" s="341" t="s">
        <v>962</v>
      </c>
      <c r="I2877" s="341"/>
      <c r="J2877" s="342" t="s">
        <v>357</v>
      </c>
      <c r="K2877" s="342" t="s">
        <v>348</v>
      </c>
    </row>
    <row r="2878" spans="1:11">
      <c r="A2878" s="340">
        <v>45327</v>
      </c>
      <c r="B2878" s="341" t="s">
        <v>160</v>
      </c>
      <c r="C2878" s="341" t="s">
        <v>964</v>
      </c>
      <c r="D2878" s="341" t="s">
        <v>1517</v>
      </c>
      <c r="E2878" s="342" t="s">
        <v>1522</v>
      </c>
      <c r="F2878" s="342" t="s">
        <v>1521</v>
      </c>
      <c r="G2878" s="342">
        <v>400</v>
      </c>
      <c r="H2878" s="341" t="s">
        <v>962</v>
      </c>
      <c r="I2878" s="341"/>
      <c r="J2878" s="342" t="s">
        <v>357</v>
      </c>
      <c r="K2878" s="342" t="s">
        <v>348</v>
      </c>
    </row>
    <row r="2879" spans="1:11">
      <c r="A2879" s="340">
        <v>45327</v>
      </c>
      <c r="B2879" s="341" t="s">
        <v>160</v>
      </c>
      <c r="C2879" s="341" t="s">
        <v>964</v>
      </c>
      <c r="D2879" s="341" t="s">
        <v>1517</v>
      </c>
      <c r="E2879" s="342" t="s">
        <v>1522</v>
      </c>
      <c r="F2879" s="342" t="s">
        <v>1523</v>
      </c>
      <c r="G2879" s="342">
        <v>50</v>
      </c>
      <c r="H2879" s="341" t="s">
        <v>962</v>
      </c>
      <c r="I2879" s="341"/>
      <c r="J2879" s="342" t="s">
        <v>357</v>
      </c>
      <c r="K2879" s="342" t="s">
        <v>348</v>
      </c>
    </row>
    <row r="2880" spans="1:11">
      <c r="A2880" s="340">
        <v>45327</v>
      </c>
      <c r="B2880" s="341" t="s">
        <v>160</v>
      </c>
      <c r="C2880" s="341" t="s">
        <v>964</v>
      </c>
      <c r="D2880" s="341" t="s">
        <v>1517</v>
      </c>
      <c r="E2880" s="342" t="s">
        <v>1522</v>
      </c>
      <c r="F2880" s="342" t="s">
        <v>1520</v>
      </c>
      <c r="G2880" s="342">
        <v>400</v>
      </c>
      <c r="H2880" s="341" t="s">
        <v>962</v>
      </c>
      <c r="I2880" s="341"/>
      <c r="J2880" s="342" t="s">
        <v>357</v>
      </c>
      <c r="K2880" s="342" t="s">
        <v>348</v>
      </c>
    </row>
    <row r="2881" spans="1:11">
      <c r="A2881" s="340">
        <v>45327</v>
      </c>
      <c r="B2881" s="341" t="s">
        <v>160</v>
      </c>
      <c r="C2881" s="341" t="s">
        <v>964</v>
      </c>
      <c r="D2881" s="341" t="s">
        <v>1517</v>
      </c>
      <c r="E2881" s="342" t="s">
        <v>1522</v>
      </c>
      <c r="F2881" s="342" t="s">
        <v>1518</v>
      </c>
      <c r="G2881" s="342">
        <v>50</v>
      </c>
      <c r="H2881" s="341" t="s">
        <v>962</v>
      </c>
      <c r="I2881" s="341"/>
      <c r="J2881" s="342" t="s">
        <v>357</v>
      </c>
      <c r="K2881" s="342" t="s">
        <v>348</v>
      </c>
    </row>
    <row r="2882" spans="1:11">
      <c r="A2882" s="340">
        <v>45539</v>
      </c>
      <c r="B2882" s="341" t="s">
        <v>160</v>
      </c>
      <c r="C2882" s="341" t="s">
        <v>964</v>
      </c>
      <c r="D2882" s="341" t="s">
        <v>1517</v>
      </c>
      <c r="E2882" s="342" t="s">
        <v>2490</v>
      </c>
      <c r="F2882" s="342" t="s">
        <v>1519</v>
      </c>
      <c r="G2882" s="342">
        <v>150</v>
      </c>
      <c r="H2882" s="341" t="s">
        <v>965</v>
      </c>
      <c r="I2882" s="341" t="s">
        <v>998</v>
      </c>
      <c r="J2882" s="342" t="s">
        <v>357</v>
      </c>
      <c r="K2882" s="342" t="s">
        <v>348</v>
      </c>
    </row>
    <row r="2883" spans="1:11">
      <c r="A2883" s="340">
        <v>45539</v>
      </c>
      <c r="B2883" s="341" t="s">
        <v>160</v>
      </c>
      <c r="C2883" s="341" t="s">
        <v>964</v>
      </c>
      <c r="D2883" s="341" t="s">
        <v>1517</v>
      </c>
      <c r="E2883" s="342" t="s">
        <v>2490</v>
      </c>
      <c r="F2883" s="342" t="s">
        <v>1521</v>
      </c>
      <c r="G2883" s="342">
        <v>400</v>
      </c>
      <c r="H2883" s="341" t="s">
        <v>965</v>
      </c>
      <c r="I2883" s="341" t="s">
        <v>2491</v>
      </c>
      <c r="J2883" s="342" t="s">
        <v>357</v>
      </c>
      <c r="K2883" s="342" t="s">
        <v>348</v>
      </c>
    </row>
    <row r="2884" spans="1:11">
      <c r="A2884" s="340">
        <v>45539</v>
      </c>
      <c r="B2884" s="341" t="s">
        <v>160</v>
      </c>
      <c r="C2884" s="341" t="s">
        <v>964</v>
      </c>
      <c r="D2884" s="341" t="s">
        <v>1517</v>
      </c>
      <c r="E2884" s="342" t="s">
        <v>2490</v>
      </c>
      <c r="F2884" s="342" t="s">
        <v>1518</v>
      </c>
      <c r="G2884" s="342">
        <v>50</v>
      </c>
      <c r="H2884" s="341" t="s">
        <v>962</v>
      </c>
      <c r="I2884" s="341"/>
      <c r="J2884" s="342" t="s">
        <v>357</v>
      </c>
      <c r="K2884" s="342" t="s">
        <v>348</v>
      </c>
    </row>
    <row r="2885" spans="1:11">
      <c r="A2885" s="340">
        <v>45539</v>
      </c>
      <c r="B2885" s="341" t="s">
        <v>160</v>
      </c>
      <c r="C2885" s="341" t="s">
        <v>964</v>
      </c>
      <c r="D2885" s="341" t="s">
        <v>1517</v>
      </c>
      <c r="E2885" s="342" t="s">
        <v>2490</v>
      </c>
      <c r="F2885" s="342" t="s">
        <v>1520</v>
      </c>
      <c r="G2885" s="342">
        <v>400</v>
      </c>
      <c r="H2885" s="341" t="s">
        <v>965</v>
      </c>
      <c r="I2885" s="341" t="s">
        <v>2492</v>
      </c>
      <c r="J2885" s="342" t="s">
        <v>357</v>
      </c>
      <c r="K2885" s="342" t="s">
        <v>348</v>
      </c>
    </row>
    <row r="2886" spans="1:11">
      <c r="A2886" s="340">
        <v>45539</v>
      </c>
      <c r="B2886" s="341" t="s">
        <v>160</v>
      </c>
      <c r="C2886" s="341" t="s">
        <v>964</v>
      </c>
      <c r="D2886" s="341" t="s">
        <v>1517</v>
      </c>
      <c r="E2886" s="342" t="s">
        <v>2490</v>
      </c>
      <c r="F2886" s="342" t="s">
        <v>1523</v>
      </c>
      <c r="G2886" s="342">
        <v>50</v>
      </c>
      <c r="H2886" s="341" t="s">
        <v>962</v>
      </c>
      <c r="I2886" s="341"/>
      <c r="J2886" s="342" t="s">
        <v>357</v>
      </c>
      <c r="K2886" s="342" t="s">
        <v>348</v>
      </c>
    </row>
    <row r="2887" spans="1:11">
      <c r="A2887" s="340">
        <v>45307</v>
      </c>
      <c r="B2887" s="341" t="s">
        <v>160</v>
      </c>
      <c r="C2887" s="341" t="s">
        <v>964</v>
      </c>
      <c r="D2887" s="341" t="s">
        <v>2493</v>
      </c>
      <c r="E2887" s="342" t="s">
        <v>1522</v>
      </c>
      <c r="F2887" s="342" t="s">
        <v>1519</v>
      </c>
      <c r="G2887" s="342">
        <v>150</v>
      </c>
      <c r="H2887" s="341" t="s">
        <v>962</v>
      </c>
      <c r="I2887" s="341"/>
      <c r="J2887" s="342" t="s">
        <v>357</v>
      </c>
      <c r="K2887" s="342" t="s">
        <v>348</v>
      </c>
    </row>
    <row r="2888" spans="1:11">
      <c r="A2888" s="340">
        <v>45307</v>
      </c>
      <c r="B2888" s="341" t="s">
        <v>160</v>
      </c>
      <c r="C2888" s="341" t="s">
        <v>964</v>
      </c>
      <c r="D2888" s="341" t="s">
        <v>2493</v>
      </c>
      <c r="E2888" s="342" t="s">
        <v>1522</v>
      </c>
      <c r="F2888" s="342" t="s">
        <v>1520</v>
      </c>
      <c r="G2888" s="342">
        <v>400</v>
      </c>
      <c r="H2888" s="341" t="s">
        <v>965</v>
      </c>
      <c r="I2888" s="341" t="s">
        <v>1193</v>
      </c>
      <c r="J2888" s="342" t="s">
        <v>357</v>
      </c>
      <c r="K2888" s="342" t="s">
        <v>348</v>
      </c>
    </row>
    <row r="2889" spans="1:11">
      <c r="A2889" s="340">
        <v>45307</v>
      </c>
      <c r="B2889" s="341" t="s">
        <v>160</v>
      </c>
      <c r="C2889" s="341" t="s">
        <v>964</v>
      </c>
      <c r="D2889" s="341" t="s">
        <v>2493</v>
      </c>
      <c r="E2889" s="342" t="s">
        <v>1522</v>
      </c>
      <c r="F2889" s="342" t="s">
        <v>1518</v>
      </c>
      <c r="G2889" s="342">
        <v>50</v>
      </c>
      <c r="H2889" s="341" t="s">
        <v>962</v>
      </c>
      <c r="I2889" s="341"/>
      <c r="J2889" s="342" t="s">
        <v>357</v>
      </c>
      <c r="K2889" s="342" t="s">
        <v>348</v>
      </c>
    </row>
    <row r="2890" spans="1:11">
      <c r="A2890" s="340">
        <v>45307</v>
      </c>
      <c r="B2890" s="341" t="s">
        <v>160</v>
      </c>
      <c r="C2890" s="341" t="s">
        <v>964</v>
      </c>
      <c r="D2890" s="341" t="s">
        <v>2493</v>
      </c>
      <c r="E2890" s="342" t="s">
        <v>1522</v>
      </c>
      <c r="F2890" s="342" t="s">
        <v>1521</v>
      </c>
      <c r="G2890" s="342">
        <v>400</v>
      </c>
      <c r="H2890" s="341" t="s">
        <v>962</v>
      </c>
      <c r="I2890" s="341"/>
      <c r="J2890" s="342" t="s">
        <v>357</v>
      </c>
      <c r="K2890" s="342" t="s">
        <v>348</v>
      </c>
    </row>
    <row r="2891" spans="1:11">
      <c r="A2891" s="340">
        <v>45307</v>
      </c>
      <c r="B2891" s="341" t="s">
        <v>160</v>
      </c>
      <c r="C2891" s="341" t="s">
        <v>964</v>
      </c>
      <c r="D2891" s="341" t="s">
        <v>2493</v>
      </c>
      <c r="E2891" s="342" t="s">
        <v>1522</v>
      </c>
      <c r="F2891" s="342" t="s">
        <v>1523</v>
      </c>
      <c r="G2891" s="342">
        <v>50</v>
      </c>
      <c r="H2891" s="341" t="s">
        <v>962</v>
      </c>
      <c r="I2891" s="341"/>
      <c r="J2891" s="342" t="s">
        <v>357</v>
      </c>
      <c r="K2891" s="342" t="s">
        <v>348</v>
      </c>
    </row>
    <row r="2892" spans="1:11">
      <c r="A2892" s="340">
        <v>45357</v>
      </c>
      <c r="B2892" s="341" t="s">
        <v>160</v>
      </c>
      <c r="C2892" s="341" t="s">
        <v>964</v>
      </c>
      <c r="D2892" s="341" t="s">
        <v>2488</v>
      </c>
      <c r="E2892" s="342" t="s">
        <v>1522</v>
      </c>
      <c r="F2892" s="342" t="s">
        <v>1521</v>
      </c>
      <c r="G2892" s="342">
        <v>400</v>
      </c>
      <c r="H2892" s="341" t="s">
        <v>965</v>
      </c>
      <c r="I2892" s="341" t="s">
        <v>1514</v>
      </c>
      <c r="J2892" s="342" t="s">
        <v>357</v>
      </c>
      <c r="K2892" s="342" t="s">
        <v>348</v>
      </c>
    </row>
    <row r="2893" spans="1:11">
      <c r="A2893" s="340">
        <v>45357</v>
      </c>
      <c r="B2893" s="341" t="s">
        <v>160</v>
      </c>
      <c r="C2893" s="341" t="s">
        <v>964</v>
      </c>
      <c r="D2893" s="341" t="s">
        <v>2488</v>
      </c>
      <c r="E2893" s="342" t="s">
        <v>1522</v>
      </c>
      <c r="F2893" s="342" t="s">
        <v>1519</v>
      </c>
      <c r="G2893" s="342">
        <v>150</v>
      </c>
      <c r="H2893" s="341" t="s">
        <v>962</v>
      </c>
      <c r="I2893" s="341"/>
      <c r="J2893" s="342" t="s">
        <v>357</v>
      </c>
      <c r="K2893" s="342" t="s">
        <v>348</v>
      </c>
    </row>
    <row r="2894" spans="1:11">
      <c r="A2894" s="340">
        <v>45357</v>
      </c>
      <c r="B2894" s="341" t="s">
        <v>160</v>
      </c>
      <c r="C2894" s="341" t="s">
        <v>964</v>
      </c>
      <c r="D2894" s="341" t="s">
        <v>2488</v>
      </c>
      <c r="E2894" s="342" t="s">
        <v>1522</v>
      </c>
      <c r="F2894" s="342" t="s">
        <v>1523</v>
      </c>
      <c r="G2894" s="342">
        <v>50</v>
      </c>
      <c r="H2894" s="341" t="s">
        <v>962</v>
      </c>
      <c r="I2894" s="341"/>
      <c r="J2894" s="342" t="s">
        <v>357</v>
      </c>
      <c r="K2894" s="342" t="s">
        <v>348</v>
      </c>
    </row>
    <row r="2895" spans="1:11">
      <c r="A2895" s="340">
        <v>45357</v>
      </c>
      <c r="B2895" s="341" t="s">
        <v>160</v>
      </c>
      <c r="C2895" s="341" t="s">
        <v>964</v>
      </c>
      <c r="D2895" s="341" t="s">
        <v>2488</v>
      </c>
      <c r="E2895" s="342" t="s">
        <v>1522</v>
      </c>
      <c r="F2895" s="342" t="s">
        <v>1518</v>
      </c>
      <c r="G2895" s="342">
        <v>50</v>
      </c>
      <c r="H2895" s="341" t="s">
        <v>962</v>
      </c>
      <c r="I2895" s="341"/>
      <c r="J2895" s="342" t="s">
        <v>357</v>
      </c>
      <c r="K2895" s="342" t="s">
        <v>348</v>
      </c>
    </row>
    <row r="2896" spans="1:11">
      <c r="A2896" s="340">
        <v>45357</v>
      </c>
      <c r="B2896" s="341" t="s">
        <v>160</v>
      </c>
      <c r="C2896" s="341" t="s">
        <v>964</v>
      </c>
      <c r="D2896" s="341" t="s">
        <v>2488</v>
      </c>
      <c r="E2896" s="342" t="s">
        <v>1522</v>
      </c>
      <c r="F2896" s="342" t="s">
        <v>1520</v>
      </c>
      <c r="G2896" s="342">
        <v>400</v>
      </c>
      <c r="H2896" s="341" t="s">
        <v>962</v>
      </c>
      <c r="I2896" s="341"/>
      <c r="J2896" s="342" t="s">
        <v>357</v>
      </c>
      <c r="K2896" s="342" t="s">
        <v>348</v>
      </c>
    </row>
    <row r="2897" spans="1:11">
      <c r="A2897" s="340">
        <v>45400</v>
      </c>
      <c r="B2897" s="341" t="s">
        <v>160</v>
      </c>
      <c r="C2897" s="341" t="s">
        <v>964</v>
      </c>
      <c r="D2897" s="341" t="s">
        <v>1517</v>
      </c>
      <c r="E2897" s="342" t="s">
        <v>1522</v>
      </c>
      <c r="F2897" s="342" t="s">
        <v>1518</v>
      </c>
      <c r="G2897" s="342">
        <v>50</v>
      </c>
      <c r="H2897" s="341" t="s">
        <v>965</v>
      </c>
      <c r="I2897" s="341" t="s">
        <v>971</v>
      </c>
      <c r="J2897" s="342" t="s">
        <v>357</v>
      </c>
      <c r="K2897" s="342" t="s">
        <v>348</v>
      </c>
    </row>
    <row r="2898" spans="1:11">
      <c r="A2898" s="340">
        <v>45400</v>
      </c>
      <c r="B2898" s="341" t="s">
        <v>160</v>
      </c>
      <c r="C2898" s="341" t="s">
        <v>964</v>
      </c>
      <c r="D2898" s="341" t="s">
        <v>1517</v>
      </c>
      <c r="E2898" s="342" t="s">
        <v>1522</v>
      </c>
      <c r="F2898" s="342" t="s">
        <v>1523</v>
      </c>
      <c r="G2898" s="342">
        <v>50</v>
      </c>
      <c r="H2898" s="341" t="s">
        <v>962</v>
      </c>
      <c r="I2898" s="341"/>
      <c r="J2898" s="342" t="s">
        <v>357</v>
      </c>
      <c r="K2898" s="342" t="s">
        <v>348</v>
      </c>
    </row>
    <row r="2899" spans="1:11">
      <c r="A2899" s="340">
        <v>45400</v>
      </c>
      <c r="B2899" s="341" t="s">
        <v>160</v>
      </c>
      <c r="C2899" s="341" t="s">
        <v>964</v>
      </c>
      <c r="D2899" s="341" t="s">
        <v>1517</v>
      </c>
      <c r="E2899" s="342" t="s">
        <v>1522</v>
      </c>
      <c r="F2899" s="342" t="s">
        <v>1520</v>
      </c>
      <c r="G2899" s="342">
        <v>400</v>
      </c>
      <c r="H2899" s="341" t="s">
        <v>965</v>
      </c>
      <c r="I2899" s="341" t="s">
        <v>2494</v>
      </c>
      <c r="J2899" s="342" t="s">
        <v>357</v>
      </c>
      <c r="K2899" s="342" t="s">
        <v>348</v>
      </c>
    </row>
    <row r="2900" spans="1:11">
      <c r="A2900" s="340">
        <v>45400</v>
      </c>
      <c r="B2900" s="341" t="s">
        <v>160</v>
      </c>
      <c r="C2900" s="341" t="s">
        <v>964</v>
      </c>
      <c r="D2900" s="341" t="s">
        <v>1517</v>
      </c>
      <c r="E2900" s="342" t="s">
        <v>1522</v>
      </c>
      <c r="F2900" s="342" t="s">
        <v>1519</v>
      </c>
      <c r="G2900" s="342">
        <v>150</v>
      </c>
      <c r="H2900" s="341" t="s">
        <v>965</v>
      </c>
      <c r="I2900" s="341" t="s">
        <v>2495</v>
      </c>
      <c r="J2900" s="342" t="s">
        <v>357</v>
      </c>
      <c r="K2900" s="342" t="s">
        <v>348</v>
      </c>
    </row>
    <row r="2901" spans="1:11">
      <c r="A2901" s="340">
        <v>45400</v>
      </c>
      <c r="B2901" s="341" t="s">
        <v>160</v>
      </c>
      <c r="C2901" s="341" t="s">
        <v>964</v>
      </c>
      <c r="D2901" s="341" t="s">
        <v>1517</v>
      </c>
      <c r="E2901" s="342" t="s">
        <v>1522</v>
      </c>
      <c r="F2901" s="342" t="s">
        <v>1521</v>
      </c>
      <c r="G2901" s="342">
        <v>400</v>
      </c>
      <c r="H2901" s="341" t="s">
        <v>965</v>
      </c>
      <c r="I2901" s="341" t="s">
        <v>966</v>
      </c>
      <c r="J2901" s="342" t="s">
        <v>357</v>
      </c>
      <c r="K2901" s="342" t="s">
        <v>348</v>
      </c>
    </row>
    <row r="2902" spans="1:11">
      <c r="A2902" s="340">
        <v>45591</v>
      </c>
      <c r="B2902" s="341" t="s">
        <v>160</v>
      </c>
      <c r="C2902" s="341" t="s">
        <v>964</v>
      </c>
      <c r="D2902" s="341" t="s">
        <v>1517</v>
      </c>
      <c r="E2902" s="342" t="s">
        <v>2496</v>
      </c>
      <c r="F2902" s="342" t="s">
        <v>1521</v>
      </c>
      <c r="G2902" s="342">
        <v>400</v>
      </c>
      <c r="H2902" s="341" t="s">
        <v>965</v>
      </c>
      <c r="I2902" s="341" t="s">
        <v>2497</v>
      </c>
      <c r="J2902" s="342" t="s">
        <v>357</v>
      </c>
      <c r="K2902" s="342" t="s">
        <v>348</v>
      </c>
    </row>
    <row r="2903" spans="1:11">
      <c r="A2903" s="340">
        <v>45591</v>
      </c>
      <c r="B2903" s="341" t="s">
        <v>160</v>
      </c>
      <c r="C2903" s="341" t="s">
        <v>964</v>
      </c>
      <c r="D2903" s="341" t="s">
        <v>1517</v>
      </c>
      <c r="E2903" s="342" t="s">
        <v>2496</v>
      </c>
      <c r="F2903" s="342" t="s">
        <v>1518</v>
      </c>
      <c r="G2903" s="342">
        <v>50</v>
      </c>
      <c r="H2903" s="341" t="s">
        <v>962</v>
      </c>
      <c r="I2903" s="341"/>
      <c r="J2903" s="342" t="s">
        <v>357</v>
      </c>
      <c r="K2903" s="342" t="s">
        <v>348</v>
      </c>
    </row>
    <row r="2904" spans="1:11">
      <c r="A2904" s="340">
        <v>45591</v>
      </c>
      <c r="B2904" s="341" t="s">
        <v>160</v>
      </c>
      <c r="C2904" s="341" t="s">
        <v>964</v>
      </c>
      <c r="D2904" s="341" t="s">
        <v>1517</v>
      </c>
      <c r="E2904" s="342" t="s">
        <v>2496</v>
      </c>
      <c r="F2904" s="342" t="s">
        <v>1519</v>
      </c>
      <c r="G2904" s="342">
        <v>150</v>
      </c>
      <c r="H2904" s="341" t="s">
        <v>962</v>
      </c>
      <c r="I2904" s="341"/>
      <c r="J2904" s="342" t="s">
        <v>357</v>
      </c>
      <c r="K2904" s="342" t="s">
        <v>348</v>
      </c>
    </row>
    <row r="2905" spans="1:11">
      <c r="A2905" s="340">
        <v>45591</v>
      </c>
      <c r="B2905" s="341" t="s">
        <v>160</v>
      </c>
      <c r="C2905" s="341" t="s">
        <v>964</v>
      </c>
      <c r="D2905" s="341" t="s">
        <v>1517</v>
      </c>
      <c r="E2905" s="342" t="s">
        <v>2496</v>
      </c>
      <c r="F2905" s="342" t="s">
        <v>1520</v>
      </c>
      <c r="G2905" s="342">
        <v>400</v>
      </c>
      <c r="H2905" s="341" t="s">
        <v>965</v>
      </c>
      <c r="I2905" s="341" t="s">
        <v>2491</v>
      </c>
      <c r="J2905" s="342" t="s">
        <v>357</v>
      </c>
      <c r="K2905" s="342" t="s">
        <v>348</v>
      </c>
    </row>
    <row r="2906" spans="1:11">
      <c r="A2906" s="340">
        <v>45591</v>
      </c>
      <c r="B2906" s="341" t="s">
        <v>160</v>
      </c>
      <c r="C2906" s="341" t="s">
        <v>964</v>
      </c>
      <c r="D2906" s="341" t="s">
        <v>1517</v>
      </c>
      <c r="E2906" s="342" t="s">
        <v>2496</v>
      </c>
      <c r="F2906" s="342" t="s">
        <v>1523</v>
      </c>
      <c r="G2906" s="342">
        <v>50</v>
      </c>
      <c r="H2906" s="341" t="s">
        <v>962</v>
      </c>
      <c r="I2906" s="341"/>
      <c r="J2906" s="342" t="s">
        <v>357</v>
      </c>
      <c r="K2906" s="342" t="s">
        <v>348</v>
      </c>
    </row>
    <row r="2907" spans="1:11">
      <c r="A2907" s="340">
        <v>45316</v>
      </c>
      <c r="B2907" s="341" t="s">
        <v>161</v>
      </c>
      <c r="C2907" s="341" t="s">
        <v>964</v>
      </c>
      <c r="D2907" s="341" t="s">
        <v>2498</v>
      </c>
      <c r="E2907" s="342" t="s">
        <v>1526</v>
      </c>
      <c r="F2907" s="342" t="s">
        <v>1527</v>
      </c>
      <c r="G2907" s="342">
        <v>350</v>
      </c>
      <c r="H2907" s="341" t="s">
        <v>962</v>
      </c>
      <c r="I2907" s="341"/>
      <c r="J2907" s="342" t="s">
        <v>357</v>
      </c>
      <c r="K2907" s="342" t="s">
        <v>348</v>
      </c>
    </row>
    <row r="2908" spans="1:11">
      <c r="A2908" s="340">
        <v>45316</v>
      </c>
      <c r="B2908" s="341" t="s">
        <v>161</v>
      </c>
      <c r="C2908" s="341" t="s">
        <v>964</v>
      </c>
      <c r="D2908" s="341" t="s">
        <v>2498</v>
      </c>
      <c r="E2908" s="342" t="s">
        <v>1526</v>
      </c>
      <c r="F2908" s="342" t="s">
        <v>1528</v>
      </c>
      <c r="G2908" s="342">
        <v>50</v>
      </c>
      <c r="H2908" s="341" t="s">
        <v>962</v>
      </c>
      <c r="I2908" s="341"/>
      <c r="J2908" s="342" t="s">
        <v>357</v>
      </c>
      <c r="K2908" s="342" t="s">
        <v>348</v>
      </c>
    </row>
    <row r="2909" spans="1:11">
      <c r="A2909" s="340">
        <v>45316</v>
      </c>
      <c r="B2909" s="341" t="s">
        <v>161</v>
      </c>
      <c r="C2909" s="341" t="s">
        <v>964</v>
      </c>
      <c r="D2909" s="341" t="s">
        <v>2498</v>
      </c>
      <c r="E2909" s="342" t="s">
        <v>1526</v>
      </c>
      <c r="F2909" s="342" t="s">
        <v>1529</v>
      </c>
      <c r="G2909" s="342">
        <v>250</v>
      </c>
      <c r="H2909" s="341" t="s">
        <v>962</v>
      </c>
      <c r="I2909" s="341"/>
      <c r="J2909" s="342" t="s">
        <v>357</v>
      </c>
      <c r="K2909" s="342" t="s">
        <v>348</v>
      </c>
    </row>
    <row r="2910" spans="1:11">
      <c r="A2910" s="340">
        <v>45334</v>
      </c>
      <c r="B2910" s="341" t="s">
        <v>161</v>
      </c>
      <c r="C2910" s="341" t="s">
        <v>964</v>
      </c>
      <c r="D2910" s="341" t="s">
        <v>2499</v>
      </c>
      <c r="E2910" s="342" t="s">
        <v>1526</v>
      </c>
      <c r="F2910" s="342" t="s">
        <v>1527</v>
      </c>
      <c r="G2910" s="342">
        <v>350</v>
      </c>
      <c r="H2910" s="341" t="s">
        <v>962</v>
      </c>
      <c r="I2910" s="341"/>
      <c r="J2910" s="342" t="s">
        <v>357</v>
      </c>
      <c r="K2910" s="342" t="s">
        <v>348</v>
      </c>
    </row>
    <row r="2911" spans="1:11">
      <c r="A2911" s="340">
        <v>45334</v>
      </c>
      <c r="B2911" s="341" t="s">
        <v>161</v>
      </c>
      <c r="C2911" s="341" t="s">
        <v>964</v>
      </c>
      <c r="D2911" s="341" t="s">
        <v>2499</v>
      </c>
      <c r="E2911" s="342" t="s">
        <v>1526</v>
      </c>
      <c r="F2911" s="342" t="s">
        <v>1528</v>
      </c>
      <c r="G2911" s="342">
        <v>50</v>
      </c>
      <c r="H2911" s="341" t="s">
        <v>962</v>
      </c>
      <c r="I2911" s="341"/>
      <c r="J2911" s="342" t="s">
        <v>357</v>
      </c>
      <c r="K2911" s="342" t="s">
        <v>348</v>
      </c>
    </row>
    <row r="2912" spans="1:11">
      <c r="A2912" s="340">
        <v>45334</v>
      </c>
      <c r="B2912" s="341" t="s">
        <v>161</v>
      </c>
      <c r="C2912" s="341" t="s">
        <v>964</v>
      </c>
      <c r="D2912" s="341" t="s">
        <v>2499</v>
      </c>
      <c r="E2912" s="342" t="s">
        <v>1526</v>
      </c>
      <c r="F2912" s="342" t="s">
        <v>1529</v>
      </c>
      <c r="G2912" s="342">
        <v>250</v>
      </c>
      <c r="H2912" s="341" t="s">
        <v>962</v>
      </c>
      <c r="I2912" s="341"/>
      <c r="J2912" s="342" t="s">
        <v>357</v>
      </c>
      <c r="K2912" s="342" t="s">
        <v>348</v>
      </c>
    </row>
    <row r="2913" spans="1:11">
      <c r="A2913" s="340">
        <v>45313</v>
      </c>
      <c r="B2913" s="341" t="s">
        <v>161</v>
      </c>
      <c r="C2913" s="341" t="s">
        <v>964</v>
      </c>
      <c r="D2913" s="341" t="s">
        <v>2500</v>
      </c>
      <c r="E2913" s="342" t="s">
        <v>1526</v>
      </c>
      <c r="F2913" s="342" t="s">
        <v>1527</v>
      </c>
      <c r="G2913" s="342">
        <v>350</v>
      </c>
      <c r="H2913" s="341" t="s">
        <v>965</v>
      </c>
      <c r="I2913" s="341" t="s">
        <v>2501</v>
      </c>
      <c r="J2913" s="342" t="s">
        <v>357</v>
      </c>
      <c r="K2913" s="342" t="s">
        <v>348</v>
      </c>
    </row>
    <row r="2914" spans="1:11">
      <c r="A2914" s="340">
        <v>45313</v>
      </c>
      <c r="B2914" s="341" t="s">
        <v>161</v>
      </c>
      <c r="C2914" s="341" t="s">
        <v>964</v>
      </c>
      <c r="D2914" s="341" t="s">
        <v>2500</v>
      </c>
      <c r="E2914" s="342" t="s">
        <v>1526</v>
      </c>
      <c r="F2914" s="342" t="s">
        <v>1529</v>
      </c>
      <c r="G2914" s="342">
        <v>250</v>
      </c>
      <c r="H2914" s="341" t="s">
        <v>962</v>
      </c>
      <c r="I2914" s="341"/>
      <c r="J2914" s="342" t="s">
        <v>357</v>
      </c>
      <c r="K2914" s="342" t="s">
        <v>348</v>
      </c>
    </row>
    <row r="2915" spans="1:11">
      <c r="A2915" s="340">
        <v>45313</v>
      </c>
      <c r="B2915" s="341" t="s">
        <v>161</v>
      </c>
      <c r="C2915" s="341" t="s">
        <v>964</v>
      </c>
      <c r="D2915" s="341" t="s">
        <v>2500</v>
      </c>
      <c r="E2915" s="342" t="s">
        <v>1526</v>
      </c>
      <c r="F2915" s="342" t="s">
        <v>1528</v>
      </c>
      <c r="G2915" s="342">
        <v>50</v>
      </c>
      <c r="H2915" s="341" t="s">
        <v>962</v>
      </c>
      <c r="I2915" s="341"/>
      <c r="J2915" s="342" t="s">
        <v>357</v>
      </c>
      <c r="K2915" s="342" t="s">
        <v>348</v>
      </c>
    </row>
    <row r="2916" spans="1:11">
      <c r="A2916" s="340">
        <v>45463</v>
      </c>
      <c r="B2916" s="341" t="s">
        <v>161</v>
      </c>
      <c r="C2916" s="341" t="s">
        <v>964</v>
      </c>
      <c r="D2916" s="341" t="s">
        <v>2502</v>
      </c>
      <c r="E2916" s="342" t="s">
        <v>1526</v>
      </c>
      <c r="F2916" s="342" t="s">
        <v>1529</v>
      </c>
      <c r="G2916" s="342">
        <v>250</v>
      </c>
      <c r="H2916" s="341" t="s">
        <v>965</v>
      </c>
      <c r="I2916" s="341" t="s">
        <v>971</v>
      </c>
      <c r="J2916" s="342" t="s">
        <v>357</v>
      </c>
      <c r="K2916" s="342" t="s">
        <v>348</v>
      </c>
    </row>
    <row r="2917" spans="1:11">
      <c r="A2917" s="340">
        <v>45463</v>
      </c>
      <c r="B2917" s="341" t="s">
        <v>161</v>
      </c>
      <c r="C2917" s="341" t="s">
        <v>964</v>
      </c>
      <c r="D2917" s="341" t="s">
        <v>2502</v>
      </c>
      <c r="E2917" s="342" t="s">
        <v>1526</v>
      </c>
      <c r="F2917" s="342" t="s">
        <v>1527</v>
      </c>
      <c r="G2917" s="342">
        <v>350</v>
      </c>
      <c r="H2917" s="341" t="s">
        <v>965</v>
      </c>
      <c r="I2917" s="341" t="s">
        <v>971</v>
      </c>
      <c r="J2917" s="342" t="s">
        <v>357</v>
      </c>
      <c r="K2917" s="342" t="s">
        <v>348</v>
      </c>
    </row>
    <row r="2918" spans="1:11">
      <c r="A2918" s="340">
        <v>45463</v>
      </c>
      <c r="B2918" s="341" t="s">
        <v>161</v>
      </c>
      <c r="C2918" s="341" t="s">
        <v>964</v>
      </c>
      <c r="D2918" s="341" t="s">
        <v>2502</v>
      </c>
      <c r="E2918" s="342" t="s">
        <v>1526</v>
      </c>
      <c r="F2918" s="342" t="s">
        <v>1528</v>
      </c>
      <c r="G2918" s="342">
        <v>50</v>
      </c>
      <c r="H2918" s="341" t="s">
        <v>962</v>
      </c>
      <c r="I2918" s="341"/>
      <c r="J2918" s="342" t="s">
        <v>357</v>
      </c>
      <c r="K2918" s="342" t="s">
        <v>348</v>
      </c>
    </row>
    <row r="2919" spans="1:11">
      <c r="A2919" s="340">
        <v>45583</v>
      </c>
      <c r="B2919" s="341" t="s">
        <v>161</v>
      </c>
      <c r="C2919" s="341" t="s">
        <v>964</v>
      </c>
      <c r="D2919" s="341" t="s">
        <v>1525</v>
      </c>
      <c r="E2919" s="342" t="s">
        <v>1526</v>
      </c>
      <c r="F2919" s="342" t="s">
        <v>1527</v>
      </c>
      <c r="G2919" s="342">
        <v>350</v>
      </c>
      <c r="H2919" s="341" t="s">
        <v>965</v>
      </c>
      <c r="I2919" s="341" t="s">
        <v>2503</v>
      </c>
      <c r="J2919" s="342" t="s">
        <v>357</v>
      </c>
      <c r="K2919" s="342" t="s">
        <v>348</v>
      </c>
    </row>
    <row r="2920" spans="1:11">
      <c r="A2920" s="340">
        <v>45583</v>
      </c>
      <c r="B2920" s="341" t="s">
        <v>161</v>
      </c>
      <c r="C2920" s="341" t="s">
        <v>964</v>
      </c>
      <c r="D2920" s="341" t="s">
        <v>1525</v>
      </c>
      <c r="E2920" s="342" t="s">
        <v>1526</v>
      </c>
      <c r="F2920" s="342" t="s">
        <v>1528</v>
      </c>
      <c r="G2920" s="342">
        <v>50</v>
      </c>
      <c r="H2920" s="341" t="s">
        <v>965</v>
      </c>
      <c r="I2920" s="341" t="s">
        <v>2504</v>
      </c>
      <c r="J2920" s="342" t="s">
        <v>357</v>
      </c>
      <c r="K2920" s="342" t="s">
        <v>348</v>
      </c>
    </row>
    <row r="2921" spans="1:11">
      <c r="A2921" s="340">
        <v>45583</v>
      </c>
      <c r="B2921" s="341" t="s">
        <v>161</v>
      </c>
      <c r="C2921" s="341" t="s">
        <v>964</v>
      </c>
      <c r="D2921" s="341" t="s">
        <v>1525</v>
      </c>
      <c r="E2921" s="342" t="s">
        <v>1526</v>
      </c>
      <c r="F2921" s="342" t="s">
        <v>1529</v>
      </c>
      <c r="G2921" s="342">
        <v>250</v>
      </c>
      <c r="H2921" s="341" t="s">
        <v>965</v>
      </c>
      <c r="I2921" s="341" t="s">
        <v>966</v>
      </c>
      <c r="J2921" s="342" t="s">
        <v>357</v>
      </c>
      <c r="K2921" s="342" t="s">
        <v>348</v>
      </c>
    </row>
    <row r="2922" spans="1:11">
      <c r="A2922" s="340">
        <v>45506</v>
      </c>
      <c r="B2922" s="341" t="s">
        <v>161</v>
      </c>
      <c r="C2922" s="341" t="s">
        <v>964</v>
      </c>
      <c r="D2922" s="341" t="s">
        <v>1525</v>
      </c>
      <c r="E2922" s="342" t="s">
        <v>1526</v>
      </c>
      <c r="F2922" s="342" t="s">
        <v>1527</v>
      </c>
      <c r="G2922" s="342">
        <v>350</v>
      </c>
      <c r="H2922" s="341" t="s">
        <v>965</v>
      </c>
      <c r="I2922" s="341" t="s">
        <v>966</v>
      </c>
      <c r="J2922" s="342" t="s">
        <v>357</v>
      </c>
      <c r="K2922" s="342" t="s">
        <v>348</v>
      </c>
    </row>
    <row r="2923" spans="1:11">
      <c r="A2923" s="340">
        <v>45506</v>
      </c>
      <c r="B2923" s="341" t="s">
        <v>161</v>
      </c>
      <c r="C2923" s="341" t="s">
        <v>964</v>
      </c>
      <c r="D2923" s="341" t="s">
        <v>1525</v>
      </c>
      <c r="E2923" s="342" t="s">
        <v>1526</v>
      </c>
      <c r="F2923" s="342" t="s">
        <v>1529</v>
      </c>
      <c r="G2923" s="342">
        <v>250</v>
      </c>
      <c r="H2923" s="341" t="s">
        <v>965</v>
      </c>
      <c r="I2923" s="341" t="s">
        <v>966</v>
      </c>
      <c r="J2923" s="342" t="s">
        <v>357</v>
      </c>
      <c r="K2923" s="342" t="s">
        <v>348</v>
      </c>
    </row>
    <row r="2924" spans="1:11">
      <c r="A2924" s="340">
        <v>45506</v>
      </c>
      <c r="B2924" s="341" t="s">
        <v>161</v>
      </c>
      <c r="C2924" s="341" t="s">
        <v>964</v>
      </c>
      <c r="D2924" s="341" t="s">
        <v>1525</v>
      </c>
      <c r="E2924" s="342" t="s">
        <v>1526</v>
      </c>
      <c r="F2924" s="342" t="s">
        <v>1528</v>
      </c>
      <c r="G2924" s="342">
        <v>50</v>
      </c>
      <c r="H2924" s="341" t="s">
        <v>962</v>
      </c>
      <c r="I2924" s="341"/>
      <c r="J2924" s="342" t="s">
        <v>357</v>
      </c>
      <c r="K2924" s="342" t="s">
        <v>348</v>
      </c>
    </row>
    <row r="2925" spans="1:11">
      <c r="A2925" s="340">
        <v>45377</v>
      </c>
      <c r="B2925" s="341" t="s">
        <v>161</v>
      </c>
      <c r="C2925" s="341" t="s">
        <v>964</v>
      </c>
      <c r="D2925" s="341" t="s">
        <v>1530</v>
      </c>
      <c r="E2925" s="342" t="s">
        <v>1526</v>
      </c>
      <c r="F2925" s="342" t="s">
        <v>1527</v>
      </c>
      <c r="G2925" s="342">
        <v>350</v>
      </c>
      <c r="H2925" s="341" t="s">
        <v>962</v>
      </c>
      <c r="I2925" s="341"/>
      <c r="J2925" s="342" t="s">
        <v>357</v>
      </c>
      <c r="K2925" s="342" t="s">
        <v>348</v>
      </c>
    </row>
    <row r="2926" spans="1:11">
      <c r="A2926" s="340">
        <v>45377</v>
      </c>
      <c r="B2926" s="341" t="s">
        <v>161</v>
      </c>
      <c r="C2926" s="341" t="s">
        <v>964</v>
      </c>
      <c r="D2926" s="341" t="s">
        <v>1530</v>
      </c>
      <c r="E2926" s="342" t="s">
        <v>1526</v>
      </c>
      <c r="F2926" s="342" t="s">
        <v>1528</v>
      </c>
      <c r="G2926" s="342">
        <v>50</v>
      </c>
      <c r="H2926" s="341" t="s">
        <v>962</v>
      </c>
      <c r="I2926" s="341"/>
      <c r="J2926" s="342" t="s">
        <v>357</v>
      </c>
      <c r="K2926" s="342" t="s">
        <v>348</v>
      </c>
    </row>
    <row r="2927" spans="1:11">
      <c r="A2927" s="340">
        <v>45377</v>
      </c>
      <c r="B2927" s="341" t="s">
        <v>161</v>
      </c>
      <c r="C2927" s="341" t="s">
        <v>964</v>
      </c>
      <c r="D2927" s="341" t="s">
        <v>1530</v>
      </c>
      <c r="E2927" s="342" t="s">
        <v>1526</v>
      </c>
      <c r="F2927" s="342" t="s">
        <v>1529</v>
      </c>
      <c r="G2927" s="342">
        <v>250</v>
      </c>
      <c r="H2927" s="341" t="s">
        <v>962</v>
      </c>
      <c r="I2927" s="341"/>
      <c r="J2927" s="342" t="s">
        <v>357</v>
      </c>
      <c r="K2927" s="342" t="s">
        <v>348</v>
      </c>
    </row>
    <row r="2928" spans="1:11">
      <c r="A2928" s="340">
        <v>45640</v>
      </c>
      <c r="B2928" s="341" t="s">
        <v>161</v>
      </c>
      <c r="C2928" s="341" t="s">
        <v>964</v>
      </c>
      <c r="D2928" s="341" t="s">
        <v>2505</v>
      </c>
      <c r="E2928" s="342" t="s">
        <v>1526</v>
      </c>
      <c r="F2928" s="342" t="s">
        <v>1528</v>
      </c>
      <c r="G2928" s="342">
        <v>50</v>
      </c>
      <c r="H2928" s="341" t="s">
        <v>962</v>
      </c>
      <c r="I2928" s="341"/>
      <c r="J2928" s="342" t="s">
        <v>357</v>
      </c>
      <c r="K2928" s="342" t="s">
        <v>348</v>
      </c>
    </row>
    <row r="2929" spans="1:11">
      <c r="A2929" s="340">
        <v>45640</v>
      </c>
      <c r="B2929" s="341" t="s">
        <v>161</v>
      </c>
      <c r="C2929" s="341" t="s">
        <v>964</v>
      </c>
      <c r="D2929" s="341" t="s">
        <v>2505</v>
      </c>
      <c r="E2929" s="342" t="s">
        <v>1526</v>
      </c>
      <c r="F2929" s="342" t="s">
        <v>1527</v>
      </c>
      <c r="G2929" s="342">
        <v>350</v>
      </c>
      <c r="H2929" s="341" t="s">
        <v>962</v>
      </c>
      <c r="I2929" s="341"/>
      <c r="J2929" s="342" t="s">
        <v>357</v>
      </c>
      <c r="K2929" s="342" t="s">
        <v>348</v>
      </c>
    </row>
    <row r="2930" spans="1:11">
      <c r="A2930" s="340">
        <v>45640</v>
      </c>
      <c r="B2930" s="341" t="s">
        <v>161</v>
      </c>
      <c r="C2930" s="341" t="s">
        <v>964</v>
      </c>
      <c r="D2930" s="341" t="s">
        <v>2505</v>
      </c>
      <c r="E2930" s="342" t="s">
        <v>1526</v>
      </c>
      <c r="F2930" s="342" t="s">
        <v>1529</v>
      </c>
      <c r="G2930" s="342">
        <v>250</v>
      </c>
      <c r="H2930" s="341" t="s">
        <v>962</v>
      </c>
      <c r="I2930" s="341"/>
      <c r="J2930" s="342" t="s">
        <v>357</v>
      </c>
      <c r="K2930" s="342" t="s">
        <v>348</v>
      </c>
    </row>
    <row r="2931" spans="1:11">
      <c r="A2931" s="340">
        <v>45491</v>
      </c>
      <c r="B2931" s="341" t="s">
        <v>162</v>
      </c>
      <c r="C2931" s="341" t="s">
        <v>964</v>
      </c>
      <c r="D2931" s="341" t="s">
        <v>1535</v>
      </c>
      <c r="E2931" s="342" t="s">
        <v>1531</v>
      </c>
      <c r="F2931" s="342" t="s">
        <v>1533</v>
      </c>
      <c r="G2931" s="342">
        <v>30</v>
      </c>
      <c r="H2931" s="341" t="s">
        <v>962</v>
      </c>
      <c r="I2931" s="341"/>
      <c r="J2931" s="342" t="s">
        <v>357</v>
      </c>
      <c r="K2931" s="342" t="s">
        <v>348</v>
      </c>
    </row>
    <row r="2932" spans="1:11">
      <c r="A2932" s="340">
        <v>45491</v>
      </c>
      <c r="B2932" s="341" t="s">
        <v>162</v>
      </c>
      <c r="C2932" s="341" t="s">
        <v>964</v>
      </c>
      <c r="D2932" s="341" t="s">
        <v>1535</v>
      </c>
      <c r="E2932" s="342" t="s">
        <v>1531</v>
      </c>
      <c r="F2932" s="342" t="s">
        <v>1532</v>
      </c>
      <c r="G2932" s="342">
        <v>50</v>
      </c>
      <c r="H2932" s="341" t="s">
        <v>965</v>
      </c>
      <c r="I2932" s="341" t="s">
        <v>2506</v>
      </c>
      <c r="J2932" s="342" t="s">
        <v>357</v>
      </c>
      <c r="K2932" s="342" t="s">
        <v>348</v>
      </c>
    </row>
    <row r="2933" spans="1:11">
      <c r="A2933" s="340">
        <v>45491</v>
      </c>
      <c r="B2933" s="341" t="s">
        <v>162</v>
      </c>
      <c r="C2933" s="341" t="s">
        <v>964</v>
      </c>
      <c r="D2933" s="341" t="s">
        <v>1535</v>
      </c>
      <c r="E2933" s="342" t="s">
        <v>1531</v>
      </c>
      <c r="F2933" s="342" t="s">
        <v>1534</v>
      </c>
      <c r="G2933" s="342">
        <v>30</v>
      </c>
      <c r="H2933" s="341" t="s">
        <v>962</v>
      </c>
      <c r="I2933" s="341"/>
      <c r="J2933" s="342" t="s">
        <v>357</v>
      </c>
      <c r="K2933" s="342" t="s">
        <v>348</v>
      </c>
    </row>
    <row r="2934" spans="1:11">
      <c r="A2934" s="340">
        <v>45336</v>
      </c>
      <c r="B2934" s="341" t="s">
        <v>162</v>
      </c>
      <c r="C2934" s="341" t="s">
        <v>964</v>
      </c>
      <c r="D2934" s="341" t="s">
        <v>1535</v>
      </c>
      <c r="E2934" s="342" t="s">
        <v>1531</v>
      </c>
      <c r="F2934" s="342" t="s">
        <v>1533</v>
      </c>
      <c r="G2934" s="342">
        <v>30</v>
      </c>
      <c r="H2934" s="341" t="s">
        <v>962</v>
      </c>
      <c r="I2934" s="341"/>
      <c r="J2934" s="342" t="s">
        <v>357</v>
      </c>
      <c r="K2934" s="342" t="s">
        <v>348</v>
      </c>
    </row>
    <row r="2935" spans="1:11">
      <c r="A2935" s="340">
        <v>45336</v>
      </c>
      <c r="B2935" s="341" t="s">
        <v>162</v>
      </c>
      <c r="C2935" s="341" t="s">
        <v>964</v>
      </c>
      <c r="D2935" s="341" t="s">
        <v>1535</v>
      </c>
      <c r="E2935" s="342" t="s">
        <v>1531</v>
      </c>
      <c r="F2935" s="342" t="s">
        <v>1532</v>
      </c>
      <c r="G2935" s="342">
        <v>50</v>
      </c>
      <c r="H2935" s="341" t="s">
        <v>962</v>
      </c>
      <c r="I2935" s="341"/>
      <c r="J2935" s="342" t="s">
        <v>357</v>
      </c>
      <c r="K2935" s="342" t="s">
        <v>348</v>
      </c>
    </row>
    <row r="2936" spans="1:11">
      <c r="A2936" s="340">
        <v>45336</v>
      </c>
      <c r="B2936" s="341" t="s">
        <v>162</v>
      </c>
      <c r="C2936" s="341" t="s">
        <v>964</v>
      </c>
      <c r="D2936" s="341" t="s">
        <v>1535</v>
      </c>
      <c r="E2936" s="342" t="s">
        <v>1531</v>
      </c>
      <c r="F2936" s="342" t="s">
        <v>1534</v>
      </c>
      <c r="G2936" s="342">
        <v>30</v>
      </c>
      <c r="H2936" s="341" t="s">
        <v>962</v>
      </c>
      <c r="I2936" s="341"/>
      <c r="J2936" s="342" t="s">
        <v>357</v>
      </c>
      <c r="K2936" s="342" t="s">
        <v>348</v>
      </c>
    </row>
    <row r="2937" spans="1:11">
      <c r="A2937" s="340">
        <v>45470</v>
      </c>
      <c r="B2937" s="341" t="s">
        <v>162</v>
      </c>
      <c r="C2937" s="341" t="s">
        <v>964</v>
      </c>
      <c r="D2937" s="341" t="s">
        <v>1535</v>
      </c>
      <c r="E2937" s="342" t="s">
        <v>1531</v>
      </c>
      <c r="F2937" s="342" t="s">
        <v>1533</v>
      </c>
      <c r="G2937" s="342">
        <v>30</v>
      </c>
      <c r="H2937" s="341" t="s">
        <v>962</v>
      </c>
      <c r="I2937" s="341"/>
      <c r="J2937" s="342" t="s">
        <v>357</v>
      </c>
      <c r="K2937" s="342" t="s">
        <v>348</v>
      </c>
    </row>
    <row r="2938" spans="1:11">
      <c r="A2938" s="340">
        <v>45470</v>
      </c>
      <c r="B2938" s="341" t="s">
        <v>162</v>
      </c>
      <c r="C2938" s="341" t="s">
        <v>964</v>
      </c>
      <c r="D2938" s="341" t="s">
        <v>1535</v>
      </c>
      <c r="E2938" s="342" t="s">
        <v>1531</v>
      </c>
      <c r="F2938" s="342" t="s">
        <v>1534</v>
      </c>
      <c r="G2938" s="342">
        <v>30</v>
      </c>
      <c r="H2938" s="341" t="s">
        <v>965</v>
      </c>
      <c r="I2938" s="341" t="s">
        <v>2506</v>
      </c>
      <c r="J2938" s="342" t="s">
        <v>357</v>
      </c>
      <c r="K2938" s="342" t="s">
        <v>348</v>
      </c>
    </row>
    <row r="2939" spans="1:11">
      <c r="A2939" s="340">
        <v>45470</v>
      </c>
      <c r="B2939" s="341" t="s">
        <v>162</v>
      </c>
      <c r="C2939" s="341" t="s">
        <v>964</v>
      </c>
      <c r="D2939" s="341" t="s">
        <v>1535</v>
      </c>
      <c r="E2939" s="342" t="s">
        <v>1531</v>
      </c>
      <c r="F2939" s="342" t="s">
        <v>1532</v>
      </c>
      <c r="G2939" s="342">
        <v>50</v>
      </c>
      <c r="H2939" s="341" t="s">
        <v>962</v>
      </c>
      <c r="I2939" s="341"/>
      <c r="J2939" s="342" t="s">
        <v>357</v>
      </c>
      <c r="K2939" s="342" t="s">
        <v>348</v>
      </c>
    </row>
    <row r="2940" spans="1:11">
      <c r="A2940" s="340">
        <v>45397</v>
      </c>
      <c r="B2940" s="341" t="s">
        <v>162</v>
      </c>
      <c r="C2940" s="341" t="s">
        <v>964</v>
      </c>
      <c r="D2940" s="341" t="s">
        <v>1735</v>
      </c>
      <c r="E2940" s="342" t="s">
        <v>1531</v>
      </c>
      <c r="F2940" s="342" t="s">
        <v>1533</v>
      </c>
      <c r="G2940" s="342">
        <v>30</v>
      </c>
      <c r="H2940" s="341" t="s">
        <v>962</v>
      </c>
      <c r="I2940" s="341"/>
      <c r="J2940" s="342" t="s">
        <v>357</v>
      </c>
      <c r="K2940" s="342" t="s">
        <v>348</v>
      </c>
    </row>
    <row r="2941" spans="1:11">
      <c r="A2941" s="340">
        <v>45397</v>
      </c>
      <c r="B2941" s="341" t="s">
        <v>162</v>
      </c>
      <c r="C2941" s="341" t="s">
        <v>964</v>
      </c>
      <c r="D2941" s="341" t="s">
        <v>1735</v>
      </c>
      <c r="E2941" s="342" t="s">
        <v>1531</v>
      </c>
      <c r="F2941" s="342" t="s">
        <v>1532</v>
      </c>
      <c r="G2941" s="342">
        <v>50</v>
      </c>
      <c r="H2941" s="341" t="s">
        <v>962</v>
      </c>
      <c r="I2941" s="341"/>
      <c r="J2941" s="342" t="s">
        <v>357</v>
      </c>
      <c r="K2941" s="342" t="s">
        <v>348</v>
      </c>
    </row>
    <row r="2942" spans="1:11">
      <c r="A2942" s="340">
        <v>45397</v>
      </c>
      <c r="B2942" s="341" t="s">
        <v>162</v>
      </c>
      <c r="C2942" s="341" t="s">
        <v>964</v>
      </c>
      <c r="D2942" s="341" t="s">
        <v>1735</v>
      </c>
      <c r="E2942" s="342" t="s">
        <v>1531</v>
      </c>
      <c r="F2942" s="342" t="s">
        <v>1534</v>
      </c>
      <c r="G2942" s="342">
        <v>30</v>
      </c>
      <c r="H2942" s="341" t="s">
        <v>965</v>
      </c>
      <c r="I2942" s="341" t="s">
        <v>2507</v>
      </c>
      <c r="J2942" s="342" t="s">
        <v>357</v>
      </c>
      <c r="K2942" s="342" t="s">
        <v>348</v>
      </c>
    </row>
    <row r="2943" spans="1:11">
      <c r="A2943" s="340">
        <v>45554</v>
      </c>
      <c r="B2943" s="341" t="s">
        <v>162</v>
      </c>
      <c r="C2943" s="341" t="s">
        <v>964</v>
      </c>
      <c r="D2943" s="341" t="s">
        <v>2508</v>
      </c>
      <c r="E2943" s="342" t="s">
        <v>1531</v>
      </c>
      <c r="F2943" s="342" t="s">
        <v>1532</v>
      </c>
      <c r="G2943" s="342">
        <v>50</v>
      </c>
      <c r="H2943" s="341" t="s">
        <v>962</v>
      </c>
      <c r="I2943" s="341"/>
      <c r="J2943" s="342" t="s">
        <v>357</v>
      </c>
      <c r="K2943" s="342" t="s">
        <v>348</v>
      </c>
    </row>
    <row r="2944" spans="1:11">
      <c r="A2944" s="340">
        <v>45554</v>
      </c>
      <c r="B2944" s="341" t="s">
        <v>162</v>
      </c>
      <c r="C2944" s="341" t="s">
        <v>964</v>
      </c>
      <c r="D2944" s="341" t="s">
        <v>2508</v>
      </c>
      <c r="E2944" s="342" t="s">
        <v>1531</v>
      </c>
      <c r="F2944" s="342" t="s">
        <v>1533</v>
      </c>
      <c r="G2944" s="342">
        <v>30</v>
      </c>
      <c r="H2944" s="341" t="s">
        <v>962</v>
      </c>
      <c r="I2944" s="341"/>
      <c r="J2944" s="342" t="s">
        <v>357</v>
      </c>
      <c r="K2944" s="342" t="s">
        <v>348</v>
      </c>
    </row>
    <row r="2945" spans="1:11">
      <c r="A2945" s="340">
        <v>45554</v>
      </c>
      <c r="B2945" s="341" t="s">
        <v>162</v>
      </c>
      <c r="C2945" s="341" t="s">
        <v>964</v>
      </c>
      <c r="D2945" s="341" t="s">
        <v>2508</v>
      </c>
      <c r="E2945" s="342" t="s">
        <v>1531</v>
      </c>
      <c r="F2945" s="342" t="s">
        <v>1534</v>
      </c>
      <c r="G2945" s="342">
        <v>30</v>
      </c>
      <c r="H2945" s="341" t="s">
        <v>962</v>
      </c>
      <c r="I2945" s="341"/>
      <c r="J2945" s="342" t="s">
        <v>357</v>
      </c>
      <c r="K2945" s="342" t="s">
        <v>348</v>
      </c>
    </row>
    <row r="2946" spans="1:11">
      <c r="A2946" s="340">
        <v>45607</v>
      </c>
      <c r="B2946" s="341" t="s">
        <v>162</v>
      </c>
      <c r="C2946" s="341" t="s">
        <v>964</v>
      </c>
      <c r="D2946" s="341" t="s">
        <v>2509</v>
      </c>
      <c r="E2946" s="342" t="s">
        <v>2510</v>
      </c>
      <c r="F2946" s="342" t="s">
        <v>1533</v>
      </c>
      <c r="G2946" s="342">
        <v>30</v>
      </c>
      <c r="H2946" s="341" t="s">
        <v>965</v>
      </c>
      <c r="I2946" s="341" t="s">
        <v>966</v>
      </c>
      <c r="J2946" s="342" t="s">
        <v>357</v>
      </c>
      <c r="K2946" s="342" t="s">
        <v>348</v>
      </c>
    </row>
    <row r="2947" spans="1:11">
      <c r="A2947" s="340">
        <v>45607</v>
      </c>
      <c r="B2947" s="341" t="s">
        <v>162</v>
      </c>
      <c r="C2947" s="341" t="s">
        <v>964</v>
      </c>
      <c r="D2947" s="341" t="s">
        <v>2509</v>
      </c>
      <c r="E2947" s="342" t="s">
        <v>2510</v>
      </c>
      <c r="F2947" s="342" t="s">
        <v>1534</v>
      </c>
      <c r="G2947" s="342">
        <v>30</v>
      </c>
      <c r="H2947" s="341" t="s">
        <v>965</v>
      </c>
      <c r="I2947" s="341" t="s">
        <v>971</v>
      </c>
      <c r="J2947" s="342" t="s">
        <v>357</v>
      </c>
      <c r="K2947" s="342" t="s">
        <v>348</v>
      </c>
    </row>
    <row r="2948" spans="1:11">
      <c r="A2948" s="340">
        <v>45607</v>
      </c>
      <c r="B2948" s="341" t="s">
        <v>162</v>
      </c>
      <c r="C2948" s="341" t="s">
        <v>964</v>
      </c>
      <c r="D2948" s="341" t="s">
        <v>2509</v>
      </c>
      <c r="E2948" s="342" t="s">
        <v>2510</v>
      </c>
      <c r="F2948" s="342" t="s">
        <v>1532</v>
      </c>
      <c r="G2948" s="342">
        <v>50</v>
      </c>
      <c r="H2948" s="341" t="s">
        <v>965</v>
      </c>
      <c r="I2948" s="341" t="s">
        <v>2511</v>
      </c>
      <c r="J2948" s="342" t="s">
        <v>357</v>
      </c>
      <c r="K2948" s="342" t="s">
        <v>348</v>
      </c>
    </row>
    <row r="2949" spans="1:11">
      <c r="A2949" s="340">
        <v>45448</v>
      </c>
      <c r="B2949" s="341" t="s">
        <v>1574</v>
      </c>
      <c r="C2949" s="341" t="s">
        <v>964</v>
      </c>
      <c r="D2949" s="341" t="s">
        <v>2512</v>
      </c>
      <c r="E2949" s="342" t="s">
        <v>2513</v>
      </c>
      <c r="F2949" s="342" t="s">
        <v>2514</v>
      </c>
      <c r="G2949" s="342">
        <v>30</v>
      </c>
      <c r="H2949" s="341" t="s">
        <v>962</v>
      </c>
      <c r="I2949" s="341"/>
      <c r="J2949" s="342" t="s">
        <v>357</v>
      </c>
      <c r="K2949" s="342" t="s">
        <v>348</v>
      </c>
    </row>
    <row r="2950" spans="1:11">
      <c r="A2950" s="340">
        <v>45448</v>
      </c>
      <c r="B2950" s="341" t="s">
        <v>1574</v>
      </c>
      <c r="C2950" s="341" t="s">
        <v>964</v>
      </c>
      <c r="D2950" s="341" t="s">
        <v>2512</v>
      </c>
      <c r="E2950" s="342" t="s">
        <v>2513</v>
      </c>
      <c r="F2950" s="342" t="s">
        <v>2515</v>
      </c>
      <c r="G2950" s="342">
        <v>30</v>
      </c>
      <c r="H2950" s="341" t="s">
        <v>962</v>
      </c>
      <c r="I2950" s="341"/>
      <c r="J2950" s="342" t="s">
        <v>357</v>
      </c>
      <c r="K2950" s="342" t="s">
        <v>348</v>
      </c>
    </row>
    <row r="2951" spans="1:11">
      <c r="A2951" s="340">
        <v>45448</v>
      </c>
      <c r="B2951" s="341" t="s">
        <v>1574</v>
      </c>
      <c r="C2951" s="341" t="s">
        <v>964</v>
      </c>
      <c r="D2951" s="341" t="s">
        <v>2512</v>
      </c>
      <c r="E2951" s="342" t="s">
        <v>2513</v>
      </c>
      <c r="F2951" s="342" t="s">
        <v>2516</v>
      </c>
      <c r="G2951" s="342">
        <v>200</v>
      </c>
      <c r="H2951" s="341" t="s">
        <v>962</v>
      </c>
      <c r="I2951" s="341"/>
      <c r="J2951" s="342" t="s">
        <v>357</v>
      </c>
      <c r="K2951" s="342" t="s">
        <v>348</v>
      </c>
    </row>
    <row r="2952" spans="1:11">
      <c r="A2952" s="340">
        <v>45448</v>
      </c>
      <c r="B2952" s="341" t="s">
        <v>1574</v>
      </c>
      <c r="C2952" s="341" t="s">
        <v>964</v>
      </c>
      <c r="D2952" s="341" t="s">
        <v>2512</v>
      </c>
      <c r="E2952" s="342" t="s">
        <v>2513</v>
      </c>
      <c r="F2952" s="342" t="s">
        <v>2517</v>
      </c>
      <c r="G2952" s="342">
        <v>200</v>
      </c>
      <c r="H2952" s="341" t="s">
        <v>962</v>
      </c>
      <c r="I2952" s="341"/>
      <c r="J2952" s="342" t="s">
        <v>357</v>
      </c>
      <c r="K2952" s="342" t="s">
        <v>348</v>
      </c>
    </row>
    <row r="2953" spans="1:11">
      <c r="A2953" s="340">
        <v>45484</v>
      </c>
      <c r="B2953" s="341" t="s">
        <v>1574</v>
      </c>
      <c r="C2953" s="341" t="s">
        <v>964</v>
      </c>
      <c r="D2953" s="341" t="s">
        <v>2512</v>
      </c>
      <c r="E2953" s="342" t="s">
        <v>2513</v>
      </c>
      <c r="F2953" s="342" t="s">
        <v>2514</v>
      </c>
      <c r="G2953" s="342">
        <v>30</v>
      </c>
      <c r="H2953" s="341" t="s">
        <v>962</v>
      </c>
      <c r="I2953" s="341"/>
      <c r="J2953" s="342" t="s">
        <v>357</v>
      </c>
      <c r="K2953" s="342" t="s">
        <v>348</v>
      </c>
    </row>
    <row r="2954" spans="1:11">
      <c r="A2954" s="340">
        <v>45484</v>
      </c>
      <c r="B2954" s="341" t="s">
        <v>1574</v>
      </c>
      <c r="C2954" s="341" t="s">
        <v>964</v>
      </c>
      <c r="D2954" s="341" t="s">
        <v>2512</v>
      </c>
      <c r="E2954" s="342" t="s">
        <v>2513</v>
      </c>
      <c r="F2954" s="342" t="s">
        <v>2517</v>
      </c>
      <c r="G2954" s="342">
        <v>200</v>
      </c>
      <c r="H2954" s="341" t="s">
        <v>962</v>
      </c>
      <c r="I2954" s="341"/>
      <c r="J2954" s="342" t="s">
        <v>357</v>
      </c>
      <c r="K2954" s="342" t="s">
        <v>348</v>
      </c>
    </row>
    <row r="2955" spans="1:11">
      <c r="A2955" s="340">
        <v>45484</v>
      </c>
      <c r="B2955" s="341" t="s">
        <v>1574</v>
      </c>
      <c r="C2955" s="341" t="s">
        <v>964</v>
      </c>
      <c r="D2955" s="341" t="s">
        <v>2512</v>
      </c>
      <c r="E2955" s="342" t="s">
        <v>2513</v>
      </c>
      <c r="F2955" s="342" t="s">
        <v>2515</v>
      </c>
      <c r="G2955" s="342">
        <v>30</v>
      </c>
      <c r="H2955" s="341" t="s">
        <v>962</v>
      </c>
      <c r="I2955" s="341"/>
      <c r="J2955" s="342" t="s">
        <v>357</v>
      </c>
      <c r="K2955" s="342" t="s">
        <v>348</v>
      </c>
    </row>
    <row r="2956" spans="1:11">
      <c r="A2956" s="340">
        <v>45484</v>
      </c>
      <c r="B2956" s="341" t="s">
        <v>1574</v>
      </c>
      <c r="C2956" s="341" t="s">
        <v>964</v>
      </c>
      <c r="D2956" s="341" t="s">
        <v>2512</v>
      </c>
      <c r="E2956" s="342" t="s">
        <v>2513</v>
      </c>
      <c r="F2956" s="342" t="s">
        <v>2516</v>
      </c>
      <c r="G2956" s="342">
        <v>200</v>
      </c>
      <c r="H2956" s="341" t="s">
        <v>962</v>
      </c>
      <c r="I2956" s="341"/>
      <c r="J2956" s="342" t="s">
        <v>357</v>
      </c>
      <c r="K2956" s="342" t="s">
        <v>348</v>
      </c>
    </row>
    <row r="2957" spans="1:11">
      <c r="A2957" s="340">
        <v>45586</v>
      </c>
      <c r="B2957" s="341" t="s">
        <v>1574</v>
      </c>
      <c r="C2957" s="341" t="s">
        <v>964</v>
      </c>
      <c r="D2957" s="341" t="s">
        <v>2518</v>
      </c>
      <c r="E2957" s="342" t="s">
        <v>2513</v>
      </c>
      <c r="F2957" s="342" t="s">
        <v>2515</v>
      </c>
      <c r="G2957" s="342">
        <v>30</v>
      </c>
      <c r="H2957" s="341" t="s">
        <v>962</v>
      </c>
      <c r="I2957" s="341"/>
      <c r="J2957" s="342" t="s">
        <v>357</v>
      </c>
      <c r="K2957" s="342" t="s">
        <v>348</v>
      </c>
    </row>
    <row r="2958" spans="1:11">
      <c r="A2958" s="340">
        <v>45586</v>
      </c>
      <c r="B2958" s="341" t="s">
        <v>1574</v>
      </c>
      <c r="C2958" s="341" t="s">
        <v>964</v>
      </c>
      <c r="D2958" s="341" t="s">
        <v>2518</v>
      </c>
      <c r="E2958" s="342" t="s">
        <v>2513</v>
      </c>
      <c r="F2958" s="342" t="s">
        <v>2517</v>
      </c>
      <c r="G2958" s="342">
        <v>200</v>
      </c>
      <c r="H2958" s="341" t="s">
        <v>965</v>
      </c>
      <c r="I2958" s="341" t="s">
        <v>966</v>
      </c>
      <c r="J2958" s="342" t="s">
        <v>357</v>
      </c>
      <c r="K2958" s="342" t="s">
        <v>348</v>
      </c>
    </row>
    <row r="2959" spans="1:11">
      <c r="A2959" s="340">
        <v>45586</v>
      </c>
      <c r="B2959" s="341" t="s">
        <v>1574</v>
      </c>
      <c r="C2959" s="341" t="s">
        <v>964</v>
      </c>
      <c r="D2959" s="341" t="s">
        <v>2518</v>
      </c>
      <c r="E2959" s="342" t="s">
        <v>2513</v>
      </c>
      <c r="F2959" s="342" t="s">
        <v>2514</v>
      </c>
      <c r="G2959" s="342">
        <v>30</v>
      </c>
      <c r="H2959" s="341" t="s">
        <v>962</v>
      </c>
      <c r="I2959" s="341"/>
      <c r="J2959" s="342" t="s">
        <v>357</v>
      </c>
      <c r="K2959" s="342" t="s">
        <v>348</v>
      </c>
    </row>
    <row r="2960" spans="1:11">
      <c r="A2960" s="340">
        <v>45586</v>
      </c>
      <c r="B2960" s="341" t="s">
        <v>1574</v>
      </c>
      <c r="C2960" s="341" t="s">
        <v>964</v>
      </c>
      <c r="D2960" s="341" t="s">
        <v>2518</v>
      </c>
      <c r="E2960" s="342" t="s">
        <v>2513</v>
      </c>
      <c r="F2960" s="342" t="s">
        <v>2516</v>
      </c>
      <c r="G2960" s="342">
        <v>200</v>
      </c>
      <c r="H2960" s="341" t="s">
        <v>965</v>
      </c>
      <c r="I2960" s="341" t="s">
        <v>971</v>
      </c>
      <c r="J2960" s="342" t="s">
        <v>357</v>
      </c>
      <c r="K2960" s="342" t="s">
        <v>348</v>
      </c>
    </row>
    <row r="2961" spans="1:11">
      <c r="A2961" s="340">
        <v>45436</v>
      </c>
      <c r="B2961" s="341" t="s">
        <v>1574</v>
      </c>
      <c r="C2961" s="341" t="s">
        <v>964</v>
      </c>
      <c r="D2961" s="341" t="s">
        <v>2512</v>
      </c>
      <c r="E2961" s="342" t="s">
        <v>2513</v>
      </c>
      <c r="F2961" s="342" t="s">
        <v>2514</v>
      </c>
      <c r="G2961" s="342">
        <v>30</v>
      </c>
      <c r="H2961" s="341" t="s">
        <v>962</v>
      </c>
      <c r="I2961" s="341"/>
      <c r="J2961" s="342" t="s">
        <v>357</v>
      </c>
      <c r="K2961" s="342" t="s">
        <v>348</v>
      </c>
    </row>
    <row r="2962" spans="1:11">
      <c r="A2962" s="340">
        <v>45436</v>
      </c>
      <c r="B2962" s="341" t="s">
        <v>1574</v>
      </c>
      <c r="C2962" s="341" t="s">
        <v>964</v>
      </c>
      <c r="D2962" s="341" t="s">
        <v>2512</v>
      </c>
      <c r="E2962" s="342" t="s">
        <v>2513</v>
      </c>
      <c r="F2962" s="342" t="s">
        <v>2517</v>
      </c>
      <c r="G2962" s="342">
        <v>200</v>
      </c>
      <c r="H2962" s="341" t="s">
        <v>962</v>
      </c>
      <c r="I2962" s="341"/>
      <c r="J2962" s="342" t="s">
        <v>357</v>
      </c>
      <c r="K2962" s="342" t="s">
        <v>348</v>
      </c>
    </row>
    <row r="2963" spans="1:11">
      <c r="A2963" s="340">
        <v>45436</v>
      </c>
      <c r="B2963" s="341" t="s">
        <v>1574</v>
      </c>
      <c r="C2963" s="341" t="s">
        <v>964</v>
      </c>
      <c r="D2963" s="341" t="s">
        <v>2512</v>
      </c>
      <c r="E2963" s="342" t="s">
        <v>2513</v>
      </c>
      <c r="F2963" s="342" t="s">
        <v>2516</v>
      </c>
      <c r="G2963" s="342">
        <v>200</v>
      </c>
      <c r="H2963" s="341" t="s">
        <v>962</v>
      </c>
      <c r="I2963" s="341"/>
      <c r="J2963" s="342" t="s">
        <v>357</v>
      </c>
      <c r="K2963" s="342" t="s">
        <v>348</v>
      </c>
    </row>
    <row r="2964" spans="1:11">
      <c r="A2964" s="340">
        <v>45436</v>
      </c>
      <c r="B2964" s="341" t="s">
        <v>1574</v>
      </c>
      <c r="C2964" s="341" t="s">
        <v>964</v>
      </c>
      <c r="D2964" s="341" t="s">
        <v>2512</v>
      </c>
      <c r="E2964" s="342" t="s">
        <v>2513</v>
      </c>
      <c r="F2964" s="342" t="s">
        <v>2515</v>
      </c>
      <c r="G2964" s="342">
        <v>30</v>
      </c>
      <c r="H2964" s="341" t="s">
        <v>962</v>
      </c>
      <c r="I2964" s="341"/>
      <c r="J2964" s="342" t="s">
        <v>357</v>
      </c>
      <c r="K2964" s="342" t="s">
        <v>348</v>
      </c>
    </row>
    <row r="2965" spans="1:11">
      <c r="A2965" s="340">
        <v>45518</v>
      </c>
      <c r="B2965" s="341" t="s">
        <v>1574</v>
      </c>
      <c r="C2965" s="341" t="s">
        <v>964</v>
      </c>
      <c r="D2965" s="341" t="s">
        <v>2518</v>
      </c>
      <c r="E2965" s="342" t="s">
        <v>2513</v>
      </c>
      <c r="F2965" s="342" t="s">
        <v>2515</v>
      </c>
      <c r="G2965" s="342">
        <v>30</v>
      </c>
      <c r="H2965" s="341" t="s">
        <v>962</v>
      </c>
      <c r="I2965" s="341"/>
      <c r="J2965" s="342" t="s">
        <v>357</v>
      </c>
      <c r="K2965" s="342" t="s">
        <v>348</v>
      </c>
    </row>
    <row r="2966" spans="1:11">
      <c r="A2966" s="340">
        <v>45518</v>
      </c>
      <c r="B2966" s="341" t="s">
        <v>1574</v>
      </c>
      <c r="C2966" s="341" t="s">
        <v>964</v>
      </c>
      <c r="D2966" s="341" t="s">
        <v>2518</v>
      </c>
      <c r="E2966" s="342" t="s">
        <v>2513</v>
      </c>
      <c r="F2966" s="342" t="s">
        <v>2516</v>
      </c>
      <c r="G2966" s="342">
        <v>200</v>
      </c>
      <c r="H2966" s="341" t="s">
        <v>962</v>
      </c>
      <c r="I2966" s="341"/>
      <c r="J2966" s="342" t="s">
        <v>357</v>
      </c>
      <c r="K2966" s="342" t="s">
        <v>348</v>
      </c>
    </row>
    <row r="2967" spans="1:11">
      <c r="A2967" s="340">
        <v>45518</v>
      </c>
      <c r="B2967" s="341" t="s">
        <v>1574</v>
      </c>
      <c r="C2967" s="341" t="s">
        <v>964</v>
      </c>
      <c r="D2967" s="341" t="s">
        <v>2518</v>
      </c>
      <c r="E2967" s="342" t="s">
        <v>2513</v>
      </c>
      <c r="F2967" s="342" t="s">
        <v>2517</v>
      </c>
      <c r="G2967" s="342">
        <v>200</v>
      </c>
      <c r="H2967" s="341" t="s">
        <v>962</v>
      </c>
      <c r="I2967" s="341"/>
      <c r="J2967" s="342" t="s">
        <v>357</v>
      </c>
      <c r="K2967" s="342" t="s">
        <v>348</v>
      </c>
    </row>
    <row r="2968" spans="1:11">
      <c r="A2968" s="340">
        <v>45518</v>
      </c>
      <c r="B2968" s="341" t="s">
        <v>1574</v>
      </c>
      <c r="C2968" s="341" t="s">
        <v>964</v>
      </c>
      <c r="D2968" s="341" t="s">
        <v>2518</v>
      </c>
      <c r="E2968" s="342" t="s">
        <v>2513</v>
      </c>
      <c r="F2968" s="342" t="s">
        <v>2514</v>
      </c>
      <c r="G2968" s="342">
        <v>30</v>
      </c>
      <c r="H2968" s="341" t="s">
        <v>962</v>
      </c>
      <c r="I2968" s="341"/>
      <c r="J2968" s="342" t="s">
        <v>357</v>
      </c>
      <c r="K2968" s="342" t="s">
        <v>348</v>
      </c>
    </row>
    <row r="2969" spans="1:11">
      <c r="A2969" s="340">
        <v>45443</v>
      </c>
      <c r="B2969" s="341" t="s">
        <v>1574</v>
      </c>
      <c r="C2969" s="341" t="s">
        <v>964</v>
      </c>
      <c r="D2969" s="341" t="s">
        <v>2512</v>
      </c>
      <c r="E2969" s="342" t="s">
        <v>2513</v>
      </c>
      <c r="F2969" s="342" t="s">
        <v>2516</v>
      </c>
      <c r="G2969" s="342">
        <v>200</v>
      </c>
      <c r="H2969" s="341" t="s">
        <v>962</v>
      </c>
      <c r="I2969" s="341"/>
      <c r="J2969" s="342" t="s">
        <v>357</v>
      </c>
      <c r="K2969" s="342" t="s">
        <v>348</v>
      </c>
    </row>
    <row r="2970" spans="1:11">
      <c r="A2970" s="340">
        <v>45443</v>
      </c>
      <c r="B2970" s="341" t="s">
        <v>1574</v>
      </c>
      <c r="C2970" s="341" t="s">
        <v>964</v>
      </c>
      <c r="D2970" s="341" t="s">
        <v>2512</v>
      </c>
      <c r="E2970" s="342" t="s">
        <v>2513</v>
      </c>
      <c r="F2970" s="342" t="s">
        <v>2517</v>
      </c>
      <c r="G2970" s="342">
        <v>200</v>
      </c>
      <c r="H2970" s="341" t="s">
        <v>962</v>
      </c>
      <c r="I2970" s="341"/>
      <c r="J2970" s="342" t="s">
        <v>357</v>
      </c>
      <c r="K2970" s="342" t="s">
        <v>348</v>
      </c>
    </row>
    <row r="2971" spans="1:11">
      <c r="A2971" s="340">
        <v>45443</v>
      </c>
      <c r="B2971" s="341" t="s">
        <v>1574</v>
      </c>
      <c r="C2971" s="341" t="s">
        <v>964</v>
      </c>
      <c r="D2971" s="341" t="s">
        <v>2512</v>
      </c>
      <c r="E2971" s="342" t="s">
        <v>2513</v>
      </c>
      <c r="F2971" s="342" t="s">
        <v>2515</v>
      </c>
      <c r="G2971" s="342">
        <v>30</v>
      </c>
      <c r="H2971" s="341" t="s">
        <v>962</v>
      </c>
      <c r="I2971" s="341"/>
      <c r="J2971" s="342" t="s">
        <v>357</v>
      </c>
      <c r="K2971" s="342" t="s">
        <v>348</v>
      </c>
    </row>
    <row r="2972" spans="1:11">
      <c r="A2972" s="340">
        <v>45443</v>
      </c>
      <c r="B2972" s="341" t="s">
        <v>1574</v>
      </c>
      <c r="C2972" s="341" t="s">
        <v>964</v>
      </c>
      <c r="D2972" s="341" t="s">
        <v>2512</v>
      </c>
      <c r="E2972" s="342" t="s">
        <v>2513</v>
      </c>
      <c r="F2972" s="342" t="s">
        <v>2514</v>
      </c>
      <c r="G2972" s="342">
        <v>30</v>
      </c>
      <c r="H2972" s="341" t="s">
        <v>962</v>
      </c>
      <c r="I2972" s="341"/>
      <c r="J2972" s="342" t="s">
        <v>357</v>
      </c>
      <c r="K2972" s="342" t="s">
        <v>348</v>
      </c>
    </row>
    <row r="2973" spans="1:11">
      <c r="A2973" s="340">
        <v>45492</v>
      </c>
      <c r="B2973" s="341" t="s">
        <v>312</v>
      </c>
      <c r="C2973" s="341" t="s">
        <v>964</v>
      </c>
      <c r="D2973" s="341" t="s">
        <v>1536</v>
      </c>
      <c r="E2973" s="342" t="s">
        <v>1537</v>
      </c>
      <c r="F2973" s="342" t="s">
        <v>1539</v>
      </c>
      <c r="G2973" s="342">
        <v>150</v>
      </c>
      <c r="H2973" s="341" t="s">
        <v>965</v>
      </c>
      <c r="I2973" s="341" t="s">
        <v>2519</v>
      </c>
      <c r="J2973" s="342" t="s">
        <v>357</v>
      </c>
      <c r="K2973" s="342" t="s">
        <v>348</v>
      </c>
    </row>
    <row r="2974" spans="1:11">
      <c r="A2974" s="340">
        <v>45492</v>
      </c>
      <c r="B2974" s="341" t="s">
        <v>312</v>
      </c>
      <c r="C2974" s="341" t="s">
        <v>964</v>
      </c>
      <c r="D2974" s="341" t="s">
        <v>1536</v>
      </c>
      <c r="E2974" s="342" t="s">
        <v>1537</v>
      </c>
      <c r="F2974" s="342" t="s">
        <v>1538</v>
      </c>
      <c r="G2974" s="342">
        <v>50</v>
      </c>
      <c r="H2974" s="341" t="s">
        <v>962</v>
      </c>
      <c r="I2974" s="341"/>
      <c r="J2974" s="342" t="s">
        <v>357</v>
      </c>
      <c r="K2974" s="342" t="s">
        <v>348</v>
      </c>
    </row>
    <row r="2975" spans="1:11">
      <c r="A2975" s="340">
        <v>45492</v>
      </c>
      <c r="B2975" s="341" t="s">
        <v>312</v>
      </c>
      <c r="C2975" s="341" t="s">
        <v>964</v>
      </c>
      <c r="D2975" s="341" t="s">
        <v>1536</v>
      </c>
      <c r="E2975" s="342" t="s">
        <v>1537</v>
      </c>
      <c r="F2975" s="342" t="s">
        <v>1540</v>
      </c>
      <c r="G2975" s="342">
        <v>200</v>
      </c>
      <c r="H2975" s="341" t="s">
        <v>965</v>
      </c>
      <c r="I2975" s="341" t="s">
        <v>1139</v>
      </c>
      <c r="J2975" s="342" t="s">
        <v>357</v>
      </c>
      <c r="K2975" s="342" t="s">
        <v>348</v>
      </c>
    </row>
    <row r="2976" spans="1:11">
      <c r="A2976" s="340">
        <v>45576</v>
      </c>
      <c r="B2976" s="341" t="s">
        <v>312</v>
      </c>
      <c r="C2976" s="341" t="s">
        <v>964</v>
      </c>
      <c r="D2976" s="341" t="s">
        <v>1536</v>
      </c>
      <c r="E2976" s="342" t="s">
        <v>2520</v>
      </c>
      <c r="F2976" s="342" t="s">
        <v>1538</v>
      </c>
      <c r="G2976" s="342">
        <v>50</v>
      </c>
      <c r="H2976" s="341" t="s">
        <v>962</v>
      </c>
      <c r="I2976" s="341"/>
      <c r="J2976" s="342" t="s">
        <v>357</v>
      </c>
      <c r="K2976" s="342" t="s">
        <v>348</v>
      </c>
    </row>
    <row r="2977" spans="1:11">
      <c r="A2977" s="340">
        <v>45576</v>
      </c>
      <c r="B2977" s="341" t="s">
        <v>312</v>
      </c>
      <c r="C2977" s="341" t="s">
        <v>964</v>
      </c>
      <c r="D2977" s="341" t="s">
        <v>1536</v>
      </c>
      <c r="E2977" s="342" t="s">
        <v>2520</v>
      </c>
      <c r="F2977" s="342" t="s">
        <v>1539</v>
      </c>
      <c r="G2977" s="342">
        <v>150</v>
      </c>
      <c r="H2977" s="341" t="s">
        <v>962</v>
      </c>
      <c r="I2977" s="341"/>
      <c r="J2977" s="342" t="s">
        <v>357</v>
      </c>
      <c r="K2977" s="342" t="s">
        <v>348</v>
      </c>
    </row>
    <row r="2978" spans="1:11">
      <c r="A2978" s="340">
        <v>45576</v>
      </c>
      <c r="B2978" s="341" t="s">
        <v>312</v>
      </c>
      <c r="C2978" s="341" t="s">
        <v>964</v>
      </c>
      <c r="D2978" s="341" t="s">
        <v>1536</v>
      </c>
      <c r="E2978" s="342" t="s">
        <v>2520</v>
      </c>
      <c r="F2978" s="342" t="s">
        <v>1540</v>
      </c>
      <c r="G2978" s="342">
        <v>200</v>
      </c>
      <c r="H2978" s="341" t="s">
        <v>962</v>
      </c>
      <c r="I2978" s="341"/>
      <c r="J2978" s="342" t="s">
        <v>357</v>
      </c>
      <c r="K2978" s="342" t="s">
        <v>348</v>
      </c>
    </row>
    <row r="2979" spans="1:11">
      <c r="A2979" s="340">
        <v>45565</v>
      </c>
      <c r="B2979" s="341" t="s">
        <v>312</v>
      </c>
      <c r="C2979" s="341" t="s">
        <v>964</v>
      </c>
      <c r="D2979" s="341" t="s">
        <v>2521</v>
      </c>
      <c r="E2979" s="342" t="s">
        <v>2522</v>
      </c>
      <c r="F2979" s="342" t="s">
        <v>1539</v>
      </c>
      <c r="G2979" s="342">
        <v>150</v>
      </c>
      <c r="H2979" s="341" t="s">
        <v>965</v>
      </c>
      <c r="I2979" s="341" t="s">
        <v>1139</v>
      </c>
      <c r="J2979" s="342" t="s">
        <v>357</v>
      </c>
      <c r="K2979" s="342" t="s">
        <v>348</v>
      </c>
    </row>
    <row r="2980" spans="1:11">
      <c r="A2980" s="340">
        <v>45565</v>
      </c>
      <c r="B2980" s="341" t="s">
        <v>312</v>
      </c>
      <c r="C2980" s="341" t="s">
        <v>964</v>
      </c>
      <c r="D2980" s="341" t="s">
        <v>2521</v>
      </c>
      <c r="E2980" s="342" t="s">
        <v>2522</v>
      </c>
      <c r="F2980" s="342" t="s">
        <v>1538</v>
      </c>
      <c r="G2980" s="342">
        <v>50</v>
      </c>
      <c r="H2980" s="341" t="s">
        <v>962</v>
      </c>
      <c r="I2980" s="341"/>
      <c r="J2980" s="342" t="s">
        <v>357</v>
      </c>
      <c r="K2980" s="342" t="s">
        <v>348</v>
      </c>
    </row>
    <row r="2981" spans="1:11">
      <c r="A2981" s="340">
        <v>45565</v>
      </c>
      <c r="B2981" s="341" t="s">
        <v>312</v>
      </c>
      <c r="C2981" s="341" t="s">
        <v>964</v>
      </c>
      <c r="D2981" s="341" t="s">
        <v>2521</v>
      </c>
      <c r="E2981" s="342" t="s">
        <v>2522</v>
      </c>
      <c r="F2981" s="342" t="s">
        <v>1540</v>
      </c>
      <c r="G2981" s="342">
        <v>200</v>
      </c>
      <c r="H2981" s="341" t="s">
        <v>965</v>
      </c>
      <c r="I2981" s="341" t="s">
        <v>2523</v>
      </c>
      <c r="J2981" s="342" t="s">
        <v>357</v>
      </c>
      <c r="K2981" s="342" t="s">
        <v>348</v>
      </c>
    </row>
    <row r="2982" spans="1:11">
      <c r="A2982" s="340">
        <v>45458</v>
      </c>
      <c r="B2982" s="341" t="s">
        <v>312</v>
      </c>
      <c r="C2982" s="341" t="s">
        <v>964</v>
      </c>
      <c r="D2982" s="341" t="s">
        <v>2524</v>
      </c>
      <c r="E2982" s="342" t="s">
        <v>1537</v>
      </c>
      <c r="F2982" s="342" t="s">
        <v>1538</v>
      </c>
      <c r="G2982" s="342">
        <v>50</v>
      </c>
      <c r="H2982" s="341" t="s">
        <v>962</v>
      </c>
      <c r="I2982" s="341"/>
      <c r="J2982" s="342" t="s">
        <v>357</v>
      </c>
      <c r="K2982" s="342" t="s">
        <v>348</v>
      </c>
    </row>
    <row r="2983" spans="1:11">
      <c r="A2983" s="340">
        <v>45458</v>
      </c>
      <c r="B2983" s="341" t="s">
        <v>312</v>
      </c>
      <c r="C2983" s="341" t="s">
        <v>964</v>
      </c>
      <c r="D2983" s="341" t="s">
        <v>2524</v>
      </c>
      <c r="E2983" s="342" t="s">
        <v>1537</v>
      </c>
      <c r="F2983" s="342" t="s">
        <v>1540</v>
      </c>
      <c r="G2983" s="342">
        <v>200</v>
      </c>
      <c r="H2983" s="341" t="s">
        <v>965</v>
      </c>
      <c r="I2983" s="341" t="s">
        <v>1139</v>
      </c>
      <c r="J2983" s="342" t="s">
        <v>357</v>
      </c>
      <c r="K2983" s="342" t="s">
        <v>348</v>
      </c>
    </row>
    <row r="2984" spans="1:11">
      <c r="A2984" s="340">
        <v>45458</v>
      </c>
      <c r="B2984" s="341" t="s">
        <v>312</v>
      </c>
      <c r="C2984" s="341" t="s">
        <v>964</v>
      </c>
      <c r="D2984" s="341" t="s">
        <v>2524</v>
      </c>
      <c r="E2984" s="342" t="s">
        <v>1537</v>
      </c>
      <c r="F2984" s="342" t="s">
        <v>1539</v>
      </c>
      <c r="G2984" s="342">
        <v>150</v>
      </c>
      <c r="H2984" s="341" t="s">
        <v>965</v>
      </c>
      <c r="I2984" s="341" t="s">
        <v>1139</v>
      </c>
      <c r="J2984" s="342" t="s">
        <v>357</v>
      </c>
      <c r="K2984" s="342" t="s">
        <v>348</v>
      </c>
    </row>
    <row r="2985" spans="1:11">
      <c r="A2985" s="340">
        <v>45337</v>
      </c>
      <c r="B2985" s="341" t="s">
        <v>312</v>
      </c>
      <c r="C2985" s="341" t="s">
        <v>964</v>
      </c>
      <c r="D2985" s="341" t="s">
        <v>1536</v>
      </c>
      <c r="E2985" s="342" t="s">
        <v>1537</v>
      </c>
      <c r="F2985" s="342" t="s">
        <v>1538</v>
      </c>
      <c r="G2985" s="342">
        <v>50</v>
      </c>
      <c r="H2985" s="341" t="s">
        <v>962</v>
      </c>
      <c r="I2985" s="341"/>
      <c r="J2985" s="342" t="s">
        <v>357</v>
      </c>
      <c r="K2985" s="342" t="s">
        <v>348</v>
      </c>
    </row>
    <row r="2986" spans="1:11">
      <c r="A2986" s="340">
        <v>45337</v>
      </c>
      <c r="B2986" s="341" t="s">
        <v>312</v>
      </c>
      <c r="C2986" s="341" t="s">
        <v>964</v>
      </c>
      <c r="D2986" s="341" t="s">
        <v>1536</v>
      </c>
      <c r="E2986" s="342" t="s">
        <v>1537</v>
      </c>
      <c r="F2986" s="342" t="s">
        <v>1539</v>
      </c>
      <c r="G2986" s="342">
        <v>150</v>
      </c>
      <c r="H2986" s="341" t="s">
        <v>962</v>
      </c>
      <c r="I2986" s="341"/>
      <c r="J2986" s="342" t="s">
        <v>357</v>
      </c>
      <c r="K2986" s="342" t="s">
        <v>348</v>
      </c>
    </row>
    <row r="2987" spans="1:11">
      <c r="A2987" s="340">
        <v>45337</v>
      </c>
      <c r="B2987" s="341" t="s">
        <v>312</v>
      </c>
      <c r="C2987" s="341" t="s">
        <v>964</v>
      </c>
      <c r="D2987" s="341" t="s">
        <v>1536</v>
      </c>
      <c r="E2987" s="342" t="s">
        <v>1537</v>
      </c>
      <c r="F2987" s="342" t="s">
        <v>1540</v>
      </c>
      <c r="G2987" s="342">
        <v>200</v>
      </c>
      <c r="H2987" s="341" t="s">
        <v>962</v>
      </c>
      <c r="I2987" s="341"/>
      <c r="J2987" s="342" t="s">
        <v>357</v>
      </c>
      <c r="K2987" s="342" t="s">
        <v>348</v>
      </c>
    </row>
    <row r="2988" spans="1:11">
      <c r="A2988" s="340">
        <v>45387</v>
      </c>
      <c r="B2988" s="341" t="s">
        <v>312</v>
      </c>
      <c r="C2988" s="341" t="s">
        <v>964</v>
      </c>
      <c r="D2988" s="341" t="s">
        <v>2525</v>
      </c>
      <c r="E2988" s="342" t="s">
        <v>1537</v>
      </c>
      <c r="F2988" s="342" t="s">
        <v>1539</v>
      </c>
      <c r="G2988" s="342">
        <v>150</v>
      </c>
      <c r="H2988" s="341" t="s">
        <v>965</v>
      </c>
      <c r="I2988" s="341" t="s">
        <v>1036</v>
      </c>
      <c r="J2988" s="342" t="s">
        <v>357</v>
      </c>
      <c r="K2988" s="342" t="s">
        <v>348</v>
      </c>
    </row>
    <row r="2989" spans="1:11">
      <c r="A2989" s="340">
        <v>45387</v>
      </c>
      <c r="B2989" s="341" t="s">
        <v>312</v>
      </c>
      <c r="C2989" s="341" t="s">
        <v>964</v>
      </c>
      <c r="D2989" s="341" t="s">
        <v>2525</v>
      </c>
      <c r="E2989" s="342" t="s">
        <v>1537</v>
      </c>
      <c r="F2989" s="342" t="s">
        <v>1540</v>
      </c>
      <c r="G2989" s="342">
        <v>200</v>
      </c>
      <c r="H2989" s="341" t="s">
        <v>965</v>
      </c>
      <c r="I2989" s="341" t="s">
        <v>2526</v>
      </c>
      <c r="J2989" s="342" t="s">
        <v>357</v>
      </c>
      <c r="K2989" s="342" t="s">
        <v>348</v>
      </c>
    </row>
    <row r="2990" spans="1:11">
      <c r="A2990" s="340">
        <v>45387</v>
      </c>
      <c r="B2990" s="341" t="s">
        <v>312</v>
      </c>
      <c r="C2990" s="341" t="s">
        <v>964</v>
      </c>
      <c r="D2990" s="341" t="s">
        <v>2525</v>
      </c>
      <c r="E2990" s="342" t="s">
        <v>1537</v>
      </c>
      <c r="F2990" s="342" t="s">
        <v>1538</v>
      </c>
      <c r="G2990" s="342">
        <v>50</v>
      </c>
      <c r="H2990" s="341" t="s">
        <v>965</v>
      </c>
      <c r="I2990" s="341" t="s">
        <v>966</v>
      </c>
      <c r="J2990" s="342" t="s">
        <v>357</v>
      </c>
      <c r="K2990" s="342" t="s">
        <v>348</v>
      </c>
    </row>
    <row r="2991" spans="1:11">
      <c r="A2991" s="340">
        <v>45507</v>
      </c>
      <c r="B2991" s="341" t="s">
        <v>164</v>
      </c>
      <c r="C2991" s="341" t="s">
        <v>964</v>
      </c>
      <c r="D2991" s="341" t="s">
        <v>2527</v>
      </c>
      <c r="E2991" s="342" t="s">
        <v>1542</v>
      </c>
      <c r="F2991" s="342" t="s">
        <v>1543</v>
      </c>
      <c r="G2991" s="342">
        <v>200</v>
      </c>
      <c r="H2991" s="341" t="s">
        <v>962</v>
      </c>
      <c r="I2991" s="341"/>
      <c r="J2991" s="342" t="s">
        <v>357</v>
      </c>
      <c r="K2991" s="342" t="s">
        <v>348</v>
      </c>
    </row>
    <row r="2992" spans="1:11">
      <c r="A2992" s="340">
        <v>45507</v>
      </c>
      <c r="B2992" s="341" t="s">
        <v>164</v>
      </c>
      <c r="C2992" s="341" t="s">
        <v>964</v>
      </c>
      <c r="D2992" s="341" t="s">
        <v>2527</v>
      </c>
      <c r="E2992" s="342" t="s">
        <v>1542</v>
      </c>
      <c r="F2992" s="342" t="s">
        <v>1544</v>
      </c>
      <c r="G2992" s="342">
        <v>100</v>
      </c>
      <c r="H2992" s="341" t="s">
        <v>962</v>
      </c>
      <c r="I2992" s="341"/>
      <c r="J2992" s="342" t="s">
        <v>357</v>
      </c>
      <c r="K2992" s="342" t="s">
        <v>348</v>
      </c>
    </row>
    <row r="2993" spans="1:11">
      <c r="A2993" s="340">
        <v>45507</v>
      </c>
      <c r="B2993" s="341" t="s">
        <v>164</v>
      </c>
      <c r="C2993" s="341" t="s">
        <v>964</v>
      </c>
      <c r="D2993" s="341" t="s">
        <v>2527</v>
      </c>
      <c r="E2993" s="342" t="s">
        <v>1542</v>
      </c>
      <c r="F2993" s="342" t="s">
        <v>1546</v>
      </c>
      <c r="G2993" s="342">
        <v>150</v>
      </c>
      <c r="H2993" s="341" t="s">
        <v>965</v>
      </c>
      <c r="I2993" s="341" t="s">
        <v>971</v>
      </c>
      <c r="J2993" s="342" t="s">
        <v>357</v>
      </c>
      <c r="K2993" s="342" t="s">
        <v>348</v>
      </c>
    </row>
    <row r="2994" spans="1:11">
      <c r="A2994" s="340">
        <v>45507</v>
      </c>
      <c r="B2994" s="341" t="s">
        <v>164</v>
      </c>
      <c r="C2994" s="341" t="s">
        <v>964</v>
      </c>
      <c r="D2994" s="341" t="s">
        <v>2527</v>
      </c>
      <c r="E2994" s="342" t="s">
        <v>1542</v>
      </c>
      <c r="F2994" s="342" t="s">
        <v>1548</v>
      </c>
      <c r="G2994" s="342">
        <v>350</v>
      </c>
      <c r="H2994" s="341" t="s">
        <v>965</v>
      </c>
      <c r="I2994" s="341" t="s">
        <v>966</v>
      </c>
      <c r="J2994" s="342" t="s">
        <v>357</v>
      </c>
      <c r="K2994" s="342" t="s">
        <v>348</v>
      </c>
    </row>
    <row r="2995" spans="1:11">
      <c r="A2995" s="340">
        <v>45507</v>
      </c>
      <c r="B2995" s="341" t="s">
        <v>164</v>
      </c>
      <c r="C2995" s="341" t="s">
        <v>964</v>
      </c>
      <c r="D2995" s="341" t="s">
        <v>2527</v>
      </c>
      <c r="E2995" s="342" t="s">
        <v>1542</v>
      </c>
      <c r="F2995" s="342" t="s">
        <v>1547</v>
      </c>
      <c r="G2995" s="342">
        <v>30</v>
      </c>
      <c r="H2995" s="341" t="s">
        <v>965</v>
      </c>
      <c r="I2995" s="341" t="s">
        <v>966</v>
      </c>
      <c r="J2995" s="342" t="s">
        <v>357</v>
      </c>
      <c r="K2995" s="342" t="s">
        <v>348</v>
      </c>
    </row>
    <row r="2996" spans="1:11">
      <c r="A2996" s="340">
        <v>45507</v>
      </c>
      <c r="B2996" s="341" t="s">
        <v>164</v>
      </c>
      <c r="C2996" s="341" t="s">
        <v>964</v>
      </c>
      <c r="D2996" s="341" t="s">
        <v>2527</v>
      </c>
      <c r="E2996" s="342" t="s">
        <v>1542</v>
      </c>
      <c r="F2996" s="342" t="s">
        <v>2528</v>
      </c>
      <c r="G2996" s="342">
        <v>200</v>
      </c>
      <c r="H2996" s="341" t="s">
        <v>962</v>
      </c>
      <c r="I2996" s="341"/>
      <c r="J2996" s="342" t="s">
        <v>357</v>
      </c>
      <c r="K2996" s="342" t="s">
        <v>348</v>
      </c>
    </row>
    <row r="2997" spans="1:11">
      <c r="A2997" s="340">
        <v>45507</v>
      </c>
      <c r="B2997" s="341" t="s">
        <v>164</v>
      </c>
      <c r="C2997" s="341" t="s">
        <v>964</v>
      </c>
      <c r="D2997" s="341" t="s">
        <v>2527</v>
      </c>
      <c r="E2997" s="342" t="s">
        <v>1542</v>
      </c>
      <c r="F2997" s="342" t="s">
        <v>1545</v>
      </c>
      <c r="G2997" s="342">
        <v>250</v>
      </c>
      <c r="H2997" s="341" t="s">
        <v>962</v>
      </c>
      <c r="I2997" s="341"/>
      <c r="J2997" s="342" t="s">
        <v>357</v>
      </c>
      <c r="K2997" s="342" t="s">
        <v>348</v>
      </c>
    </row>
    <row r="2998" spans="1:11">
      <c r="A2998" s="340">
        <v>45372</v>
      </c>
      <c r="B2998" s="341" t="s">
        <v>164</v>
      </c>
      <c r="C2998" s="341" t="s">
        <v>964</v>
      </c>
      <c r="D2998" s="341" t="s">
        <v>2529</v>
      </c>
      <c r="E2998" s="342" t="s">
        <v>1542</v>
      </c>
      <c r="F2998" s="342" t="s">
        <v>1546</v>
      </c>
      <c r="G2998" s="342">
        <v>150</v>
      </c>
      <c r="H2998" s="341" t="s">
        <v>965</v>
      </c>
      <c r="I2998" s="341" t="s">
        <v>971</v>
      </c>
      <c r="J2998" s="342" t="s">
        <v>357</v>
      </c>
      <c r="K2998" s="342" t="s">
        <v>348</v>
      </c>
    </row>
    <row r="2999" spans="1:11">
      <c r="A2999" s="340">
        <v>45372</v>
      </c>
      <c r="B2999" s="341" t="s">
        <v>164</v>
      </c>
      <c r="C2999" s="341" t="s">
        <v>964</v>
      </c>
      <c r="D2999" s="341" t="s">
        <v>2529</v>
      </c>
      <c r="E2999" s="342" t="s">
        <v>1542</v>
      </c>
      <c r="F2999" s="342" t="s">
        <v>1547</v>
      </c>
      <c r="G2999" s="342">
        <v>30</v>
      </c>
      <c r="H2999" s="341" t="s">
        <v>962</v>
      </c>
      <c r="I2999" s="341"/>
      <c r="J2999" s="342" t="s">
        <v>357</v>
      </c>
      <c r="K2999" s="342" t="s">
        <v>348</v>
      </c>
    </row>
    <row r="3000" spans="1:11">
      <c r="A3000" s="340">
        <v>45372</v>
      </c>
      <c r="B3000" s="341" t="s">
        <v>164</v>
      </c>
      <c r="C3000" s="341" t="s">
        <v>964</v>
      </c>
      <c r="D3000" s="341" t="s">
        <v>2529</v>
      </c>
      <c r="E3000" s="342" t="s">
        <v>1542</v>
      </c>
      <c r="F3000" s="342" t="s">
        <v>1548</v>
      </c>
      <c r="G3000" s="342">
        <v>350</v>
      </c>
      <c r="H3000" s="341" t="s">
        <v>962</v>
      </c>
      <c r="I3000" s="341"/>
      <c r="J3000" s="342" t="s">
        <v>357</v>
      </c>
      <c r="K3000" s="342" t="s">
        <v>348</v>
      </c>
    </row>
    <row r="3001" spans="1:11">
      <c r="A3001" s="340">
        <v>45372</v>
      </c>
      <c r="B3001" s="341" t="s">
        <v>164</v>
      </c>
      <c r="C3001" s="341" t="s">
        <v>964</v>
      </c>
      <c r="D3001" s="341" t="s">
        <v>2529</v>
      </c>
      <c r="E3001" s="342" t="s">
        <v>1542</v>
      </c>
      <c r="F3001" s="342" t="s">
        <v>1544</v>
      </c>
      <c r="G3001" s="342">
        <v>100</v>
      </c>
      <c r="H3001" s="341" t="s">
        <v>962</v>
      </c>
      <c r="I3001" s="341"/>
      <c r="J3001" s="342" t="s">
        <v>357</v>
      </c>
      <c r="K3001" s="342" t="s">
        <v>348</v>
      </c>
    </row>
    <row r="3002" spans="1:11">
      <c r="A3002" s="340">
        <v>45372</v>
      </c>
      <c r="B3002" s="341" t="s">
        <v>164</v>
      </c>
      <c r="C3002" s="341" t="s">
        <v>964</v>
      </c>
      <c r="D3002" s="341" t="s">
        <v>2529</v>
      </c>
      <c r="E3002" s="342" t="s">
        <v>1542</v>
      </c>
      <c r="F3002" s="342" t="s">
        <v>1545</v>
      </c>
      <c r="G3002" s="342">
        <v>250</v>
      </c>
      <c r="H3002" s="341" t="s">
        <v>962</v>
      </c>
      <c r="I3002" s="341"/>
      <c r="J3002" s="342" t="s">
        <v>357</v>
      </c>
      <c r="K3002" s="342" t="s">
        <v>348</v>
      </c>
    </row>
    <row r="3003" spans="1:11">
      <c r="A3003" s="340">
        <v>45372</v>
      </c>
      <c r="B3003" s="341" t="s">
        <v>164</v>
      </c>
      <c r="C3003" s="341" t="s">
        <v>964</v>
      </c>
      <c r="D3003" s="341" t="s">
        <v>2529</v>
      </c>
      <c r="E3003" s="342" t="s">
        <v>1542</v>
      </c>
      <c r="F3003" s="342" t="s">
        <v>1543</v>
      </c>
      <c r="G3003" s="342">
        <v>200</v>
      </c>
      <c r="H3003" s="341" t="s">
        <v>965</v>
      </c>
      <c r="I3003" s="341" t="s">
        <v>966</v>
      </c>
      <c r="J3003" s="342" t="s">
        <v>357</v>
      </c>
      <c r="K3003" s="342" t="s">
        <v>348</v>
      </c>
    </row>
    <row r="3004" spans="1:11">
      <c r="A3004" s="340">
        <v>45425</v>
      </c>
      <c r="B3004" s="341" t="s">
        <v>164</v>
      </c>
      <c r="C3004" s="341" t="s">
        <v>964</v>
      </c>
      <c r="D3004" s="341" t="s">
        <v>2527</v>
      </c>
      <c r="E3004" s="342" t="s">
        <v>1542</v>
      </c>
      <c r="F3004" s="342" t="s">
        <v>1546</v>
      </c>
      <c r="G3004" s="342">
        <v>150</v>
      </c>
      <c r="H3004" s="341" t="s">
        <v>965</v>
      </c>
      <c r="I3004" s="341" t="s">
        <v>998</v>
      </c>
      <c r="J3004" s="342" t="s">
        <v>357</v>
      </c>
      <c r="K3004" s="342" t="s">
        <v>348</v>
      </c>
    </row>
    <row r="3005" spans="1:11">
      <c r="A3005" s="340">
        <v>45425</v>
      </c>
      <c r="B3005" s="341" t="s">
        <v>164</v>
      </c>
      <c r="C3005" s="341" t="s">
        <v>964</v>
      </c>
      <c r="D3005" s="341" t="s">
        <v>2527</v>
      </c>
      <c r="E3005" s="342" t="s">
        <v>1542</v>
      </c>
      <c r="F3005" s="342" t="s">
        <v>1544</v>
      </c>
      <c r="G3005" s="342">
        <v>100</v>
      </c>
      <c r="H3005" s="341" t="s">
        <v>962</v>
      </c>
      <c r="I3005" s="341"/>
      <c r="J3005" s="342" t="s">
        <v>357</v>
      </c>
      <c r="K3005" s="342" t="s">
        <v>348</v>
      </c>
    </row>
    <row r="3006" spans="1:11">
      <c r="A3006" s="340">
        <v>45425</v>
      </c>
      <c r="B3006" s="341" t="s">
        <v>164</v>
      </c>
      <c r="C3006" s="341" t="s">
        <v>964</v>
      </c>
      <c r="D3006" s="341" t="s">
        <v>2527</v>
      </c>
      <c r="E3006" s="342" t="s">
        <v>1542</v>
      </c>
      <c r="F3006" s="342" t="s">
        <v>1543</v>
      </c>
      <c r="G3006" s="342">
        <v>200</v>
      </c>
      <c r="H3006" s="341" t="s">
        <v>962</v>
      </c>
      <c r="I3006" s="341"/>
      <c r="J3006" s="342" t="s">
        <v>357</v>
      </c>
      <c r="K3006" s="342" t="s">
        <v>348</v>
      </c>
    </row>
    <row r="3007" spans="1:11">
      <c r="A3007" s="340">
        <v>45425</v>
      </c>
      <c r="B3007" s="341" t="s">
        <v>164</v>
      </c>
      <c r="C3007" s="341" t="s">
        <v>964</v>
      </c>
      <c r="D3007" s="341" t="s">
        <v>2527</v>
      </c>
      <c r="E3007" s="342" t="s">
        <v>1542</v>
      </c>
      <c r="F3007" s="342" t="s">
        <v>1547</v>
      </c>
      <c r="G3007" s="342">
        <v>30</v>
      </c>
      <c r="H3007" s="341" t="s">
        <v>962</v>
      </c>
      <c r="I3007" s="341"/>
      <c r="J3007" s="342" t="s">
        <v>357</v>
      </c>
      <c r="K3007" s="342" t="s">
        <v>348</v>
      </c>
    </row>
    <row r="3008" spans="1:11">
      <c r="A3008" s="340">
        <v>45425</v>
      </c>
      <c r="B3008" s="341" t="s">
        <v>164</v>
      </c>
      <c r="C3008" s="341" t="s">
        <v>964</v>
      </c>
      <c r="D3008" s="341" t="s">
        <v>2527</v>
      </c>
      <c r="E3008" s="342" t="s">
        <v>1542</v>
      </c>
      <c r="F3008" s="342" t="s">
        <v>1548</v>
      </c>
      <c r="G3008" s="342">
        <v>350</v>
      </c>
      <c r="H3008" s="341" t="s">
        <v>962</v>
      </c>
      <c r="I3008" s="341"/>
      <c r="J3008" s="342" t="s">
        <v>357</v>
      </c>
      <c r="K3008" s="342" t="s">
        <v>348</v>
      </c>
    </row>
    <row r="3009" spans="1:11">
      <c r="A3009" s="340">
        <v>45425</v>
      </c>
      <c r="B3009" s="341" t="s">
        <v>164</v>
      </c>
      <c r="C3009" s="341" t="s">
        <v>964</v>
      </c>
      <c r="D3009" s="341" t="s">
        <v>2527</v>
      </c>
      <c r="E3009" s="342" t="s">
        <v>1542</v>
      </c>
      <c r="F3009" s="342" t="s">
        <v>1545</v>
      </c>
      <c r="G3009" s="342">
        <v>250</v>
      </c>
      <c r="H3009" s="341" t="s">
        <v>962</v>
      </c>
      <c r="I3009" s="341"/>
      <c r="J3009" s="342" t="s">
        <v>357</v>
      </c>
      <c r="K3009" s="342" t="s">
        <v>348</v>
      </c>
    </row>
    <row r="3010" spans="1:11">
      <c r="A3010" s="340">
        <v>45335</v>
      </c>
      <c r="B3010" s="341" t="s">
        <v>164</v>
      </c>
      <c r="C3010" s="341" t="s">
        <v>964</v>
      </c>
      <c r="D3010" s="341" t="s">
        <v>2530</v>
      </c>
      <c r="E3010" s="342" t="s">
        <v>1542</v>
      </c>
      <c r="F3010" s="342" t="s">
        <v>1546</v>
      </c>
      <c r="G3010" s="342">
        <v>150</v>
      </c>
      <c r="H3010" s="341" t="s">
        <v>962</v>
      </c>
      <c r="I3010" s="341"/>
      <c r="J3010" s="342" t="s">
        <v>357</v>
      </c>
      <c r="K3010" s="342" t="s">
        <v>348</v>
      </c>
    </row>
    <row r="3011" spans="1:11">
      <c r="A3011" s="340">
        <v>45335</v>
      </c>
      <c r="B3011" s="341" t="s">
        <v>164</v>
      </c>
      <c r="C3011" s="341" t="s">
        <v>964</v>
      </c>
      <c r="D3011" s="341" t="s">
        <v>2530</v>
      </c>
      <c r="E3011" s="342" t="s">
        <v>1542</v>
      </c>
      <c r="F3011" s="342" t="s">
        <v>1543</v>
      </c>
      <c r="G3011" s="342">
        <v>200</v>
      </c>
      <c r="H3011" s="341" t="s">
        <v>965</v>
      </c>
      <c r="I3011" s="341" t="s">
        <v>1139</v>
      </c>
      <c r="J3011" s="342" t="s">
        <v>357</v>
      </c>
      <c r="K3011" s="342" t="s">
        <v>348</v>
      </c>
    </row>
    <row r="3012" spans="1:11">
      <c r="A3012" s="340">
        <v>45335</v>
      </c>
      <c r="B3012" s="341" t="s">
        <v>164</v>
      </c>
      <c r="C3012" s="341" t="s">
        <v>964</v>
      </c>
      <c r="D3012" s="341" t="s">
        <v>2530</v>
      </c>
      <c r="E3012" s="342" t="s">
        <v>1542</v>
      </c>
      <c r="F3012" s="342" t="s">
        <v>1545</v>
      </c>
      <c r="G3012" s="342">
        <v>250</v>
      </c>
      <c r="H3012" s="341" t="s">
        <v>965</v>
      </c>
      <c r="I3012" s="341" t="s">
        <v>1139</v>
      </c>
      <c r="J3012" s="342" t="s">
        <v>357</v>
      </c>
      <c r="K3012" s="342" t="s">
        <v>348</v>
      </c>
    </row>
    <row r="3013" spans="1:11">
      <c r="A3013" s="340">
        <v>45335</v>
      </c>
      <c r="B3013" s="341" t="s">
        <v>164</v>
      </c>
      <c r="C3013" s="341" t="s">
        <v>964</v>
      </c>
      <c r="D3013" s="341" t="s">
        <v>2530</v>
      </c>
      <c r="E3013" s="342" t="s">
        <v>1542</v>
      </c>
      <c r="F3013" s="342" t="s">
        <v>1548</v>
      </c>
      <c r="G3013" s="342">
        <v>350</v>
      </c>
      <c r="H3013" s="341" t="s">
        <v>962</v>
      </c>
      <c r="I3013" s="341"/>
      <c r="J3013" s="342" t="s">
        <v>357</v>
      </c>
      <c r="K3013" s="342" t="s">
        <v>348</v>
      </c>
    </row>
    <row r="3014" spans="1:11">
      <c r="A3014" s="340">
        <v>45335</v>
      </c>
      <c r="B3014" s="341" t="s">
        <v>164</v>
      </c>
      <c r="C3014" s="341" t="s">
        <v>964</v>
      </c>
      <c r="D3014" s="341" t="s">
        <v>2530</v>
      </c>
      <c r="E3014" s="342" t="s">
        <v>1542</v>
      </c>
      <c r="F3014" s="342" t="s">
        <v>1547</v>
      </c>
      <c r="G3014" s="342">
        <v>30</v>
      </c>
      <c r="H3014" s="341" t="s">
        <v>962</v>
      </c>
      <c r="I3014" s="341"/>
      <c r="J3014" s="342" t="s">
        <v>357</v>
      </c>
      <c r="K3014" s="342" t="s">
        <v>348</v>
      </c>
    </row>
    <row r="3015" spans="1:11">
      <c r="A3015" s="340">
        <v>45335</v>
      </c>
      <c r="B3015" s="341" t="s">
        <v>164</v>
      </c>
      <c r="C3015" s="341" t="s">
        <v>964</v>
      </c>
      <c r="D3015" s="341" t="s">
        <v>2530</v>
      </c>
      <c r="E3015" s="342" t="s">
        <v>1542</v>
      </c>
      <c r="F3015" s="342" t="s">
        <v>1544</v>
      </c>
      <c r="G3015" s="342">
        <v>100</v>
      </c>
      <c r="H3015" s="341" t="s">
        <v>962</v>
      </c>
      <c r="I3015" s="341"/>
      <c r="J3015" s="342" t="s">
        <v>357</v>
      </c>
      <c r="K3015" s="342" t="s">
        <v>348</v>
      </c>
    </row>
    <row r="3016" spans="1:11">
      <c r="A3016" s="340">
        <v>45552</v>
      </c>
      <c r="B3016" s="341" t="s">
        <v>164</v>
      </c>
      <c r="C3016" s="341" t="s">
        <v>964</v>
      </c>
      <c r="D3016" s="341" t="s">
        <v>2527</v>
      </c>
      <c r="E3016" s="342" t="s">
        <v>1542</v>
      </c>
      <c r="F3016" s="342" t="s">
        <v>1543</v>
      </c>
      <c r="G3016" s="342">
        <v>200</v>
      </c>
      <c r="H3016" s="341" t="s">
        <v>962</v>
      </c>
      <c r="I3016" s="341"/>
      <c r="J3016" s="342" t="s">
        <v>357</v>
      </c>
      <c r="K3016" s="342" t="s">
        <v>348</v>
      </c>
    </row>
    <row r="3017" spans="1:11">
      <c r="A3017" s="340">
        <v>45552</v>
      </c>
      <c r="B3017" s="341" t="s">
        <v>164</v>
      </c>
      <c r="C3017" s="341" t="s">
        <v>964</v>
      </c>
      <c r="D3017" s="341" t="s">
        <v>2527</v>
      </c>
      <c r="E3017" s="342" t="s">
        <v>1542</v>
      </c>
      <c r="F3017" s="342" t="s">
        <v>2528</v>
      </c>
      <c r="G3017" s="342">
        <v>200</v>
      </c>
      <c r="H3017" s="341" t="s">
        <v>962</v>
      </c>
      <c r="I3017" s="341"/>
      <c r="J3017" s="342" t="s">
        <v>357</v>
      </c>
      <c r="K3017" s="342" t="s">
        <v>348</v>
      </c>
    </row>
    <row r="3018" spans="1:11">
      <c r="A3018" s="340">
        <v>45552</v>
      </c>
      <c r="B3018" s="341" t="s">
        <v>164</v>
      </c>
      <c r="C3018" s="341" t="s">
        <v>964</v>
      </c>
      <c r="D3018" s="341" t="s">
        <v>2527</v>
      </c>
      <c r="E3018" s="342" t="s">
        <v>1542</v>
      </c>
      <c r="F3018" s="342" t="s">
        <v>1545</v>
      </c>
      <c r="G3018" s="342">
        <v>250</v>
      </c>
      <c r="H3018" s="341" t="s">
        <v>962</v>
      </c>
      <c r="I3018" s="341"/>
      <c r="J3018" s="342" t="s">
        <v>357</v>
      </c>
      <c r="K3018" s="342" t="s">
        <v>348</v>
      </c>
    </row>
    <row r="3019" spans="1:11">
      <c r="A3019" s="340">
        <v>45552</v>
      </c>
      <c r="B3019" s="341" t="s">
        <v>164</v>
      </c>
      <c r="C3019" s="341" t="s">
        <v>964</v>
      </c>
      <c r="D3019" s="341" t="s">
        <v>2527</v>
      </c>
      <c r="E3019" s="342" t="s">
        <v>1542</v>
      </c>
      <c r="F3019" s="342" t="s">
        <v>1546</v>
      </c>
      <c r="G3019" s="342">
        <v>150</v>
      </c>
      <c r="H3019" s="341" t="s">
        <v>962</v>
      </c>
      <c r="I3019" s="341"/>
      <c r="J3019" s="342" t="s">
        <v>357</v>
      </c>
      <c r="K3019" s="342" t="s">
        <v>348</v>
      </c>
    </row>
    <row r="3020" spans="1:11">
      <c r="A3020" s="340">
        <v>45552</v>
      </c>
      <c r="B3020" s="341" t="s">
        <v>164</v>
      </c>
      <c r="C3020" s="341" t="s">
        <v>964</v>
      </c>
      <c r="D3020" s="341" t="s">
        <v>2527</v>
      </c>
      <c r="E3020" s="342" t="s">
        <v>1542</v>
      </c>
      <c r="F3020" s="342" t="s">
        <v>1547</v>
      </c>
      <c r="G3020" s="342">
        <v>30</v>
      </c>
      <c r="H3020" s="341" t="s">
        <v>962</v>
      </c>
      <c r="I3020" s="341"/>
      <c r="J3020" s="342" t="s">
        <v>357</v>
      </c>
      <c r="K3020" s="342" t="s">
        <v>348</v>
      </c>
    </row>
    <row r="3021" spans="1:11">
      <c r="A3021" s="340">
        <v>45552</v>
      </c>
      <c r="B3021" s="341" t="s">
        <v>164</v>
      </c>
      <c r="C3021" s="341" t="s">
        <v>964</v>
      </c>
      <c r="D3021" s="341" t="s">
        <v>2527</v>
      </c>
      <c r="E3021" s="342" t="s">
        <v>1542</v>
      </c>
      <c r="F3021" s="342" t="s">
        <v>1548</v>
      </c>
      <c r="G3021" s="342">
        <v>350</v>
      </c>
      <c r="H3021" s="341" t="s">
        <v>962</v>
      </c>
      <c r="I3021" s="341"/>
      <c r="J3021" s="342" t="s">
        <v>357</v>
      </c>
      <c r="K3021" s="342" t="s">
        <v>348</v>
      </c>
    </row>
    <row r="3022" spans="1:11">
      <c r="A3022" s="340">
        <v>45552</v>
      </c>
      <c r="B3022" s="341" t="s">
        <v>164</v>
      </c>
      <c r="C3022" s="341" t="s">
        <v>964</v>
      </c>
      <c r="D3022" s="341" t="s">
        <v>2527</v>
      </c>
      <c r="E3022" s="342" t="s">
        <v>1542</v>
      </c>
      <c r="F3022" s="342" t="s">
        <v>1544</v>
      </c>
      <c r="G3022" s="342">
        <v>100</v>
      </c>
      <c r="H3022" s="341" t="s">
        <v>962</v>
      </c>
      <c r="I3022" s="341"/>
      <c r="J3022" s="342" t="s">
        <v>357</v>
      </c>
      <c r="K3022" s="342" t="s">
        <v>348</v>
      </c>
    </row>
    <row r="3023" spans="1:11">
      <c r="A3023" s="340">
        <v>45602</v>
      </c>
      <c r="B3023" s="341" t="s">
        <v>164</v>
      </c>
      <c r="C3023" s="341" t="s">
        <v>964</v>
      </c>
      <c r="D3023" s="341" t="s">
        <v>2531</v>
      </c>
      <c r="E3023" s="342" t="s">
        <v>2532</v>
      </c>
      <c r="F3023" s="342" t="s">
        <v>1544</v>
      </c>
      <c r="G3023" s="342">
        <v>100</v>
      </c>
      <c r="H3023" s="341" t="s">
        <v>965</v>
      </c>
      <c r="I3023" s="341" t="s">
        <v>971</v>
      </c>
      <c r="J3023" s="342" t="s">
        <v>357</v>
      </c>
      <c r="K3023" s="342" t="s">
        <v>348</v>
      </c>
    </row>
    <row r="3024" spans="1:11">
      <c r="A3024" s="340">
        <v>45602</v>
      </c>
      <c r="B3024" s="341" t="s">
        <v>164</v>
      </c>
      <c r="C3024" s="341" t="s">
        <v>964</v>
      </c>
      <c r="D3024" s="341" t="s">
        <v>2531</v>
      </c>
      <c r="E3024" s="342" t="s">
        <v>2532</v>
      </c>
      <c r="F3024" s="342" t="s">
        <v>1543</v>
      </c>
      <c r="G3024" s="342">
        <v>200</v>
      </c>
      <c r="H3024" s="341" t="s">
        <v>965</v>
      </c>
      <c r="I3024" s="341" t="s">
        <v>971</v>
      </c>
      <c r="J3024" s="342" t="s">
        <v>357</v>
      </c>
      <c r="K3024" s="342" t="s">
        <v>348</v>
      </c>
    </row>
    <row r="3025" spans="1:11">
      <c r="A3025" s="340">
        <v>45602</v>
      </c>
      <c r="B3025" s="341" t="s">
        <v>164</v>
      </c>
      <c r="C3025" s="341" t="s">
        <v>964</v>
      </c>
      <c r="D3025" s="341" t="s">
        <v>2531</v>
      </c>
      <c r="E3025" s="342" t="s">
        <v>2532</v>
      </c>
      <c r="F3025" s="342" t="s">
        <v>1546</v>
      </c>
      <c r="G3025" s="342">
        <v>150</v>
      </c>
      <c r="H3025" s="341" t="s">
        <v>965</v>
      </c>
      <c r="I3025" s="341" t="s">
        <v>966</v>
      </c>
      <c r="J3025" s="342" t="s">
        <v>357</v>
      </c>
      <c r="K3025" s="342" t="s">
        <v>348</v>
      </c>
    </row>
    <row r="3026" spans="1:11">
      <c r="A3026" s="340">
        <v>45602</v>
      </c>
      <c r="B3026" s="341" t="s">
        <v>164</v>
      </c>
      <c r="C3026" s="341" t="s">
        <v>964</v>
      </c>
      <c r="D3026" s="341" t="s">
        <v>2531</v>
      </c>
      <c r="E3026" s="342" t="s">
        <v>2532</v>
      </c>
      <c r="F3026" s="342" t="s">
        <v>1545</v>
      </c>
      <c r="G3026" s="342">
        <v>250</v>
      </c>
      <c r="H3026" s="341" t="s">
        <v>965</v>
      </c>
      <c r="I3026" s="341" t="s">
        <v>971</v>
      </c>
      <c r="J3026" s="342" t="s">
        <v>357</v>
      </c>
      <c r="K3026" s="342" t="s">
        <v>348</v>
      </c>
    </row>
    <row r="3027" spans="1:11">
      <c r="A3027" s="340">
        <v>45602</v>
      </c>
      <c r="B3027" s="341" t="s">
        <v>164</v>
      </c>
      <c r="C3027" s="341" t="s">
        <v>964</v>
      </c>
      <c r="D3027" s="341" t="s">
        <v>2531</v>
      </c>
      <c r="E3027" s="342" t="s">
        <v>2532</v>
      </c>
      <c r="F3027" s="342" t="s">
        <v>1548</v>
      </c>
      <c r="G3027" s="342">
        <v>350</v>
      </c>
      <c r="H3027" s="341" t="s">
        <v>965</v>
      </c>
      <c r="I3027" s="341" t="s">
        <v>966</v>
      </c>
      <c r="J3027" s="342" t="s">
        <v>357</v>
      </c>
      <c r="K3027" s="342" t="s">
        <v>348</v>
      </c>
    </row>
    <row r="3028" spans="1:11">
      <c r="A3028" s="340">
        <v>45602</v>
      </c>
      <c r="B3028" s="341" t="s">
        <v>164</v>
      </c>
      <c r="C3028" s="341" t="s">
        <v>964</v>
      </c>
      <c r="D3028" s="341" t="s">
        <v>2531</v>
      </c>
      <c r="E3028" s="342" t="s">
        <v>2532</v>
      </c>
      <c r="F3028" s="342" t="s">
        <v>2528</v>
      </c>
      <c r="G3028" s="342">
        <v>200</v>
      </c>
      <c r="H3028" s="341" t="s">
        <v>962</v>
      </c>
      <c r="I3028" s="341"/>
      <c r="J3028" s="342" t="s">
        <v>357</v>
      </c>
      <c r="K3028" s="342" t="s">
        <v>348</v>
      </c>
    </row>
    <row r="3029" spans="1:11">
      <c r="A3029" s="340">
        <v>45602</v>
      </c>
      <c r="B3029" s="341" t="s">
        <v>164</v>
      </c>
      <c r="C3029" s="341" t="s">
        <v>964</v>
      </c>
      <c r="D3029" s="341" t="s">
        <v>2531</v>
      </c>
      <c r="E3029" s="342" t="s">
        <v>2532</v>
      </c>
      <c r="F3029" s="342" t="s">
        <v>1547</v>
      </c>
      <c r="G3029" s="342">
        <v>30</v>
      </c>
      <c r="H3029" s="341" t="s">
        <v>962</v>
      </c>
      <c r="I3029" s="341"/>
      <c r="J3029" s="342" t="s">
        <v>357</v>
      </c>
      <c r="K3029" s="342" t="s">
        <v>348</v>
      </c>
    </row>
    <row r="3030" spans="1:11">
      <c r="A3030" s="340">
        <v>45402</v>
      </c>
      <c r="B3030" s="341" t="s">
        <v>164</v>
      </c>
      <c r="C3030" s="341" t="s">
        <v>964</v>
      </c>
      <c r="D3030" s="341" t="s">
        <v>2527</v>
      </c>
      <c r="E3030" s="342" t="s">
        <v>1542</v>
      </c>
      <c r="F3030" s="342" t="s">
        <v>1548</v>
      </c>
      <c r="G3030" s="342">
        <v>350</v>
      </c>
      <c r="H3030" s="341" t="s">
        <v>965</v>
      </c>
      <c r="I3030" s="341" t="s">
        <v>971</v>
      </c>
      <c r="J3030" s="342" t="s">
        <v>357</v>
      </c>
      <c r="K3030" s="342" t="s">
        <v>348</v>
      </c>
    </row>
    <row r="3031" spans="1:11">
      <c r="A3031" s="340">
        <v>45402</v>
      </c>
      <c r="B3031" s="341" t="s">
        <v>164</v>
      </c>
      <c r="C3031" s="341" t="s">
        <v>964</v>
      </c>
      <c r="D3031" s="341" t="s">
        <v>2527</v>
      </c>
      <c r="E3031" s="342" t="s">
        <v>1542</v>
      </c>
      <c r="F3031" s="342" t="s">
        <v>1545</v>
      </c>
      <c r="G3031" s="342">
        <v>250</v>
      </c>
      <c r="H3031" s="341" t="s">
        <v>962</v>
      </c>
      <c r="I3031" s="341"/>
      <c r="J3031" s="342" t="s">
        <v>357</v>
      </c>
      <c r="K3031" s="342" t="s">
        <v>348</v>
      </c>
    </row>
    <row r="3032" spans="1:11">
      <c r="A3032" s="340">
        <v>45402</v>
      </c>
      <c r="B3032" s="341" t="s">
        <v>164</v>
      </c>
      <c r="C3032" s="341" t="s">
        <v>964</v>
      </c>
      <c r="D3032" s="341" t="s">
        <v>2527</v>
      </c>
      <c r="E3032" s="342" t="s">
        <v>1542</v>
      </c>
      <c r="F3032" s="342" t="s">
        <v>1547</v>
      </c>
      <c r="G3032" s="342">
        <v>30</v>
      </c>
      <c r="H3032" s="341" t="s">
        <v>962</v>
      </c>
      <c r="I3032" s="341"/>
      <c r="J3032" s="342" t="s">
        <v>357</v>
      </c>
      <c r="K3032" s="342" t="s">
        <v>348</v>
      </c>
    </row>
    <row r="3033" spans="1:11">
      <c r="A3033" s="340">
        <v>45402</v>
      </c>
      <c r="B3033" s="341" t="s">
        <v>164</v>
      </c>
      <c r="C3033" s="341" t="s">
        <v>964</v>
      </c>
      <c r="D3033" s="341" t="s">
        <v>2527</v>
      </c>
      <c r="E3033" s="342" t="s">
        <v>1542</v>
      </c>
      <c r="F3033" s="342" t="s">
        <v>1544</v>
      </c>
      <c r="G3033" s="342">
        <v>100</v>
      </c>
      <c r="H3033" s="341" t="s">
        <v>965</v>
      </c>
      <c r="I3033" s="341" t="s">
        <v>971</v>
      </c>
      <c r="J3033" s="342" t="s">
        <v>357</v>
      </c>
      <c r="K3033" s="342" t="s">
        <v>348</v>
      </c>
    </row>
    <row r="3034" spans="1:11">
      <c r="A3034" s="340">
        <v>45402</v>
      </c>
      <c r="B3034" s="341" t="s">
        <v>164</v>
      </c>
      <c r="C3034" s="341" t="s">
        <v>964</v>
      </c>
      <c r="D3034" s="341" t="s">
        <v>2527</v>
      </c>
      <c r="E3034" s="342" t="s">
        <v>1542</v>
      </c>
      <c r="F3034" s="342" t="s">
        <v>1546</v>
      </c>
      <c r="G3034" s="342">
        <v>150</v>
      </c>
      <c r="H3034" s="341" t="s">
        <v>965</v>
      </c>
      <c r="I3034" s="341" t="s">
        <v>966</v>
      </c>
      <c r="J3034" s="342" t="s">
        <v>357</v>
      </c>
      <c r="K3034" s="342" t="s">
        <v>348</v>
      </c>
    </row>
    <row r="3035" spans="1:11">
      <c r="A3035" s="340">
        <v>45402</v>
      </c>
      <c r="B3035" s="341" t="s">
        <v>164</v>
      </c>
      <c r="C3035" s="341" t="s">
        <v>964</v>
      </c>
      <c r="D3035" s="341" t="s">
        <v>2527</v>
      </c>
      <c r="E3035" s="342" t="s">
        <v>1542</v>
      </c>
      <c r="F3035" s="342" t="s">
        <v>1543</v>
      </c>
      <c r="G3035" s="342">
        <v>200</v>
      </c>
      <c r="H3035" s="341" t="s">
        <v>965</v>
      </c>
      <c r="I3035" s="341" t="s">
        <v>2233</v>
      </c>
      <c r="J3035" s="342" t="s">
        <v>357</v>
      </c>
      <c r="K3035" s="342" t="s">
        <v>348</v>
      </c>
    </row>
    <row r="3036" spans="1:11">
      <c r="A3036" s="340">
        <v>45436</v>
      </c>
      <c r="B3036" s="341" t="s">
        <v>164</v>
      </c>
      <c r="C3036" s="341" t="s">
        <v>964</v>
      </c>
      <c r="D3036" s="341" t="s">
        <v>2527</v>
      </c>
      <c r="E3036" s="342" t="s">
        <v>1542</v>
      </c>
      <c r="F3036" s="342" t="s">
        <v>1545</v>
      </c>
      <c r="G3036" s="342">
        <v>250</v>
      </c>
      <c r="H3036" s="341" t="s">
        <v>962</v>
      </c>
      <c r="I3036" s="341"/>
      <c r="J3036" s="342" t="s">
        <v>357</v>
      </c>
      <c r="K3036" s="342" t="s">
        <v>348</v>
      </c>
    </row>
    <row r="3037" spans="1:11">
      <c r="A3037" s="340">
        <v>45436</v>
      </c>
      <c r="B3037" s="341" t="s">
        <v>164</v>
      </c>
      <c r="C3037" s="341" t="s">
        <v>964</v>
      </c>
      <c r="D3037" s="341" t="s">
        <v>2527</v>
      </c>
      <c r="E3037" s="342" t="s">
        <v>1542</v>
      </c>
      <c r="F3037" s="342" t="s">
        <v>1547</v>
      </c>
      <c r="G3037" s="342">
        <v>30</v>
      </c>
      <c r="H3037" s="341" t="s">
        <v>962</v>
      </c>
      <c r="I3037" s="341"/>
      <c r="J3037" s="342" t="s">
        <v>357</v>
      </c>
      <c r="K3037" s="342" t="s">
        <v>348</v>
      </c>
    </row>
    <row r="3038" spans="1:11">
      <c r="A3038" s="340">
        <v>45436</v>
      </c>
      <c r="B3038" s="341" t="s">
        <v>164</v>
      </c>
      <c r="C3038" s="341" t="s">
        <v>964</v>
      </c>
      <c r="D3038" s="341" t="s">
        <v>2527</v>
      </c>
      <c r="E3038" s="342" t="s">
        <v>1542</v>
      </c>
      <c r="F3038" s="342" t="s">
        <v>1544</v>
      </c>
      <c r="G3038" s="342">
        <v>100</v>
      </c>
      <c r="H3038" s="341" t="s">
        <v>962</v>
      </c>
      <c r="I3038" s="341"/>
      <c r="J3038" s="342" t="s">
        <v>357</v>
      </c>
      <c r="K3038" s="342" t="s">
        <v>348</v>
      </c>
    </row>
    <row r="3039" spans="1:11">
      <c r="A3039" s="340">
        <v>45436</v>
      </c>
      <c r="B3039" s="341" t="s">
        <v>164</v>
      </c>
      <c r="C3039" s="341" t="s">
        <v>964</v>
      </c>
      <c r="D3039" s="341" t="s">
        <v>2527</v>
      </c>
      <c r="E3039" s="342" t="s">
        <v>1542</v>
      </c>
      <c r="F3039" s="342" t="s">
        <v>1543</v>
      </c>
      <c r="G3039" s="342">
        <v>200</v>
      </c>
      <c r="H3039" s="341" t="s">
        <v>962</v>
      </c>
      <c r="I3039" s="341"/>
      <c r="J3039" s="342" t="s">
        <v>357</v>
      </c>
      <c r="K3039" s="342" t="s">
        <v>348</v>
      </c>
    </row>
    <row r="3040" spans="1:11">
      <c r="A3040" s="340">
        <v>45436</v>
      </c>
      <c r="B3040" s="341" t="s">
        <v>164</v>
      </c>
      <c r="C3040" s="341" t="s">
        <v>964</v>
      </c>
      <c r="D3040" s="341" t="s">
        <v>2527</v>
      </c>
      <c r="E3040" s="342" t="s">
        <v>1542</v>
      </c>
      <c r="F3040" s="342" t="s">
        <v>1548</v>
      </c>
      <c r="G3040" s="342">
        <v>350</v>
      </c>
      <c r="H3040" s="341" t="s">
        <v>962</v>
      </c>
      <c r="I3040" s="341"/>
      <c r="J3040" s="342" t="s">
        <v>357</v>
      </c>
      <c r="K3040" s="342" t="s">
        <v>348</v>
      </c>
    </row>
    <row r="3041" spans="1:11">
      <c r="A3041" s="340">
        <v>45436</v>
      </c>
      <c r="B3041" s="341" t="s">
        <v>164</v>
      </c>
      <c r="C3041" s="341" t="s">
        <v>964</v>
      </c>
      <c r="D3041" s="341" t="s">
        <v>2527</v>
      </c>
      <c r="E3041" s="342" t="s">
        <v>1542</v>
      </c>
      <c r="F3041" s="342" t="s">
        <v>1546</v>
      </c>
      <c r="G3041" s="342">
        <v>150</v>
      </c>
      <c r="H3041" s="341" t="s">
        <v>962</v>
      </c>
      <c r="I3041" s="341"/>
      <c r="J3041" s="342" t="s">
        <v>357</v>
      </c>
      <c r="K3041" s="342" t="s">
        <v>348</v>
      </c>
    </row>
    <row r="3042" spans="1:11">
      <c r="A3042" s="340">
        <v>45436</v>
      </c>
      <c r="B3042" s="341" t="s">
        <v>164</v>
      </c>
      <c r="C3042" s="341" t="s">
        <v>964</v>
      </c>
      <c r="D3042" s="341" t="s">
        <v>2527</v>
      </c>
      <c r="E3042" s="342" t="s">
        <v>1542</v>
      </c>
      <c r="F3042" s="342" t="s">
        <v>2528</v>
      </c>
      <c r="G3042" s="342">
        <v>200</v>
      </c>
      <c r="H3042" s="341" t="s">
        <v>962</v>
      </c>
      <c r="I3042" s="341"/>
      <c r="J3042" s="342" t="s">
        <v>357</v>
      </c>
      <c r="K3042" s="342" t="s">
        <v>348</v>
      </c>
    </row>
    <row r="3043" spans="1:11">
      <c r="A3043" s="340">
        <v>45485</v>
      </c>
      <c r="B3043" s="341" t="s">
        <v>164</v>
      </c>
      <c r="C3043" s="341" t="s">
        <v>964</v>
      </c>
      <c r="D3043" s="341" t="s">
        <v>2527</v>
      </c>
      <c r="E3043" s="342" t="s">
        <v>1542</v>
      </c>
      <c r="F3043" s="342" t="s">
        <v>1546</v>
      </c>
      <c r="G3043" s="342">
        <v>150</v>
      </c>
      <c r="H3043" s="341" t="s">
        <v>965</v>
      </c>
      <c r="I3043" s="341" t="s">
        <v>1136</v>
      </c>
      <c r="J3043" s="342" t="s">
        <v>357</v>
      </c>
      <c r="K3043" s="342" t="s">
        <v>348</v>
      </c>
    </row>
    <row r="3044" spans="1:11">
      <c r="A3044" s="340">
        <v>45485</v>
      </c>
      <c r="B3044" s="341" t="s">
        <v>164</v>
      </c>
      <c r="C3044" s="341" t="s">
        <v>964</v>
      </c>
      <c r="D3044" s="341" t="s">
        <v>2527</v>
      </c>
      <c r="E3044" s="342" t="s">
        <v>1542</v>
      </c>
      <c r="F3044" s="342" t="s">
        <v>1547</v>
      </c>
      <c r="G3044" s="342">
        <v>30</v>
      </c>
      <c r="H3044" s="341" t="s">
        <v>965</v>
      </c>
      <c r="I3044" s="341" t="s">
        <v>1139</v>
      </c>
      <c r="J3044" s="342" t="s">
        <v>357</v>
      </c>
      <c r="K3044" s="342" t="s">
        <v>348</v>
      </c>
    </row>
    <row r="3045" spans="1:11">
      <c r="A3045" s="340">
        <v>45485</v>
      </c>
      <c r="B3045" s="341" t="s">
        <v>164</v>
      </c>
      <c r="C3045" s="341" t="s">
        <v>964</v>
      </c>
      <c r="D3045" s="341" t="s">
        <v>2527</v>
      </c>
      <c r="E3045" s="342" t="s">
        <v>1542</v>
      </c>
      <c r="F3045" s="342" t="s">
        <v>1548</v>
      </c>
      <c r="G3045" s="342">
        <v>350</v>
      </c>
      <c r="H3045" s="341" t="s">
        <v>965</v>
      </c>
      <c r="I3045" s="341" t="s">
        <v>1139</v>
      </c>
      <c r="J3045" s="342" t="s">
        <v>357</v>
      </c>
      <c r="K3045" s="342" t="s">
        <v>348</v>
      </c>
    </row>
    <row r="3046" spans="1:11">
      <c r="A3046" s="340">
        <v>45485</v>
      </c>
      <c r="B3046" s="341" t="s">
        <v>164</v>
      </c>
      <c r="C3046" s="341" t="s">
        <v>964</v>
      </c>
      <c r="D3046" s="341" t="s">
        <v>2527</v>
      </c>
      <c r="E3046" s="342" t="s">
        <v>1542</v>
      </c>
      <c r="F3046" s="342" t="s">
        <v>1544</v>
      </c>
      <c r="G3046" s="342">
        <v>100</v>
      </c>
      <c r="H3046" s="341" t="s">
        <v>965</v>
      </c>
      <c r="I3046" s="341" t="s">
        <v>1136</v>
      </c>
      <c r="J3046" s="342" t="s">
        <v>357</v>
      </c>
      <c r="K3046" s="342" t="s">
        <v>348</v>
      </c>
    </row>
    <row r="3047" spans="1:11">
      <c r="A3047" s="340">
        <v>45485</v>
      </c>
      <c r="B3047" s="341" t="s">
        <v>164</v>
      </c>
      <c r="C3047" s="341" t="s">
        <v>964</v>
      </c>
      <c r="D3047" s="341" t="s">
        <v>2527</v>
      </c>
      <c r="E3047" s="342" t="s">
        <v>1542</v>
      </c>
      <c r="F3047" s="342" t="s">
        <v>2528</v>
      </c>
      <c r="G3047" s="342">
        <v>200</v>
      </c>
      <c r="H3047" s="341" t="s">
        <v>962</v>
      </c>
      <c r="I3047" s="341"/>
      <c r="J3047" s="342" t="s">
        <v>357</v>
      </c>
      <c r="K3047" s="342" t="s">
        <v>348</v>
      </c>
    </row>
    <row r="3048" spans="1:11">
      <c r="A3048" s="340">
        <v>45485</v>
      </c>
      <c r="B3048" s="341" t="s">
        <v>164</v>
      </c>
      <c r="C3048" s="341" t="s">
        <v>964</v>
      </c>
      <c r="D3048" s="341" t="s">
        <v>2527</v>
      </c>
      <c r="E3048" s="342" t="s">
        <v>1542</v>
      </c>
      <c r="F3048" s="342" t="s">
        <v>1543</v>
      </c>
      <c r="G3048" s="342">
        <v>200</v>
      </c>
      <c r="H3048" s="341" t="s">
        <v>962</v>
      </c>
      <c r="I3048" s="341"/>
      <c r="J3048" s="342" t="s">
        <v>357</v>
      </c>
      <c r="K3048" s="342" t="s">
        <v>348</v>
      </c>
    </row>
    <row r="3049" spans="1:11">
      <c r="A3049" s="340">
        <v>45485</v>
      </c>
      <c r="B3049" s="341" t="s">
        <v>164</v>
      </c>
      <c r="C3049" s="341" t="s">
        <v>964</v>
      </c>
      <c r="D3049" s="341" t="s">
        <v>2527</v>
      </c>
      <c r="E3049" s="342" t="s">
        <v>1542</v>
      </c>
      <c r="F3049" s="342" t="s">
        <v>1545</v>
      </c>
      <c r="G3049" s="342">
        <v>250</v>
      </c>
      <c r="H3049" s="341" t="s">
        <v>962</v>
      </c>
      <c r="I3049" s="341"/>
      <c r="J3049" s="342" t="s">
        <v>357</v>
      </c>
      <c r="K3049" s="342" t="s">
        <v>348</v>
      </c>
    </row>
    <row r="3050" spans="1:11">
      <c r="A3050" s="340">
        <v>45302</v>
      </c>
      <c r="B3050" s="341" t="s">
        <v>164</v>
      </c>
      <c r="C3050" s="341" t="s">
        <v>964</v>
      </c>
      <c r="D3050" s="341" t="s">
        <v>1541</v>
      </c>
      <c r="E3050" s="342" t="s">
        <v>1542</v>
      </c>
      <c r="F3050" s="342" t="s">
        <v>1545</v>
      </c>
      <c r="G3050" s="342">
        <v>250</v>
      </c>
      <c r="H3050" s="341" t="s">
        <v>962</v>
      </c>
      <c r="I3050" s="341"/>
      <c r="J3050" s="342" t="s">
        <v>357</v>
      </c>
      <c r="K3050" s="342" t="s">
        <v>348</v>
      </c>
    </row>
    <row r="3051" spans="1:11">
      <c r="A3051" s="340">
        <v>45302</v>
      </c>
      <c r="B3051" s="341" t="s">
        <v>164</v>
      </c>
      <c r="C3051" s="341" t="s">
        <v>964</v>
      </c>
      <c r="D3051" s="341" t="s">
        <v>1541</v>
      </c>
      <c r="E3051" s="342" t="s">
        <v>1542</v>
      </c>
      <c r="F3051" s="342" t="s">
        <v>1544</v>
      </c>
      <c r="G3051" s="342">
        <v>100</v>
      </c>
      <c r="H3051" s="341" t="s">
        <v>962</v>
      </c>
      <c r="I3051" s="341"/>
      <c r="J3051" s="342" t="s">
        <v>357</v>
      </c>
      <c r="K3051" s="342" t="s">
        <v>348</v>
      </c>
    </row>
    <row r="3052" spans="1:11">
      <c r="A3052" s="340">
        <v>45302</v>
      </c>
      <c r="B3052" s="341" t="s">
        <v>164</v>
      </c>
      <c r="C3052" s="341" t="s">
        <v>964</v>
      </c>
      <c r="D3052" s="341" t="s">
        <v>1541</v>
      </c>
      <c r="E3052" s="342" t="s">
        <v>1542</v>
      </c>
      <c r="F3052" s="342" t="s">
        <v>1548</v>
      </c>
      <c r="G3052" s="342">
        <v>350</v>
      </c>
      <c r="H3052" s="341" t="s">
        <v>962</v>
      </c>
      <c r="I3052" s="341"/>
      <c r="J3052" s="342" t="s">
        <v>357</v>
      </c>
      <c r="K3052" s="342" t="s">
        <v>348</v>
      </c>
    </row>
    <row r="3053" spans="1:11">
      <c r="A3053" s="340">
        <v>45302</v>
      </c>
      <c r="B3053" s="341" t="s">
        <v>164</v>
      </c>
      <c r="C3053" s="341" t="s">
        <v>964</v>
      </c>
      <c r="D3053" s="341" t="s">
        <v>1541</v>
      </c>
      <c r="E3053" s="342" t="s">
        <v>1542</v>
      </c>
      <c r="F3053" s="342" t="s">
        <v>1543</v>
      </c>
      <c r="G3053" s="342">
        <v>200</v>
      </c>
      <c r="H3053" s="341" t="s">
        <v>962</v>
      </c>
      <c r="I3053" s="341"/>
      <c r="J3053" s="342" t="s">
        <v>357</v>
      </c>
      <c r="K3053" s="342" t="s">
        <v>348</v>
      </c>
    </row>
    <row r="3054" spans="1:11">
      <c r="A3054" s="340">
        <v>45302</v>
      </c>
      <c r="B3054" s="341" t="s">
        <v>164</v>
      </c>
      <c r="C3054" s="341" t="s">
        <v>964</v>
      </c>
      <c r="D3054" s="341" t="s">
        <v>1541</v>
      </c>
      <c r="E3054" s="342" t="s">
        <v>1542</v>
      </c>
      <c r="F3054" s="342" t="s">
        <v>1546</v>
      </c>
      <c r="G3054" s="342">
        <v>150</v>
      </c>
      <c r="H3054" s="341" t="s">
        <v>962</v>
      </c>
      <c r="I3054" s="341"/>
      <c r="J3054" s="342" t="s">
        <v>357</v>
      </c>
      <c r="K3054" s="342" t="s">
        <v>348</v>
      </c>
    </row>
    <row r="3055" spans="1:11">
      <c r="A3055" s="340">
        <v>45302</v>
      </c>
      <c r="B3055" s="341" t="s">
        <v>164</v>
      </c>
      <c r="C3055" s="341" t="s">
        <v>964</v>
      </c>
      <c r="D3055" s="341" t="s">
        <v>1541</v>
      </c>
      <c r="E3055" s="342" t="s">
        <v>1542</v>
      </c>
      <c r="F3055" s="342" t="s">
        <v>1547</v>
      </c>
      <c r="G3055" s="342">
        <v>30</v>
      </c>
      <c r="H3055" s="341" t="s">
        <v>962</v>
      </c>
      <c r="I3055" s="341"/>
      <c r="J3055" s="342" t="s">
        <v>357</v>
      </c>
      <c r="K3055" s="342" t="s">
        <v>348</v>
      </c>
    </row>
    <row r="3056" spans="1:11">
      <c r="A3056" s="340">
        <v>45608</v>
      </c>
      <c r="B3056" s="341" t="s">
        <v>948</v>
      </c>
      <c r="C3056" s="341" t="s">
        <v>964</v>
      </c>
      <c r="D3056" s="341" t="s">
        <v>2533</v>
      </c>
      <c r="E3056" s="342" t="s">
        <v>1556</v>
      </c>
      <c r="F3056" s="342" t="s">
        <v>1552</v>
      </c>
      <c r="G3056" s="342">
        <v>100</v>
      </c>
      <c r="H3056" s="341" t="s">
        <v>962</v>
      </c>
      <c r="I3056" s="341"/>
      <c r="J3056" s="342" t="s">
        <v>357</v>
      </c>
      <c r="K3056" s="342" t="s">
        <v>348</v>
      </c>
    </row>
    <row r="3057" spans="1:11">
      <c r="A3057" s="340">
        <v>45608</v>
      </c>
      <c r="B3057" s="341" t="s">
        <v>948</v>
      </c>
      <c r="C3057" s="341" t="s">
        <v>964</v>
      </c>
      <c r="D3057" s="341" t="s">
        <v>2533</v>
      </c>
      <c r="E3057" s="342" t="s">
        <v>1556</v>
      </c>
      <c r="F3057" s="342" t="s">
        <v>1553</v>
      </c>
      <c r="G3057" s="342">
        <v>50</v>
      </c>
      <c r="H3057" s="341" t="s">
        <v>962</v>
      </c>
      <c r="I3057" s="341"/>
      <c r="J3057" s="342" t="s">
        <v>357</v>
      </c>
      <c r="K3057" s="342" t="s">
        <v>348</v>
      </c>
    </row>
    <row r="3058" spans="1:11">
      <c r="A3058" s="340">
        <v>45608</v>
      </c>
      <c r="B3058" s="341" t="s">
        <v>948</v>
      </c>
      <c r="C3058" s="341" t="s">
        <v>964</v>
      </c>
      <c r="D3058" s="341" t="s">
        <v>2533</v>
      </c>
      <c r="E3058" s="342" t="s">
        <v>1556</v>
      </c>
      <c r="F3058" s="342" t="s">
        <v>1551</v>
      </c>
      <c r="G3058" s="342">
        <v>200</v>
      </c>
      <c r="H3058" s="341" t="s">
        <v>962</v>
      </c>
      <c r="I3058" s="341"/>
      <c r="J3058" s="342" t="s">
        <v>357</v>
      </c>
      <c r="K3058" s="342" t="s">
        <v>348</v>
      </c>
    </row>
    <row r="3059" spans="1:11">
      <c r="A3059" s="340">
        <v>45608</v>
      </c>
      <c r="B3059" s="341" t="s">
        <v>948</v>
      </c>
      <c r="C3059" s="341" t="s">
        <v>964</v>
      </c>
      <c r="D3059" s="341" t="s">
        <v>2533</v>
      </c>
      <c r="E3059" s="342" t="s">
        <v>1556</v>
      </c>
      <c r="F3059" s="342" t="s">
        <v>1554</v>
      </c>
      <c r="G3059" s="342">
        <v>100</v>
      </c>
      <c r="H3059" s="341" t="s">
        <v>962</v>
      </c>
      <c r="I3059" s="341"/>
      <c r="J3059" s="342" t="s">
        <v>357</v>
      </c>
      <c r="K3059" s="342" t="s">
        <v>348</v>
      </c>
    </row>
    <row r="3060" spans="1:11">
      <c r="A3060" s="340">
        <v>45528</v>
      </c>
      <c r="B3060" s="341" t="s">
        <v>948</v>
      </c>
      <c r="C3060" s="341" t="s">
        <v>964</v>
      </c>
      <c r="D3060" s="341" t="s">
        <v>1555</v>
      </c>
      <c r="E3060" s="342" t="s">
        <v>1550</v>
      </c>
      <c r="F3060" s="342" t="s">
        <v>1551</v>
      </c>
      <c r="G3060" s="342">
        <v>200</v>
      </c>
      <c r="H3060" s="341" t="s">
        <v>962</v>
      </c>
      <c r="I3060" s="341"/>
      <c r="J3060" s="342" t="s">
        <v>357</v>
      </c>
      <c r="K3060" s="342" t="s">
        <v>348</v>
      </c>
    </row>
    <row r="3061" spans="1:11">
      <c r="A3061" s="340">
        <v>45528</v>
      </c>
      <c r="B3061" s="341" t="s">
        <v>948</v>
      </c>
      <c r="C3061" s="341" t="s">
        <v>964</v>
      </c>
      <c r="D3061" s="341" t="s">
        <v>1555</v>
      </c>
      <c r="E3061" s="342" t="s">
        <v>1550</v>
      </c>
      <c r="F3061" s="342" t="s">
        <v>1554</v>
      </c>
      <c r="G3061" s="342">
        <v>100</v>
      </c>
      <c r="H3061" s="341" t="s">
        <v>962</v>
      </c>
      <c r="I3061" s="341"/>
      <c r="J3061" s="342" t="s">
        <v>357</v>
      </c>
      <c r="K3061" s="342" t="s">
        <v>348</v>
      </c>
    </row>
    <row r="3062" spans="1:11">
      <c r="A3062" s="340">
        <v>45528</v>
      </c>
      <c r="B3062" s="341" t="s">
        <v>948</v>
      </c>
      <c r="C3062" s="341" t="s">
        <v>964</v>
      </c>
      <c r="D3062" s="341" t="s">
        <v>1555</v>
      </c>
      <c r="E3062" s="342" t="s">
        <v>1550</v>
      </c>
      <c r="F3062" s="342" t="s">
        <v>1552</v>
      </c>
      <c r="G3062" s="342">
        <v>100</v>
      </c>
      <c r="H3062" s="341" t="s">
        <v>962</v>
      </c>
      <c r="I3062" s="341"/>
      <c r="J3062" s="342" t="s">
        <v>357</v>
      </c>
      <c r="K3062" s="342" t="s">
        <v>348</v>
      </c>
    </row>
    <row r="3063" spans="1:11">
      <c r="A3063" s="340">
        <v>45528</v>
      </c>
      <c r="B3063" s="341" t="s">
        <v>948</v>
      </c>
      <c r="C3063" s="341" t="s">
        <v>964</v>
      </c>
      <c r="D3063" s="341" t="s">
        <v>1555</v>
      </c>
      <c r="E3063" s="342" t="s">
        <v>1550</v>
      </c>
      <c r="F3063" s="342" t="s">
        <v>1553</v>
      </c>
      <c r="G3063" s="342">
        <v>50</v>
      </c>
      <c r="H3063" s="341" t="s">
        <v>962</v>
      </c>
      <c r="I3063" s="341"/>
      <c r="J3063" s="342" t="s">
        <v>357</v>
      </c>
      <c r="K3063" s="342" t="s">
        <v>348</v>
      </c>
    </row>
    <row r="3064" spans="1:11">
      <c r="A3064" s="340">
        <v>45462</v>
      </c>
      <c r="B3064" s="341" t="s">
        <v>948</v>
      </c>
      <c r="C3064" s="341" t="s">
        <v>964</v>
      </c>
      <c r="D3064" s="341" t="s">
        <v>1555</v>
      </c>
      <c r="E3064" s="342" t="s">
        <v>1550</v>
      </c>
      <c r="F3064" s="342" t="s">
        <v>1553</v>
      </c>
      <c r="G3064" s="342">
        <v>50</v>
      </c>
      <c r="H3064" s="341" t="s">
        <v>962</v>
      </c>
      <c r="I3064" s="341"/>
      <c r="J3064" s="342" t="s">
        <v>357</v>
      </c>
      <c r="K3064" s="342" t="s">
        <v>348</v>
      </c>
    </row>
    <row r="3065" spans="1:11">
      <c r="A3065" s="340">
        <v>45462</v>
      </c>
      <c r="B3065" s="341" t="s">
        <v>948</v>
      </c>
      <c r="C3065" s="341" t="s">
        <v>964</v>
      </c>
      <c r="D3065" s="341" t="s">
        <v>1555</v>
      </c>
      <c r="E3065" s="342" t="s">
        <v>1550</v>
      </c>
      <c r="F3065" s="342" t="s">
        <v>1552</v>
      </c>
      <c r="G3065" s="342">
        <v>100</v>
      </c>
      <c r="H3065" s="341" t="s">
        <v>962</v>
      </c>
      <c r="I3065" s="341"/>
      <c r="J3065" s="342" t="s">
        <v>357</v>
      </c>
      <c r="K3065" s="342" t="s">
        <v>348</v>
      </c>
    </row>
    <row r="3066" spans="1:11">
      <c r="A3066" s="340">
        <v>45462</v>
      </c>
      <c r="B3066" s="341" t="s">
        <v>948</v>
      </c>
      <c r="C3066" s="341" t="s">
        <v>964</v>
      </c>
      <c r="D3066" s="341" t="s">
        <v>1555</v>
      </c>
      <c r="E3066" s="342" t="s">
        <v>1550</v>
      </c>
      <c r="F3066" s="342" t="s">
        <v>1554</v>
      </c>
      <c r="G3066" s="342">
        <v>100</v>
      </c>
      <c r="H3066" s="341" t="s">
        <v>965</v>
      </c>
      <c r="I3066" s="341" t="s">
        <v>2534</v>
      </c>
      <c r="J3066" s="342" t="s">
        <v>357</v>
      </c>
      <c r="K3066" s="342" t="s">
        <v>348</v>
      </c>
    </row>
    <row r="3067" spans="1:11">
      <c r="A3067" s="340">
        <v>45462</v>
      </c>
      <c r="B3067" s="341" t="s">
        <v>948</v>
      </c>
      <c r="C3067" s="341" t="s">
        <v>964</v>
      </c>
      <c r="D3067" s="341" t="s">
        <v>1555</v>
      </c>
      <c r="E3067" s="342" t="s">
        <v>1550</v>
      </c>
      <c r="F3067" s="342" t="s">
        <v>1551</v>
      </c>
      <c r="G3067" s="342">
        <v>200</v>
      </c>
      <c r="H3067" s="341" t="s">
        <v>962</v>
      </c>
      <c r="I3067" s="341"/>
      <c r="J3067" s="342" t="s">
        <v>357</v>
      </c>
      <c r="K3067" s="342" t="s">
        <v>348</v>
      </c>
    </row>
    <row r="3068" spans="1:11">
      <c r="A3068" s="340">
        <v>45393</v>
      </c>
      <c r="B3068" s="341" t="s">
        <v>948</v>
      </c>
      <c r="C3068" s="341" t="s">
        <v>964</v>
      </c>
      <c r="D3068" s="341" t="s">
        <v>2535</v>
      </c>
      <c r="E3068" s="342" t="s">
        <v>1550</v>
      </c>
      <c r="F3068" s="342" t="s">
        <v>1554</v>
      </c>
      <c r="G3068" s="342">
        <v>100</v>
      </c>
      <c r="H3068" s="341" t="s">
        <v>962</v>
      </c>
      <c r="I3068" s="341"/>
      <c r="J3068" s="342" t="s">
        <v>357</v>
      </c>
      <c r="K3068" s="342" t="s">
        <v>348</v>
      </c>
    </row>
    <row r="3069" spans="1:11">
      <c r="A3069" s="340">
        <v>45393</v>
      </c>
      <c r="B3069" s="341" t="s">
        <v>948</v>
      </c>
      <c r="C3069" s="341" t="s">
        <v>964</v>
      </c>
      <c r="D3069" s="341" t="s">
        <v>2535</v>
      </c>
      <c r="E3069" s="342" t="s">
        <v>1550</v>
      </c>
      <c r="F3069" s="342" t="s">
        <v>1553</v>
      </c>
      <c r="G3069" s="342">
        <v>50</v>
      </c>
      <c r="H3069" s="341" t="s">
        <v>962</v>
      </c>
      <c r="I3069" s="341"/>
      <c r="J3069" s="342" t="s">
        <v>357</v>
      </c>
      <c r="K3069" s="342" t="s">
        <v>348</v>
      </c>
    </row>
    <row r="3070" spans="1:11">
      <c r="A3070" s="340">
        <v>45393</v>
      </c>
      <c r="B3070" s="341" t="s">
        <v>948</v>
      </c>
      <c r="C3070" s="341" t="s">
        <v>964</v>
      </c>
      <c r="D3070" s="341" t="s">
        <v>2535</v>
      </c>
      <c r="E3070" s="342" t="s">
        <v>1550</v>
      </c>
      <c r="F3070" s="342" t="s">
        <v>1551</v>
      </c>
      <c r="G3070" s="342">
        <v>200</v>
      </c>
      <c r="H3070" s="341" t="s">
        <v>965</v>
      </c>
      <c r="I3070" s="341" t="s">
        <v>2536</v>
      </c>
      <c r="J3070" s="342" t="s">
        <v>357</v>
      </c>
      <c r="K3070" s="342" t="s">
        <v>348</v>
      </c>
    </row>
    <row r="3071" spans="1:11">
      <c r="A3071" s="340">
        <v>45393</v>
      </c>
      <c r="B3071" s="341" t="s">
        <v>948</v>
      </c>
      <c r="C3071" s="341" t="s">
        <v>964</v>
      </c>
      <c r="D3071" s="341" t="s">
        <v>2535</v>
      </c>
      <c r="E3071" s="342" t="s">
        <v>1550</v>
      </c>
      <c r="F3071" s="342" t="s">
        <v>1552</v>
      </c>
      <c r="G3071" s="342">
        <v>100</v>
      </c>
      <c r="H3071" s="341" t="s">
        <v>965</v>
      </c>
      <c r="I3071" s="341" t="s">
        <v>971</v>
      </c>
      <c r="J3071" s="342" t="s">
        <v>357</v>
      </c>
      <c r="K3071" s="342" t="s">
        <v>348</v>
      </c>
    </row>
    <row r="3072" spans="1:11">
      <c r="A3072" s="340">
        <v>45350</v>
      </c>
      <c r="B3072" s="341" t="s">
        <v>948</v>
      </c>
      <c r="C3072" s="341" t="s">
        <v>964</v>
      </c>
      <c r="D3072" s="341" t="s">
        <v>1555</v>
      </c>
      <c r="E3072" s="342" t="s">
        <v>1550</v>
      </c>
      <c r="F3072" s="342" t="s">
        <v>1554</v>
      </c>
      <c r="G3072" s="342">
        <v>100</v>
      </c>
      <c r="H3072" s="341" t="s">
        <v>962</v>
      </c>
      <c r="I3072" s="341"/>
      <c r="J3072" s="342" t="s">
        <v>357</v>
      </c>
      <c r="K3072" s="342" t="s">
        <v>348</v>
      </c>
    </row>
    <row r="3073" spans="1:11">
      <c r="A3073" s="340">
        <v>45350</v>
      </c>
      <c r="B3073" s="341" t="s">
        <v>948</v>
      </c>
      <c r="C3073" s="341" t="s">
        <v>964</v>
      </c>
      <c r="D3073" s="341" t="s">
        <v>1555</v>
      </c>
      <c r="E3073" s="342" t="s">
        <v>1550</v>
      </c>
      <c r="F3073" s="342" t="s">
        <v>1553</v>
      </c>
      <c r="G3073" s="342">
        <v>50</v>
      </c>
      <c r="H3073" s="341" t="s">
        <v>962</v>
      </c>
      <c r="I3073" s="341"/>
      <c r="J3073" s="342" t="s">
        <v>357</v>
      </c>
      <c r="K3073" s="342" t="s">
        <v>348</v>
      </c>
    </row>
    <row r="3074" spans="1:11">
      <c r="A3074" s="340">
        <v>45350</v>
      </c>
      <c r="B3074" s="341" t="s">
        <v>948</v>
      </c>
      <c r="C3074" s="341" t="s">
        <v>964</v>
      </c>
      <c r="D3074" s="341" t="s">
        <v>1555</v>
      </c>
      <c r="E3074" s="342" t="s">
        <v>1550</v>
      </c>
      <c r="F3074" s="342" t="s">
        <v>1552</v>
      </c>
      <c r="G3074" s="342">
        <v>100</v>
      </c>
      <c r="H3074" s="341" t="s">
        <v>962</v>
      </c>
      <c r="I3074" s="341"/>
      <c r="J3074" s="342" t="s">
        <v>357</v>
      </c>
      <c r="K3074" s="342" t="s">
        <v>348</v>
      </c>
    </row>
    <row r="3075" spans="1:11">
      <c r="A3075" s="340">
        <v>45350</v>
      </c>
      <c r="B3075" s="341" t="s">
        <v>948</v>
      </c>
      <c r="C3075" s="341" t="s">
        <v>964</v>
      </c>
      <c r="D3075" s="341" t="s">
        <v>1555</v>
      </c>
      <c r="E3075" s="342" t="s">
        <v>1550</v>
      </c>
      <c r="F3075" s="342" t="s">
        <v>1551</v>
      </c>
      <c r="G3075" s="342">
        <v>200</v>
      </c>
      <c r="H3075" s="341" t="s">
        <v>965</v>
      </c>
      <c r="I3075" s="341" t="s">
        <v>1514</v>
      </c>
      <c r="J3075" s="342" t="s">
        <v>357</v>
      </c>
      <c r="K3075" s="342" t="s">
        <v>348</v>
      </c>
    </row>
    <row r="3076" spans="1:11">
      <c r="A3076" s="340">
        <v>45523</v>
      </c>
      <c r="B3076" s="341" t="s">
        <v>948</v>
      </c>
      <c r="C3076" s="341" t="s">
        <v>964</v>
      </c>
      <c r="D3076" s="341" t="s">
        <v>1555</v>
      </c>
      <c r="E3076" s="342" t="s">
        <v>1550</v>
      </c>
      <c r="F3076" s="342" t="s">
        <v>1551</v>
      </c>
      <c r="G3076" s="342">
        <v>200</v>
      </c>
      <c r="H3076" s="341" t="s">
        <v>965</v>
      </c>
      <c r="I3076" s="341" t="s">
        <v>966</v>
      </c>
      <c r="J3076" s="342" t="s">
        <v>357</v>
      </c>
      <c r="K3076" s="342" t="s">
        <v>348</v>
      </c>
    </row>
    <row r="3077" spans="1:11">
      <c r="A3077" s="340">
        <v>45523</v>
      </c>
      <c r="B3077" s="341" t="s">
        <v>948</v>
      </c>
      <c r="C3077" s="341" t="s">
        <v>964</v>
      </c>
      <c r="D3077" s="341" t="s">
        <v>1555</v>
      </c>
      <c r="E3077" s="342" t="s">
        <v>1550</v>
      </c>
      <c r="F3077" s="342" t="s">
        <v>1554</v>
      </c>
      <c r="G3077" s="342">
        <v>100</v>
      </c>
      <c r="H3077" s="341" t="s">
        <v>965</v>
      </c>
      <c r="I3077" s="341" t="s">
        <v>971</v>
      </c>
      <c r="J3077" s="342" t="s">
        <v>357</v>
      </c>
      <c r="K3077" s="342" t="s">
        <v>348</v>
      </c>
    </row>
    <row r="3078" spans="1:11">
      <c r="A3078" s="340">
        <v>45523</v>
      </c>
      <c r="B3078" s="341" t="s">
        <v>948</v>
      </c>
      <c r="C3078" s="341" t="s">
        <v>964</v>
      </c>
      <c r="D3078" s="341" t="s">
        <v>1555</v>
      </c>
      <c r="E3078" s="342" t="s">
        <v>1550</v>
      </c>
      <c r="F3078" s="342" t="s">
        <v>1552</v>
      </c>
      <c r="G3078" s="342">
        <v>100</v>
      </c>
      <c r="H3078" s="341" t="s">
        <v>965</v>
      </c>
      <c r="I3078" s="341" t="s">
        <v>966</v>
      </c>
      <c r="J3078" s="342" t="s">
        <v>357</v>
      </c>
      <c r="K3078" s="342" t="s">
        <v>348</v>
      </c>
    </row>
    <row r="3079" spans="1:11">
      <c r="A3079" s="340">
        <v>45523</v>
      </c>
      <c r="B3079" s="341" t="s">
        <v>948</v>
      </c>
      <c r="C3079" s="341" t="s">
        <v>964</v>
      </c>
      <c r="D3079" s="341" t="s">
        <v>1555</v>
      </c>
      <c r="E3079" s="342" t="s">
        <v>1550</v>
      </c>
      <c r="F3079" s="342" t="s">
        <v>1553</v>
      </c>
      <c r="G3079" s="342">
        <v>50</v>
      </c>
      <c r="H3079" s="341" t="s">
        <v>962</v>
      </c>
      <c r="I3079" s="341"/>
      <c r="J3079" s="342" t="s">
        <v>357</v>
      </c>
      <c r="K3079" s="342" t="s">
        <v>348</v>
      </c>
    </row>
    <row r="3080" spans="1:11">
      <c r="A3080" s="340">
        <v>45622</v>
      </c>
      <c r="B3080" s="341" t="s">
        <v>166</v>
      </c>
      <c r="C3080" s="341" t="s">
        <v>964</v>
      </c>
      <c r="D3080" s="341" t="s">
        <v>2537</v>
      </c>
      <c r="E3080" s="342" t="s">
        <v>2538</v>
      </c>
      <c r="F3080" s="342" t="s">
        <v>1559</v>
      </c>
      <c r="G3080" s="342">
        <v>100</v>
      </c>
      <c r="H3080" s="341" t="s">
        <v>962</v>
      </c>
      <c r="I3080" s="341"/>
      <c r="J3080" s="342" t="s">
        <v>357</v>
      </c>
      <c r="K3080" s="342" t="s">
        <v>348</v>
      </c>
    </row>
    <row r="3081" spans="1:11">
      <c r="A3081" s="340">
        <v>45622</v>
      </c>
      <c r="B3081" s="341" t="s">
        <v>166</v>
      </c>
      <c r="C3081" s="341" t="s">
        <v>964</v>
      </c>
      <c r="D3081" s="341" t="s">
        <v>2537</v>
      </c>
      <c r="E3081" s="342" t="s">
        <v>2538</v>
      </c>
      <c r="F3081" s="342" t="s">
        <v>1558</v>
      </c>
      <c r="G3081" s="342">
        <v>250</v>
      </c>
      <c r="H3081" s="341" t="s">
        <v>962</v>
      </c>
      <c r="I3081" s="341"/>
      <c r="J3081" s="342" t="s">
        <v>357</v>
      </c>
      <c r="K3081" s="342" t="s">
        <v>348</v>
      </c>
    </row>
    <row r="3082" spans="1:11">
      <c r="A3082" s="340">
        <v>45622</v>
      </c>
      <c r="B3082" s="341" t="s">
        <v>166</v>
      </c>
      <c r="C3082" s="341" t="s">
        <v>964</v>
      </c>
      <c r="D3082" s="341" t="s">
        <v>2537</v>
      </c>
      <c r="E3082" s="342" t="s">
        <v>2538</v>
      </c>
      <c r="F3082" s="342" t="s">
        <v>1560</v>
      </c>
      <c r="G3082" s="342">
        <v>50</v>
      </c>
      <c r="H3082" s="341" t="s">
        <v>962</v>
      </c>
      <c r="I3082" s="341"/>
      <c r="J3082" s="342" t="s">
        <v>357</v>
      </c>
      <c r="K3082" s="342" t="s">
        <v>348</v>
      </c>
    </row>
    <row r="3083" spans="1:11">
      <c r="A3083" s="340">
        <v>45351</v>
      </c>
      <c r="B3083" s="341" t="s">
        <v>166</v>
      </c>
      <c r="C3083" s="341" t="s">
        <v>964</v>
      </c>
      <c r="D3083" s="341" t="s">
        <v>2539</v>
      </c>
      <c r="E3083" s="342" t="s">
        <v>1557</v>
      </c>
      <c r="F3083" s="342" t="s">
        <v>1559</v>
      </c>
      <c r="G3083" s="342">
        <v>100</v>
      </c>
      <c r="H3083" s="341" t="s">
        <v>962</v>
      </c>
      <c r="I3083" s="341"/>
      <c r="J3083" s="342" t="s">
        <v>357</v>
      </c>
      <c r="K3083" s="342" t="s">
        <v>348</v>
      </c>
    </row>
    <row r="3084" spans="1:11">
      <c r="A3084" s="340">
        <v>45351</v>
      </c>
      <c r="B3084" s="341" t="s">
        <v>166</v>
      </c>
      <c r="C3084" s="341" t="s">
        <v>964</v>
      </c>
      <c r="D3084" s="341" t="s">
        <v>2539</v>
      </c>
      <c r="E3084" s="342" t="s">
        <v>1557</v>
      </c>
      <c r="F3084" s="342" t="s">
        <v>1558</v>
      </c>
      <c r="G3084" s="342">
        <v>250</v>
      </c>
      <c r="H3084" s="341" t="s">
        <v>965</v>
      </c>
      <c r="I3084" s="341" t="s">
        <v>1514</v>
      </c>
      <c r="J3084" s="342" t="s">
        <v>357</v>
      </c>
      <c r="K3084" s="342" t="s">
        <v>348</v>
      </c>
    </row>
    <row r="3085" spans="1:11">
      <c r="A3085" s="340">
        <v>45351</v>
      </c>
      <c r="B3085" s="341" t="s">
        <v>166</v>
      </c>
      <c r="C3085" s="341" t="s">
        <v>964</v>
      </c>
      <c r="D3085" s="341" t="s">
        <v>2539</v>
      </c>
      <c r="E3085" s="342" t="s">
        <v>1557</v>
      </c>
      <c r="F3085" s="342" t="s">
        <v>1560</v>
      </c>
      <c r="G3085" s="342">
        <v>50</v>
      </c>
      <c r="H3085" s="341" t="s">
        <v>962</v>
      </c>
      <c r="I3085" s="341"/>
      <c r="J3085" s="342" t="s">
        <v>357</v>
      </c>
      <c r="K3085" s="342" t="s">
        <v>348</v>
      </c>
    </row>
    <row r="3086" spans="1:11">
      <c r="A3086" s="340">
        <v>45514</v>
      </c>
      <c r="B3086" s="341" t="s">
        <v>166</v>
      </c>
      <c r="C3086" s="341" t="s">
        <v>964</v>
      </c>
      <c r="D3086" s="341" t="s">
        <v>2539</v>
      </c>
      <c r="E3086" s="342" t="s">
        <v>1557</v>
      </c>
      <c r="F3086" s="342" t="s">
        <v>1559</v>
      </c>
      <c r="G3086" s="342">
        <v>100</v>
      </c>
      <c r="H3086" s="341" t="s">
        <v>965</v>
      </c>
      <c r="I3086" s="341" t="s">
        <v>2540</v>
      </c>
      <c r="J3086" s="342" t="s">
        <v>357</v>
      </c>
      <c r="K3086" s="342" t="s">
        <v>348</v>
      </c>
    </row>
    <row r="3087" spans="1:11">
      <c r="A3087" s="340">
        <v>45514</v>
      </c>
      <c r="B3087" s="341" t="s">
        <v>166</v>
      </c>
      <c r="C3087" s="341" t="s">
        <v>964</v>
      </c>
      <c r="D3087" s="341" t="s">
        <v>2539</v>
      </c>
      <c r="E3087" s="342" t="s">
        <v>1557</v>
      </c>
      <c r="F3087" s="342" t="s">
        <v>1558</v>
      </c>
      <c r="G3087" s="342">
        <v>250</v>
      </c>
      <c r="H3087" s="341" t="s">
        <v>965</v>
      </c>
      <c r="I3087" s="341" t="s">
        <v>971</v>
      </c>
      <c r="J3087" s="342" t="s">
        <v>357</v>
      </c>
      <c r="K3087" s="342" t="s">
        <v>348</v>
      </c>
    </row>
    <row r="3088" spans="1:11">
      <c r="A3088" s="340">
        <v>45514</v>
      </c>
      <c r="B3088" s="341" t="s">
        <v>166</v>
      </c>
      <c r="C3088" s="341" t="s">
        <v>964</v>
      </c>
      <c r="D3088" s="341" t="s">
        <v>2539</v>
      </c>
      <c r="E3088" s="342" t="s">
        <v>1557</v>
      </c>
      <c r="F3088" s="342" t="s">
        <v>1560</v>
      </c>
      <c r="G3088" s="342">
        <v>50</v>
      </c>
      <c r="H3088" s="341" t="s">
        <v>965</v>
      </c>
      <c r="I3088" s="341" t="s">
        <v>971</v>
      </c>
      <c r="J3088" s="342" t="s">
        <v>357</v>
      </c>
      <c r="K3088" s="342" t="s">
        <v>348</v>
      </c>
    </row>
    <row r="3089" spans="1:11">
      <c r="A3089" s="340">
        <v>45381</v>
      </c>
      <c r="B3089" s="341" t="s">
        <v>166</v>
      </c>
      <c r="C3089" s="341" t="s">
        <v>964</v>
      </c>
      <c r="D3089" s="341" t="s">
        <v>2541</v>
      </c>
      <c r="E3089" s="342" t="s">
        <v>1557</v>
      </c>
      <c r="F3089" s="342" t="s">
        <v>1558</v>
      </c>
      <c r="G3089" s="342">
        <v>250</v>
      </c>
      <c r="H3089" s="341" t="s">
        <v>962</v>
      </c>
      <c r="I3089" s="341"/>
      <c r="J3089" s="342" t="s">
        <v>357</v>
      </c>
      <c r="K3089" s="342" t="s">
        <v>348</v>
      </c>
    </row>
    <row r="3090" spans="1:11">
      <c r="A3090" s="340">
        <v>45381</v>
      </c>
      <c r="B3090" s="341" t="s">
        <v>166</v>
      </c>
      <c r="C3090" s="341" t="s">
        <v>964</v>
      </c>
      <c r="D3090" s="341" t="s">
        <v>2541</v>
      </c>
      <c r="E3090" s="342" t="s">
        <v>1557</v>
      </c>
      <c r="F3090" s="342" t="s">
        <v>1560</v>
      </c>
      <c r="G3090" s="342">
        <v>50</v>
      </c>
      <c r="H3090" s="341" t="s">
        <v>962</v>
      </c>
      <c r="I3090" s="341"/>
      <c r="J3090" s="342" t="s">
        <v>357</v>
      </c>
      <c r="K3090" s="342" t="s">
        <v>348</v>
      </c>
    </row>
    <row r="3091" spans="1:11">
      <c r="A3091" s="340">
        <v>45381</v>
      </c>
      <c r="B3091" s="341" t="s">
        <v>166</v>
      </c>
      <c r="C3091" s="341" t="s">
        <v>964</v>
      </c>
      <c r="D3091" s="341" t="s">
        <v>2541</v>
      </c>
      <c r="E3091" s="342" t="s">
        <v>1557</v>
      </c>
      <c r="F3091" s="342" t="s">
        <v>1559</v>
      </c>
      <c r="G3091" s="342">
        <v>100</v>
      </c>
      <c r="H3091" s="341" t="s">
        <v>962</v>
      </c>
      <c r="I3091" s="341"/>
      <c r="J3091" s="342" t="s">
        <v>357</v>
      </c>
      <c r="K3091" s="342" t="s">
        <v>348</v>
      </c>
    </row>
    <row r="3092" spans="1:11">
      <c r="A3092" s="340">
        <v>45569</v>
      </c>
      <c r="B3092" s="341" t="s">
        <v>166</v>
      </c>
      <c r="C3092" s="341" t="s">
        <v>964</v>
      </c>
      <c r="D3092" s="341" t="s">
        <v>1561</v>
      </c>
      <c r="E3092" s="342" t="s">
        <v>1562</v>
      </c>
      <c r="F3092" s="342" t="s">
        <v>1559</v>
      </c>
      <c r="G3092" s="342">
        <v>100</v>
      </c>
      <c r="H3092" s="341" t="s">
        <v>965</v>
      </c>
      <c r="I3092" s="341" t="s">
        <v>966</v>
      </c>
      <c r="J3092" s="342" t="s">
        <v>357</v>
      </c>
      <c r="K3092" s="342" t="s">
        <v>348</v>
      </c>
    </row>
    <row r="3093" spans="1:11">
      <c r="A3093" s="340">
        <v>45569</v>
      </c>
      <c r="B3093" s="341" t="s">
        <v>166</v>
      </c>
      <c r="C3093" s="341" t="s">
        <v>964</v>
      </c>
      <c r="D3093" s="341" t="s">
        <v>1561</v>
      </c>
      <c r="E3093" s="342" t="s">
        <v>1562</v>
      </c>
      <c r="F3093" s="342" t="s">
        <v>1560</v>
      </c>
      <c r="G3093" s="342">
        <v>50</v>
      </c>
      <c r="H3093" s="341" t="s">
        <v>965</v>
      </c>
      <c r="I3093" s="341" t="s">
        <v>966</v>
      </c>
      <c r="J3093" s="342" t="s">
        <v>357</v>
      </c>
      <c r="K3093" s="342" t="s">
        <v>348</v>
      </c>
    </row>
    <row r="3094" spans="1:11">
      <c r="A3094" s="340">
        <v>45569</v>
      </c>
      <c r="B3094" s="341" t="s">
        <v>166</v>
      </c>
      <c r="C3094" s="341" t="s">
        <v>964</v>
      </c>
      <c r="D3094" s="341" t="s">
        <v>1561</v>
      </c>
      <c r="E3094" s="342" t="s">
        <v>1562</v>
      </c>
      <c r="F3094" s="342" t="s">
        <v>1558</v>
      </c>
      <c r="G3094" s="342">
        <v>250</v>
      </c>
      <c r="H3094" s="341" t="s">
        <v>965</v>
      </c>
      <c r="I3094" s="341" t="s">
        <v>966</v>
      </c>
      <c r="J3094" s="342" t="s">
        <v>357</v>
      </c>
      <c r="K3094" s="342" t="s">
        <v>348</v>
      </c>
    </row>
    <row r="3095" spans="1:11">
      <c r="A3095" s="340">
        <v>45465</v>
      </c>
      <c r="B3095" s="341" t="s">
        <v>166</v>
      </c>
      <c r="C3095" s="341" t="s">
        <v>964</v>
      </c>
      <c r="D3095" s="341" t="s">
        <v>2542</v>
      </c>
      <c r="E3095" s="342" t="s">
        <v>1557</v>
      </c>
      <c r="F3095" s="342" t="s">
        <v>1559</v>
      </c>
      <c r="G3095" s="342">
        <v>100</v>
      </c>
      <c r="H3095" s="341" t="s">
        <v>965</v>
      </c>
      <c r="I3095" s="341" t="s">
        <v>2543</v>
      </c>
      <c r="J3095" s="342" t="s">
        <v>357</v>
      </c>
      <c r="K3095" s="342" t="s">
        <v>348</v>
      </c>
    </row>
    <row r="3096" spans="1:11">
      <c r="A3096" s="340">
        <v>45465</v>
      </c>
      <c r="B3096" s="341" t="s">
        <v>166</v>
      </c>
      <c r="C3096" s="341" t="s">
        <v>964</v>
      </c>
      <c r="D3096" s="341" t="s">
        <v>2542</v>
      </c>
      <c r="E3096" s="342" t="s">
        <v>1557</v>
      </c>
      <c r="F3096" s="342" t="s">
        <v>1560</v>
      </c>
      <c r="G3096" s="342">
        <v>50</v>
      </c>
      <c r="H3096" s="341" t="s">
        <v>965</v>
      </c>
      <c r="I3096" s="341" t="s">
        <v>971</v>
      </c>
      <c r="J3096" s="342" t="s">
        <v>357</v>
      </c>
      <c r="K3096" s="342" t="s">
        <v>348</v>
      </c>
    </row>
    <row r="3097" spans="1:11">
      <c r="A3097" s="340">
        <v>45465</v>
      </c>
      <c r="B3097" s="341" t="s">
        <v>166</v>
      </c>
      <c r="C3097" s="341" t="s">
        <v>964</v>
      </c>
      <c r="D3097" s="341" t="s">
        <v>2542</v>
      </c>
      <c r="E3097" s="342" t="s">
        <v>1557</v>
      </c>
      <c r="F3097" s="342" t="s">
        <v>1558</v>
      </c>
      <c r="G3097" s="342">
        <v>250</v>
      </c>
      <c r="H3097" s="341" t="s">
        <v>965</v>
      </c>
      <c r="I3097" s="341" t="s">
        <v>971</v>
      </c>
      <c r="J3097" s="342" t="s">
        <v>357</v>
      </c>
      <c r="K3097" s="342" t="s">
        <v>348</v>
      </c>
    </row>
    <row r="3098" spans="1:11">
      <c r="A3098" s="340">
        <v>45516</v>
      </c>
      <c r="B3098" s="341" t="s">
        <v>950</v>
      </c>
      <c r="C3098" s="341" t="s">
        <v>964</v>
      </c>
      <c r="D3098" s="341" t="s">
        <v>1573</v>
      </c>
      <c r="E3098" s="342" t="s">
        <v>1564</v>
      </c>
      <c r="F3098" s="342" t="s">
        <v>1566</v>
      </c>
      <c r="G3098" s="342">
        <v>100</v>
      </c>
      <c r="H3098" s="341" t="s">
        <v>965</v>
      </c>
      <c r="I3098" s="341" t="s">
        <v>971</v>
      </c>
      <c r="J3098" s="342" t="s">
        <v>357</v>
      </c>
      <c r="K3098" s="342" t="s">
        <v>348</v>
      </c>
    </row>
    <row r="3099" spans="1:11">
      <c r="A3099" s="340">
        <v>45516</v>
      </c>
      <c r="B3099" s="341" t="s">
        <v>950</v>
      </c>
      <c r="C3099" s="341" t="s">
        <v>964</v>
      </c>
      <c r="D3099" s="341" t="s">
        <v>1573</v>
      </c>
      <c r="E3099" s="342" t="s">
        <v>1564</v>
      </c>
      <c r="F3099" s="342" t="s">
        <v>1567</v>
      </c>
      <c r="G3099" s="342">
        <v>100</v>
      </c>
      <c r="H3099" s="341" t="s">
        <v>965</v>
      </c>
      <c r="I3099" s="341" t="s">
        <v>966</v>
      </c>
      <c r="J3099" s="342" t="s">
        <v>357</v>
      </c>
      <c r="K3099" s="342" t="s">
        <v>348</v>
      </c>
    </row>
    <row r="3100" spans="1:11">
      <c r="A3100" s="340">
        <v>45516</v>
      </c>
      <c r="B3100" s="341" t="s">
        <v>950</v>
      </c>
      <c r="C3100" s="341" t="s">
        <v>964</v>
      </c>
      <c r="D3100" s="341" t="s">
        <v>1573</v>
      </c>
      <c r="E3100" s="342" t="s">
        <v>1564</v>
      </c>
      <c r="F3100" s="342" t="s">
        <v>1570</v>
      </c>
      <c r="G3100" s="342">
        <v>300</v>
      </c>
      <c r="H3100" s="341" t="s">
        <v>965</v>
      </c>
      <c r="I3100" s="341" t="s">
        <v>966</v>
      </c>
      <c r="J3100" s="342" t="s">
        <v>357</v>
      </c>
      <c r="K3100" s="342" t="s">
        <v>348</v>
      </c>
    </row>
    <row r="3101" spans="1:11">
      <c r="A3101" s="340">
        <v>45516</v>
      </c>
      <c r="B3101" s="341" t="s">
        <v>950</v>
      </c>
      <c r="C3101" s="341" t="s">
        <v>964</v>
      </c>
      <c r="D3101" s="341" t="s">
        <v>1573</v>
      </c>
      <c r="E3101" s="342" t="s">
        <v>1564</v>
      </c>
      <c r="F3101" s="342" t="s">
        <v>1571</v>
      </c>
      <c r="G3101" s="342">
        <v>500</v>
      </c>
      <c r="H3101" s="341" t="s">
        <v>965</v>
      </c>
      <c r="I3101" s="341" t="s">
        <v>966</v>
      </c>
      <c r="J3101" s="342" t="s">
        <v>357</v>
      </c>
      <c r="K3101" s="342" t="s">
        <v>348</v>
      </c>
    </row>
    <row r="3102" spans="1:11">
      <c r="A3102" s="340">
        <v>45516</v>
      </c>
      <c r="B3102" s="341" t="s">
        <v>950</v>
      </c>
      <c r="C3102" s="341" t="s">
        <v>964</v>
      </c>
      <c r="D3102" s="341" t="s">
        <v>1573</v>
      </c>
      <c r="E3102" s="342" t="s">
        <v>1564</v>
      </c>
      <c r="F3102" s="342" t="s">
        <v>1568</v>
      </c>
      <c r="G3102" s="342">
        <v>600</v>
      </c>
      <c r="H3102" s="341" t="s">
        <v>965</v>
      </c>
      <c r="I3102" s="341" t="s">
        <v>966</v>
      </c>
      <c r="J3102" s="342" t="s">
        <v>357</v>
      </c>
      <c r="K3102" s="342" t="s">
        <v>348</v>
      </c>
    </row>
    <row r="3103" spans="1:11">
      <c r="A3103" s="340">
        <v>45516</v>
      </c>
      <c r="B3103" s="341" t="s">
        <v>950</v>
      </c>
      <c r="C3103" s="341" t="s">
        <v>964</v>
      </c>
      <c r="D3103" s="341" t="s">
        <v>1573</v>
      </c>
      <c r="E3103" s="342" t="s">
        <v>1564</v>
      </c>
      <c r="F3103" s="342" t="s">
        <v>1569</v>
      </c>
      <c r="G3103" s="342">
        <v>300</v>
      </c>
      <c r="H3103" s="341" t="s">
        <v>965</v>
      </c>
      <c r="I3103" s="341" t="s">
        <v>2544</v>
      </c>
      <c r="J3103" s="342" t="s">
        <v>357</v>
      </c>
      <c r="K3103" s="342" t="s">
        <v>348</v>
      </c>
    </row>
    <row r="3104" spans="1:11">
      <c r="A3104" s="340">
        <v>45516</v>
      </c>
      <c r="B3104" s="341" t="s">
        <v>950</v>
      </c>
      <c r="C3104" s="341" t="s">
        <v>964</v>
      </c>
      <c r="D3104" s="341" t="s">
        <v>1573</v>
      </c>
      <c r="E3104" s="342" t="s">
        <v>1564</v>
      </c>
      <c r="F3104" s="342" t="s">
        <v>1565</v>
      </c>
      <c r="G3104" s="342">
        <v>400</v>
      </c>
      <c r="H3104" s="341" t="s">
        <v>965</v>
      </c>
      <c r="I3104" s="341" t="s">
        <v>2545</v>
      </c>
      <c r="J3104" s="342" t="s">
        <v>357</v>
      </c>
      <c r="K3104" s="342" t="s">
        <v>348</v>
      </c>
    </row>
    <row r="3105" spans="1:11">
      <c r="A3105" s="340">
        <v>45526</v>
      </c>
      <c r="B3105" s="341" t="s">
        <v>950</v>
      </c>
      <c r="C3105" s="341" t="s">
        <v>964</v>
      </c>
      <c r="D3105" s="341" t="s">
        <v>2546</v>
      </c>
      <c r="E3105" s="342" t="s">
        <v>1564</v>
      </c>
      <c r="F3105" s="342" t="s">
        <v>1566</v>
      </c>
      <c r="G3105" s="342">
        <v>100</v>
      </c>
      <c r="H3105" s="341" t="s">
        <v>962</v>
      </c>
      <c r="I3105" s="341"/>
      <c r="J3105" s="342" t="s">
        <v>357</v>
      </c>
      <c r="K3105" s="342" t="s">
        <v>348</v>
      </c>
    </row>
    <row r="3106" spans="1:11">
      <c r="A3106" s="340">
        <v>45526</v>
      </c>
      <c r="B3106" s="341" t="s">
        <v>950</v>
      </c>
      <c r="C3106" s="341" t="s">
        <v>964</v>
      </c>
      <c r="D3106" s="341" t="s">
        <v>2546</v>
      </c>
      <c r="E3106" s="342" t="s">
        <v>1564</v>
      </c>
      <c r="F3106" s="342" t="s">
        <v>1565</v>
      </c>
      <c r="G3106" s="342">
        <v>400</v>
      </c>
      <c r="H3106" s="341" t="s">
        <v>962</v>
      </c>
      <c r="I3106" s="341"/>
      <c r="J3106" s="342" t="s">
        <v>357</v>
      </c>
      <c r="K3106" s="342" t="s">
        <v>348</v>
      </c>
    </row>
    <row r="3107" spans="1:11">
      <c r="A3107" s="340">
        <v>45526</v>
      </c>
      <c r="B3107" s="341" t="s">
        <v>950</v>
      </c>
      <c r="C3107" s="341" t="s">
        <v>964</v>
      </c>
      <c r="D3107" s="341" t="s">
        <v>2546</v>
      </c>
      <c r="E3107" s="342" t="s">
        <v>1564</v>
      </c>
      <c r="F3107" s="342" t="s">
        <v>1571</v>
      </c>
      <c r="G3107" s="342">
        <v>500</v>
      </c>
      <c r="H3107" s="341" t="s">
        <v>962</v>
      </c>
      <c r="I3107" s="341"/>
      <c r="J3107" s="342" t="s">
        <v>357</v>
      </c>
      <c r="K3107" s="342" t="s">
        <v>348</v>
      </c>
    </row>
    <row r="3108" spans="1:11">
      <c r="A3108" s="340">
        <v>45526</v>
      </c>
      <c r="B3108" s="341" t="s">
        <v>950</v>
      </c>
      <c r="C3108" s="341" t="s">
        <v>964</v>
      </c>
      <c r="D3108" s="341" t="s">
        <v>2546</v>
      </c>
      <c r="E3108" s="342" t="s">
        <v>1564</v>
      </c>
      <c r="F3108" s="342" t="s">
        <v>1568</v>
      </c>
      <c r="G3108" s="342">
        <v>600</v>
      </c>
      <c r="H3108" s="341" t="s">
        <v>962</v>
      </c>
      <c r="I3108" s="341"/>
      <c r="J3108" s="342" t="s">
        <v>357</v>
      </c>
      <c r="K3108" s="342" t="s">
        <v>348</v>
      </c>
    </row>
    <row r="3109" spans="1:11">
      <c r="A3109" s="340">
        <v>45526</v>
      </c>
      <c r="B3109" s="341" t="s">
        <v>950</v>
      </c>
      <c r="C3109" s="341" t="s">
        <v>964</v>
      </c>
      <c r="D3109" s="341" t="s">
        <v>2546</v>
      </c>
      <c r="E3109" s="342" t="s">
        <v>1564</v>
      </c>
      <c r="F3109" s="342" t="s">
        <v>1569</v>
      </c>
      <c r="G3109" s="342">
        <v>300</v>
      </c>
      <c r="H3109" s="341" t="s">
        <v>962</v>
      </c>
      <c r="I3109" s="341"/>
      <c r="J3109" s="342" t="s">
        <v>357</v>
      </c>
      <c r="K3109" s="342" t="s">
        <v>348</v>
      </c>
    </row>
    <row r="3110" spans="1:11">
      <c r="A3110" s="340">
        <v>45526</v>
      </c>
      <c r="B3110" s="341" t="s">
        <v>950</v>
      </c>
      <c r="C3110" s="341" t="s">
        <v>964</v>
      </c>
      <c r="D3110" s="341" t="s">
        <v>2546</v>
      </c>
      <c r="E3110" s="342" t="s">
        <v>1564</v>
      </c>
      <c r="F3110" s="342" t="s">
        <v>1570</v>
      </c>
      <c r="G3110" s="342">
        <v>300</v>
      </c>
      <c r="H3110" s="341" t="s">
        <v>962</v>
      </c>
      <c r="I3110" s="341"/>
      <c r="J3110" s="342" t="s">
        <v>357</v>
      </c>
      <c r="K3110" s="342" t="s">
        <v>348</v>
      </c>
    </row>
    <row r="3111" spans="1:11">
      <c r="A3111" s="340">
        <v>45526</v>
      </c>
      <c r="B3111" s="341" t="s">
        <v>950</v>
      </c>
      <c r="C3111" s="341" t="s">
        <v>964</v>
      </c>
      <c r="D3111" s="341" t="s">
        <v>2546</v>
      </c>
      <c r="E3111" s="342" t="s">
        <v>1564</v>
      </c>
      <c r="F3111" s="342" t="s">
        <v>1567</v>
      </c>
      <c r="G3111" s="342">
        <v>100</v>
      </c>
      <c r="H3111" s="341" t="s">
        <v>962</v>
      </c>
      <c r="I3111" s="341"/>
      <c r="J3111" s="342" t="s">
        <v>357</v>
      </c>
      <c r="K3111" s="342" t="s">
        <v>348</v>
      </c>
    </row>
    <row r="3112" spans="1:11">
      <c r="A3112" s="340">
        <v>45401</v>
      </c>
      <c r="B3112" s="341" t="s">
        <v>950</v>
      </c>
      <c r="C3112" s="341" t="s">
        <v>964</v>
      </c>
      <c r="D3112" s="341" t="s">
        <v>1563</v>
      </c>
      <c r="E3112" s="342" t="s">
        <v>1564</v>
      </c>
      <c r="F3112" s="342" t="s">
        <v>1570</v>
      </c>
      <c r="G3112" s="342">
        <v>300</v>
      </c>
      <c r="H3112" s="341" t="s">
        <v>965</v>
      </c>
      <c r="I3112" s="341" t="s">
        <v>2547</v>
      </c>
      <c r="J3112" s="342" t="s">
        <v>357</v>
      </c>
      <c r="K3112" s="342" t="s">
        <v>348</v>
      </c>
    </row>
    <row r="3113" spans="1:11">
      <c r="A3113" s="340">
        <v>45401</v>
      </c>
      <c r="B3113" s="341" t="s">
        <v>950</v>
      </c>
      <c r="C3113" s="341" t="s">
        <v>964</v>
      </c>
      <c r="D3113" s="341" t="s">
        <v>1563</v>
      </c>
      <c r="E3113" s="342" t="s">
        <v>1564</v>
      </c>
      <c r="F3113" s="342" t="s">
        <v>1569</v>
      </c>
      <c r="G3113" s="342">
        <v>300</v>
      </c>
      <c r="H3113" s="341" t="s">
        <v>965</v>
      </c>
      <c r="I3113" s="341" t="s">
        <v>2548</v>
      </c>
      <c r="J3113" s="342" t="s">
        <v>357</v>
      </c>
      <c r="K3113" s="342" t="s">
        <v>348</v>
      </c>
    </row>
    <row r="3114" spans="1:11">
      <c r="A3114" s="340">
        <v>45401</v>
      </c>
      <c r="B3114" s="341" t="s">
        <v>950</v>
      </c>
      <c r="C3114" s="341" t="s">
        <v>964</v>
      </c>
      <c r="D3114" s="341" t="s">
        <v>1563</v>
      </c>
      <c r="E3114" s="342" t="s">
        <v>1564</v>
      </c>
      <c r="F3114" s="342" t="s">
        <v>1571</v>
      </c>
      <c r="G3114" s="342">
        <v>500</v>
      </c>
      <c r="H3114" s="341" t="s">
        <v>965</v>
      </c>
      <c r="I3114" s="341" t="s">
        <v>2549</v>
      </c>
      <c r="J3114" s="342" t="s">
        <v>357</v>
      </c>
      <c r="K3114" s="342" t="s">
        <v>348</v>
      </c>
    </row>
    <row r="3115" spans="1:11">
      <c r="A3115" s="340">
        <v>45401</v>
      </c>
      <c r="B3115" s="341" t="s">
        <v>950</v>
      </c>
      <c r="C3115" s="341" t="s">
        <v>964</v>
      </c>
      <c r="D3115" s="341" t="s">
        <v>1563</v>
      </c>
      <c r="E3115" s="342" t="s">
        <v>1564</v>
      </c>
      <c r="F3115" s="342" t="s">
        <v>1566</v>
      </c>
      <c r="G3115" s="342">
        <v>100</v>
      </c>
      <c r="H3115" s="341" t="s">
        <v>962</v>
      </c>
      <c r="I3115" s="341"/>
      <c r="J3115" s="342" t="s">
        <v>357</v>
      </c>
      <c r="K3115" s="342" t="s">
        <v>348</v>
      </c>
    </row>
    <row r="3116" spans="1:11">
      <c r="A3116" s="340">
        <v>45401</v>
      </c>
      <c r="B3116" s="341" t="s">
        <v>950</v>
      </c>
      <c r="C3116" s="341" t="s">
        <v>964</v>
      </c>
      <c r="D3116" s="341" t="s">
        <v>1563</v>
      </c>
      <c r="E3116" s="342" t="s">
        <v>1564</v>
      </c>
      <c r="F3116" s="342" t="s">
        <v>1565</v>
      </c>
      <c r="G3116" s="342">
        <v>400</v>
      </c>
      <c r="H3116" s="341" t="s">
        <v>965</v>
      </c>
      <c r="I3116" s="341" t="s">
        <v>2550</v>
      </c>
      <c r="J3116" s="342" t="s">
        <v>357</v>
      </c>
      <c r="K3116" s="342" t="s">
        <v>348</v>
      </c>
    </row>
    <row r="3117" spans="1:11">
      <c r="A3117" s="340">
        <v>45401</v>
      </c>
      <c r="B3117" s="341" t="s">
        <v>950</v>
      </c>
      <c r="C3117" s="341" t="s">
        <v>964</v>
      </c>
      <c r="D3117" s="341" t="s">
        <v>1563</v>
      </c>
      <c r="E3117" s="342" t="s">
        <v>1564</v>
      </c>
      <c r="F3117" s="342" t="s">
        <v>1568</v>
      </c>
      <c r="G3117" s="342">
        <v>600</v>
      </c>
      <c r="H3117" s="341" t="s">
        <v>965</v>
      </c>
      <c r="I3117" s="341" t="s">
        <v>1865</v>
      </c>
      <c r="J3117" s="342" t="s">
        <v>357</v>
      </c>
      <c r="K3117" s="342" t="s">
        <v>348</v>
      </c>
    </row>
    <row r="3118" spans="1:11">
      <c r="A3118" s="340">
        <v>45401</v>
      </c>
      <c r="B3118" s="341" t="s">
        <v>950</v>
      </c>
      <c r="C3118" s="341" t="s">
        <v>964</v>
      </c>
      <c r="D3118" s="341" t="s">
        <v>1563</v>
      </c>
      <c r="E3118" s="342" t="s">
        <v>1564</v>
      </c>
      <c r="F3118" s="342" t="s">
        <v>1567</v>
      </c>
      <c r="G3118" s="342">
        <v>100</v>
      </c>
      <c r="H3118" s="341" t="s">
        <v>965</v>
      </c>
      <c r="I3118" s="341" t="s">
        <v>1514</v>
      </c>
      <c r="J3118" s="342" t="s">
        <v>357</v>
      </c>
      <c r="K3118" s="342" t="s">
        <v>348</v>
      </c>
    </row>
    <row r="3119" spans="1:11">
      <c r="A3119" s="340">
        <v>45454</v>
      </c>
      <c r="B3119" s="341" t="s">
        <v>950</v>
      </c>
      <c r="C3119" s="341" t="s">
        <v>964</v>
      </c>
      <c r="D3119" s="341" t="s">
        <v>2551</v>
      </c>
      <c r="E3119" s="342" t="s">
        <v>1564</v>
      </c>
      <c r="F3119" s="342" t="s">
        <v>1567</v>
      </c>
      <c r="G3119" s="342">
        <v>100</v>
      </c>
      <c r="H3119" s="341" t="s">
        <v>962</v>
      </c>
      <c r="I3119" s="341"/>
      <c r="J3119" s="342" t="s">
        <v>357</v>
      </c>
      <c r="K3119" s="342" t="s">
        <v>348</v>
      </c>
    </row>
    <row r="3120" spans="1:11">
      <c r="A3120" s="340">
        <v>45454</v>
      </c>
      <c r="B3120" s="341" t="s">
        <v>950</v>
      </c>
      <c r="C3120" s="341" t="s">
        <v>964</v>
      </c>
      <c r="D3120" s="341" t="s">
        <v>2551</v>
      </c>
      <c r="E3120" s="342" t="s">
        <v>1564</v>
      </c>
      <c r="F3120" s="342" t="s">
        <v>1569</v>
      </c>
      <c r="G3120" s="342">
        <v>300</v>
      </c>
      <c r="H3120" s="341" t="s">
        <v>962</v>
      </c>
      <c r="I3120" s="341"/>
      <c r="J3120" s="342" t="s">
        <v>357</v>
      </c>
      <c r="K3120" s="342" t="s">
        <v>348</v>
      </c>
    </row>
    <row r="3121" spans="1:11">
      <c r="A3121" s="340">
        <v>45454</v>
      </c>
      <c r="B3121" s="341" t="s">
        <v>950</v>
      </c>
      <c r="C3121" s="341" t="s">
        <v>964</v>
      </c>
      <c r="D3121" s="341" t="s">
        <v>2551</v>
      </c>
      <c r="E3121" s="342" t="s">
        <v>1564</v>
      </c>
      <c r="F3121" s="342" t="s">
        <v>1568</v>
      </c>
      <c r="G3121" s="342">
        <v>600</v>
      </c>
      <c r="H3121" s="341" t="s">
        <v>962</v>
      </c>
      <c r="I3121" s="341"/>
      <c r="J3121" s="342" t="s">
        <v>357</v>
      </c>
      <c r="K3121" s="342" t="s">
        <v>348</v>
      </c>
    </row>
    <row r="3122" spans="1:11">
      <c r="A3122" s="340">
        <v>45454</v>
      </c>
      <c r="B3122" s="341" t="s">
        <v>950</v>
      </c>
      <c r="C3122" s="341" t="s">
        <v>964</v>
      </c>
      <c r="D3122" s="341" t="s">
        <v>2551</v>
      </c>
      <c r="E3122" s="342" t="s">
        <v>1564</v>
      </c>
      <c r="F3122" s="342" t="s">
        <v>1571</v>
      </c>
      <c r="G3122" s="342">
        <v>500</v>
      </c>
      <c r="H3122" s="341" t="s">
        <v>962</v>
      </c>
      <c r="I3122" s="341"/>
      <c r="J3122" s="342" t="s">
        <v>357</v>
      </c>
      <c r="K3122" s="342" t="s">
        <v>348</v>
      </c>
    </row>
    <row r="3123" spans="1:11">
      <c r="A3123" s="340">
        <v>45454</v>
      </c>
      <c r="B3123" s="341" t="s">
        <v>950</v>
      </c>
      <c r="C3123" s="341" t="s">
        <v>964</v>
      </c>
      <c r="D3123" s="341" t="s">
        <v>2551</v>
      </c>
      <c r="E3123" s="342" t="s">
        <v>1564</v>
      </c>
      <c r="F3123" s="342" t="s">
        <v>1566</v>
      </c>
      <c r="G3123" s="342">
        <v>100</v>
      </c>
      <c r="H3123" s="341" t="s">
        <v>962</v>
      </c>
      <c r="I3123" s="341"/>
      <c r="J3123" s="342" t="s">
        <v>357</v>
      </c>
      <c r="K3123" s="342" t="s">
        <v>348</v>
      </c>
    </row>
    <row r="3124" spans="1:11">
      <c r="A3124" s="340">
        <v>45454</v>
      </c>
      <c r="B3124" s="341" t="s">
        <v>950</v>
      </c>
      <c r="C3124" s="341" t="s">
        <v>964</v>
      </c>
      <c r="D3124" s="341" t="s">
        <v>2551</v>
      </c>
      <c r="E3124" s="342" t="s">
        <v>1564</v>
      </c>
      <c r="F3124" s="342" t="s">
        <v>1570</v>
      </c>
      <c r="G3124" s="342">
        <v>300</v>
      </c>
      <c r="H3124" s="341" t="s">
        <v>962</v>
      </c>
      <c r="I3124" s="341"/>
      <c r="J3124" s="342" t="s">
        <v>357</v>
      </c>
      <c r="K3124" s="342" t="s">
        <v>348</v>
      </c>
    </row>
    <row r="3125" spans="1:11">
      <c r="A3125" s="340">
        <v>45454</v>
      </c>
      <c r="B3125" s="341" t="s">
        <v>950</v>
      </c>
      <c r="C3125" s="341" t="s">
        <v>964</v>
      </c>
      <c r="D3125" s="341" t="s">
        <v>2551</v>
      </c>
      <c r="E3125" s="342" t="s">
        <v>1564</v>
      </c>
      <c r="F3125" s="342" t="s">
        <v>1565</v>
      </c>
      <c r="G3125" s="342">
        <v>400</v>
      </c>
      <c r="H3125" s="341" t="s">
        <v>962</v>
      </c>
      <c r="I3125" s="341"/>
      <c r="J3125" s="342" t="s">
        <v>357</v>
      </c>
      <c r="K3125" s="342" t="s">
        <v>348</v>
      </c>
    </row>
    <row r="3126" spans="1:11">
      <c r="A3126" s="340">
        <v>45598</v>
      </c>
      <c r="B3126" s="341" t="s">
        <v>950</v>
      </c>
      <c r="C3126" s="341" t="s">
        <v>964</v>
      </c>
      <c r="D3126" s="341" t="s">
        <v>2552</v>
      </c>
      <c r="E3126" s="342" t="s">
        <v>1564</v>
      </c>
      <c r="F3126" s="342" t="s">
        <v>1571</v>
      </c>
      <c r="G3126" s="342">
        <v>500</v>
      </c>
      <c r="H3126" s="341" t="s">
        <v>965</v>
      </c>
      <c r="I3126" s="341" t="s">
        <v>2105</v>
      </c>
      <c r="J3126" s="342" t="s">
        <v>357</v>
      </c>
      <c r="K3126" s="342" t="s">
        <v>348</v>
      </c>
    </row>
    <row r="3127" spans="1:11">
      <c r="A3127" s="340">
        <v>45598</v>
      </c>
      <c r="B3127" s="341" t="s">
        <v>950</v>
      </c>
      <c r="C3127" s="341" t="s">
        <v>964</v>
      </c>
      <c r="D3127" s="341" t="s">
        <v>2552</v>
      </c>
      <c r="E3127" s="342" t="s">
        <v>1564</v>
      </c>
      <c r="F3127" s="342" t="s">
        <v>1566</v>
      </c>
      <c r="G3127" s="342">
        <v>100</v>
      </c>
      <c r="H3127" s="341" t="s">
        <v>965</v>
      </c>
      <c r="I3127" s="341" t="s">
        <v>971</v>
      </c>
      <c r="J3127" s="342" t="s">
        <v>357</v>
      </c>
      <c r="K3127" s="342" t="s">
        <v>348</v>
      </c>
    </row>
    <row r="3128" spans="1:11">
      <c r="A3128" s="340">
        <v>45598</v>
      </c>
      <c r="B3128" s="341" t="s">
        <v>950</v>
      </c>
      <c r="C3128" s="341" t="s">
        <v>964</v>
      </c>
      <c r="D3128" s="341" t="s">
        <v>2552</v>
      </c>
      <c r="E3128" s="342" t="s">
        <v>1564</v>
      </c>
      <c r="F3128" s="342" t="s">
        <v>1569</v>
      </c>
      <c r="G3128" s="342">
        <v>300</v>
      </c>
      <c r="H3128" s="341" t="s">
        <v>965</v>
      </c>
      <c r="I3128" s="341" t="s">
        <v>2105</v>
      </c>
      <c r="J3128" s="342" t="s">
        <v>357</v>
      </c>
      <c r="K3128" s="342" t="s">
        <v>348</v>
      </c>
    </row>
    <row r="3129" spans="1:11">
      <c r="A3129" s="340">
        <v>45598</v>
      </c>
      <c r="B3129" s="341" t="s">
        <v>950</v>
      </c>
      <c r="C3129" s="341" t="s">
        <v>964</v>
      </c>
      <c r="D3129" s="341" t="s">
        <v>2552</v>
      </c>
      <c r="E3129" s="342" t="s">
        <v>1564</v>
      </c>
      <c r="F3129" s="342" t="s">
        <v>1570</v>
      </c>
      <c r="G3129" s="342">
        <v>300</v>
      </c>
      <c r="H3129" s="341" t="s">
        <v>965</v>
      </c>
      <c r="I3129" s="341" t="s">
        <v>966</v>
      </c>
      <c r="J3129" s="342" t="s">
        <v>357</v>
      </c>
      <c r="K3129" s="342" t="s">
        <v>348</v>
      </c>
    </row>
    <row r="3130" spans="1:11">
      <c r="A3130" s="340">
        <v>45598</v>
      </c>
      <c r="B3130" s="341" t="s">
        <v>950</v>
      </c>
      <c r="C3130" s="341" t="s">
        <v>964</v>
      </c>
      <c r="D3130" s="341" t="s">
        <v>2552</v>
      </c>
      <c r="E3130" s="342" t="s">
        <v>1564</v>
      </c>
      <c r="F3130" s="342" t="s">
        <v>1565</v>
      </c>
      <c r="G3130" s="342">
        <v>400</v>
      </c>
      <c r="H3130" s="341" t="s">
        <v>965</v>
      </c>
      <c r="I3130" s="341" t="s">
        <v>1837</v>
      </c>
      <c r="J3130" s="342" t="s">
        <v>357</v>
      </c>
      <c r="K3130" s="342" t="s">
        <v>348</v>
      </c>
    </row>
    <row r="3131" spans="1:11">
      <c r="A3131" s="340">
        <v>45598</v>
      </c>
      <c r="B3131" s="341" t="s">
        <v>950</v>
      </c>
      <c r="C3131" s="341" t="s">
        <v>964</v>
      </c>
      <c r="D3131" s="341" t="s">
        <v>2552</v>
      </c>
      <c r="E3131" s="342" t="s">
        <v>1564</v>
      </c>
      <c r="F3131" s="342" t="s">
        <v>1567</v>
      </c>
      <c r="G3131" s="342">
        <v>100</v>
      </c>
      <c r="H3131" s="341" t="s">
        <v>962</v>
      </c>
      <c r="I3131" s="341"/>
      <c r="J3131" s="342" t="s">
        <v>357</v>
      </c>
      <c r="K3131" s="342" t="s">
        <v>348</v>
      </c>
    </row>
    <row r="3132" spans="1:11">
      <c r="A3132" s="340">
        <v>45598</v>
      </c>
      <c r="B3132" s="341" t="s">
        <v>950</v>
      </c>
      <c r="C3132" s="341" t="s">
        <v>964</v>
      </c>
      <c r="D3132" s="341" t="s">
        <v>2552</v>
      </c>
      <c r="E3132" s="342" t="s">
        <v>1564</v>
      </c>
      <c r="F3132" s="342" t="s">
        <v>1568</v>
      </c>
      <c r="G3132" s="342">
        <v>600</v>
      </c>
      <c r="H3132" s="341" t="s">
        <v>962</v>
      </c>
      <c r="I3132" s="341"/>
      <c r="J3132" s="342" t="s">
        <v>357</v>
      </c>
      <c r="K3132" s="342" t="s">
        <v>348</v>
      </c>
    </row>
    <row r="3133" spans="1:11">
      <c r="A3133" s="340">
        <v>45418</v>
      </c>
      <c r="B3133" s="341" t="s">
        <v>950</v>
      </c>
      <c r="C3133" s="341" t="s">
        <v>964</v>
      </c>
      <c r="D3133" s="341" t="s">
        <v>1563</v>
      </c>
      <c r="E3133" s="342" t="s">
        <v>1564</v>
      </c>
      <c r="F3133" s="342" t="s">
        <v>1567</v>
      </c>
      <c r="G3133" s="342">
        <v>100</v>
      </c>
      <c r="H3133" s="341" t="s">
        <v>962</v>
      </c>
      <c r="I3133" s="341"/>
      <c r="J3133" s="342" t="s">
        <v>357</v>
      </c>
      <c r="K3133" s="342" t="s">
        <v>348</v>
      </c>
    </row>
    <row r="3134" spans="1:11">
      <c r="A3134" s="340">
        <v>45418</v>
      </c>
      <c r="B3134" s="341" t="s">
        <v>950</v>
      </c>
      <c r="C3134" s="341" t="s">
        <v>964</v>
      </c>
      <c r="D3134" s="341" t="s">
        <v>1563</v>
      </c>
      <c r="E3134" s="342" t="s">
        <v>1564</v>
      </c>
      <c r="F3134" s="342" t="s">
        <v>1565</v>
      </c>
      <c r="G3134" s="342">
        <v>400</v>
      </c>
      <c r="H3134" s="341" t="s">
        <v>962</v>
      </c>
      <c r="I3134" s="341"/>
      <c r="J3134" s="342" t="s">
        <v>357</v>
      </c>
      <c r="K3134" s="342" t="s">
        <v>348</v>
      </c>
    </row>
    <row r="3135" spans="1:11">
      <c r="A3135" s="340">
        <v>45418</v>
      </c>
      <c r="B3135" s="341" t="s">
        <v>950</v>
      </c>
      <c r="C3135" s="341" t="s">
        <v>964</v>
      </c>
      <c r="D3135" s="341" t="s">
        <v>1563</v>
      </c>
      <c r="E3135" s="342" t="s">
        <v>1564</v>
      </c>
      <c r="F3135" s="342" t="s">
        <v>1569</v>
      </c>
      <c r="G3135" s="342">
        <v>300</v>
      </c>
      <c r="H3135" s="341" t="s">
        <v>962</v>
      </c>
      <c r="I3135" s="341"/>
      <c r="J3135" s="342" t="s">
        <v>357</v>
      </c>
      <c r="K3135" s="342" t="s">
        <v>348</v>
      </c>
    </row>
    <row r="3136" spans="1:11">
      <c r="A3136" s="340">
        <v>45418</v>
      </c>
      <c r="B3136" s="341" t="s">
        <v>950</v>
      </c>
      <c r="C3136" s="341" t="s">
        <v>964</v>
      </c>
      <c r="D3136" s="341" t="s">
        <v>1563</v>
      </c>
      <c r="E3136" s="342" t="s">
        <v>1564</v>
      </c>
      <c r="F3136" s="342" t="s">
        <v>1570</v>
      </c>
      <c r="G3136" s="342">
        <v>300</v>
      </c>
      <c r="H3136" s="341" t="s">
        <v>962</v>
      </c>
      <c r="I3136" s="341"/>
      <c r="J3136" s="342" t="s">
        <v>357</v>
      </c>
      <c r="K3136" s="342" t="s">
        <v>348</v>
      </c>
    </row>
    <row r="3137" spans="1:11">
      <c r="A3137" s="340">
        <v>45418</v>
      </c>
      <c r="B3137" s="341" t="s">
        <v>950</v>
      </c>
      <c r="C3137" s="341" t="s">
        <v>964</v>
      </c>
      <c r="D3137" s="341" t="s">
        <v>1563</v>
      </c>
      <c r="E3137" s="342" t="s">
        <v>1564</v>
      </c>
      <c r="F3137" s="342" t="s">
        <v>1568</v>
      </c>
      <c r="G3137" s="342">
        <v>600</v>
      </c>
      <c r="H3137" s="341" t="s">
        <v>962</v>
      </c>
      <c r="I3137" s="341"/>
      <c r="J3137" s="342" t="s">
        <v>357</v>
      </c>
      <c r="K3137" s="342" t="s">
        <v>348</v>
      </c>
    </row>
    <row r="3138" spans="1:11">
      <c r="A3138" s="340">
        <v>45418</v>
      </c>
      <c r="B3138" s="341" t="s">
        <v>950</v>
      </c>
      <c r="C3138" s="341" t="s">
        <v>964</v>
      </c>
      <c r="D3138" s="341" t="s">
        <v>1563</v>
      </c>
      <c r="E3138" s="342" t="s">
        <v>1564</v>
      </c>
      <c r="F3138" s="342" t="s">
        <v>1566</v>
      </c>
      <c r="G3138" s="342">
        <v>100</v>
      </c>
      <c r="H3138" s="341" t="s">
        <v>962</v>
      </c>
      <c r="I3138" s="341"/>
      <c r="J3138" s="342" t="s">
        <v>357</v>
      </c>
      <c r="K3138" s="342" t="s">
        <v>348</v>
      </c>
    </row>
    <row r="3139" spans="1:11">
      <c r="A3139" s="340">
        <v>45418</v>
      </c>
      <c r="B3139" s="341" t="s">
        <v>950</v>
      </c>
      <c r="C3139" s="341" t="s">
        <v>964</v>
      </c>
      <c r="D3139" s="341" t="s">
        <v>1563</v>
      </c>
      <c r="E3139" s="342" t="s">
        <v>1564</v>
      </c>
      <c r="F3139" s="342" t="s">
        <v>1571</v>
      </c>
      <c r="G3139" s="342">
        <v>500</v>
      </c>
      <c r="H3139" s="341" t="s">
        <v>962</v>
      </c>
      <c r="I3139" s="341"/>
      <c r="J3139" s="342" t="s">
        <v>357</v>
      </c>
      <c r="K3139" s="342" t="s">
        <v>348</v>
      </c>
    </row>
    <row r="3140" spans="1:11">
      <c r="A3140" s="340">
        <v>45632</v>
      </c>
      <c r="B3140" s="341" t="s">
        <v>950</v>
      </c>
      <c r="C3140" s="341" t="s">
        <v>964</v>
      </c>
      <c r="D3140" s="341" t="s">
        <v>2553</v>
      </c>
      <c r="E3140" s="342" t="s">
        <v>2554</v>
      </c>
      <c r="F3140" s="342" t="s">
        <v>1569</v>
      </c>
      <c r="G3140" s="342">
        <v>300</v>
      </c>
      <c r="H3140" s="341" t="s">
        <v>962</v>
      </c>
      <c r="I3140" s="341"/>
      <c r="J3140" s="342" t="s">
        <v>357</v>
      </c>
      <c r="K3140" s="342" t="s">
        <v>348</v>
      </c>
    </row>
    <row r="3141" spans="1:11">
      <c r="A3141" s="340">
        <v>45632</v>
      </c>
      <c r="B3141" s="341" t="s">
        <v>950</v>
      </c>
      <c r="C3141" s="341" t="s">
        <v>964</v>
      </c>
      <c r="D3141" s="341" t="s">
        <v>2553</v>
      </c>
      <c r="E3141" s="342" t="s">
        <v>2554</v>
      </c>
      <c r="F3141" s="342" t="s">
        <v>1568</v>
      </c>
      <c r="G3141" s="342">
        <v>600</v>
      </c>
      <c r="H3141" s="341" t="s">
        <v>962</v>
      </c>
      <c r="I3141" s="341"/>
      <c r="J3141" s="342" t="s">
        <v>357</v>
      </c>
      <c r="K3141" s="342" t="s">
        <v>348</v>
      </c>
    </row>
    <row r="3142" spans="1:11">
      <c r="A3142" s="340">
        <v>45632</v>
      </c>
      <c r="B3142" s="341" t="s">
        <v>950</v>
      </c>
      <c r="C3142" s="341" t="s">
        <v>964</v>
      </c>
      <c r="D3142" s="341" t="s">
        <v>2553</v>
      </c>
      <c r="E3142" s="342" t="s">
        <v>2554</v>
      </c>
      <c r="F3142" s="342" t="s">
        <v>1567</v>
      </c>
      <c r="G3142" s="342">
        <v>100</v>
      </c>
      <c r="H3142" s="341" t="s">
        <v>962</v>
      </c>
      <c r="I3142" s="341"/>
      <c r="J3142" s="342" t="s">
        <v>357</v>
      </c>
      <c r="K3142" s="342" t="s">
        <v>348</v>
      </c>
    </row>
    <row r="3143" spans="1:11">
      <c r="A3143" s="340">
        <v>45632</v>
      </c>
      <c r="B3143" s="341" t="s">
        <v>950</v>
      </c>
      <c r="C3143" s="341" t="s">
        <v>964</v>
      </c>
      <c r="D3143" s="341" t="s">
        <v>2553</v>
      </c>
      <c r="E3143" s="342" t="s">
        <v>2554</v>
      </c>
      <c r="F3143" s="342" t="s">
        <v>1570</v>
      </c>
      <c r="G3143" s="342">
        <v>300</v>
      </c>
      <c r="H3143" s="341" t="s">
        <v>962</v>
      </c>
      <c r="I3143" s="341"/>
      <c r="J3143" s="342" t="s">
        <v>357</v>
      </c>
      <c r="K3143" s="342" t="s">
        <v>348</v>
      </c>
    </row>
    <row r="3144" spans="1:11">
      <c r="A3144" s="340">
        <v>45632</v>
      </c>
      <c r="B3144" s="341" t="s">
        <v>950</v>
      </c>
      <c r="C3144" s="341" t="s">
        <v>964</v>
      </c>
      <c r="D3144" s="341" t="s">
        <v>2553</v>
      </c>
      <c r="E3144" s="342" t="s">
        <v>2554</v>
      </c>
      <c r="F3144" s="342" t="s">
        <v>1565</v>
      </c>
      <c r="G3144" s="342">
        <v>400</v>
      </c>
      <c r="H3144" s="341" t="s">
        <v>962</v>
      </c>
      <c r="I3144" s="341"/>
      <c r="J3144" s="342" t="s">
        <v>357</v>
      </c>
      <c r="K3144" s="342" t="s">
        <v>348</v>
      </c>
    </row>
    <row r="3145" spans="1:11">
      <c r="A3145" s="340">
        <v>45632</v>
      </c>
      <c r="B3145" s="341" t="s">
        <v>950</v>
      </c>
      <c r="C3145" s="341" t="s">
        <v>964</v>
      </c>
      <c r="D3145" s="341" t="s">
        <v>2553</v>
      </c>
      <c r="E3145" s="342" t="s">
        <v>2554</v>
      </c>
      <c r="F3145" s="342" t="s">
        <v>1566</v>
      </c>
      <c r="G3145" s="342">
        <v>100</v>
      </c>
      <c r="H3145" s="341" t="s">
        <v>962</v>
      </c>
      <c r="I3145" s="341"/>
      <c r="J3145" s="342" t="s">
        <v>357</v>
      </c>
      <c r="K3145" s="342" t="s">
        <v>348</v>
      </c>
    </row>
    <row r="3146" spans="1:11">
      <c r="A3146" s="340">
        <v>45632</v>
      </c>
      <c r="B3146" s="341" t="s">
        <v>950</v>
      </c>
      <c r="C3146" s="341" t="s">
        <v>964</v>
      </c>
      <c r="D3146" s="341" t="s">
        <v>2553</v>
      </c>
      <c r="E3146" s="342" t="s">
        <v>2554</v>
      </c>
      <c r="F3146" s="342" t="s">
        <v>1571</v>
      </c>
      <c r="G3146" s="342">
        <v>500</v>
      </c>
      <c r="H3146" s="341" t="s">
        <v>962</v>
      </c>
      <c r="I3146" s="341"/>
      <c r="J3146" s="342" t="s">
        <v>357</v>
      </c>
      <c r="K3146" s="342" t="s">
        <v>348</v>
      </c>
    </row>
    <row r="3147" spans="1:11">
      <c r="A3147" s="340">
        <v>45341</v>
      </c>
      <c r="B3147" s="341" t="s">
        <v>950</v>
      </c>
      <c r="C3147" s="341" t="s">
        <v>964</v>
      </c>
      <c r="D3147" s="341" t="s">
        <v>1563</v>
      </c>
      <c r="E3147" s="342" t="s">
        <v>1564</v>
      </c>
      <c r="F3147" s="342" t="s">
        <v>1570</v>
      </c>
      <c r="G3147" s="342">
        <v>300</v>
      </c>
      <c r="H3147" s="341" t="s">
        <v>962</v>
      </c>
      <c r="I3147" s="341"/>
      <c r="J3147" s="342" t="s">
        <v>357</v>
      </c>
      <c r="K3147" s="342" t="s">
        <v>348</v>
      </c>
    </row>
    <row r="3148" spans="1:11">
      <c r="A3148" s="340">
        <v>45341</v>
      </c>
      <c r="B3148" s="341" t="s">
        <v>950</v>
      </c>
      <c r="C3148" s="341" t="s">
        <v>964</v>
      </c>
      <c r="D3148" s="341" t="s">
        <v>1563</v>
      </c>
      <c r="E3148" s="342" t="s">
        <v>1564</v>
      </c>
      <c r="F3148" s="342" t="s">
        <v>1566</v>
      </c>
      <c r="G3148" s="342">
        <v>100</v>
      </c>
      <c r="H3148" s="341" t="s">
        <v>962</v>
      </c>
      <c r="I3148" s="341"/>
      <c r="J3148" s="342" t="s">
        <v>357</v>
      </c>
      <c r="K3148" s="342" t="s">
        <v>348</v>
      </c>
    </row>
    <row r="3149" spans="1:11">
      <c r="A3149" s="340">
        <v>45341</v>
      </c>
      <c r="B3149" s="341" t="s">
        <v>950</v>
      </c>
      <c r="C3149" s="341" t="s">
        <v>964</v>
      </c>
      <c r="D3149" s="341" t="s">
        <v>1563</v>
      </c>
      <c r="E3149" s="342" t="s">
        <v>1564</v>
      </c>
      <c r="F3149" s="342" t="s">
        <v>1565</v>
      </c>
      <c r="G3149" s="342">
        <v>400</v>
      </c>
      <c r="H3149" s="341" t="s">
        <v>965</v>
      </c>
      <c r="I3149" s="341" t="s">
        <v>1139</v>
      </c>
      <c r="J3149" s="342" t="s">
        <v>357</v>
      </c>
      <c r="K3149" s="342" t="s">
        <v>348</v>
      </c>
    </row>
    <row r="3150" spans="1:11">
      <c r="A3150" s="340">
        <v>45341</v>
      </c>
      <c r="B3150" s="341" t="s">
        <v>950</v>
      </c>
      <c r="C3150" s="341" t="s">
        <v>964</v>
      </c>
      <c r="D3150" s="341" t="s">
        <v>1563</v>
      </c>
      <c r="E3150" s="342" t="s">
        <v>1564</v>
      </c>
      <c r="F3150" s="342" t="s">
        <v>1568</v>
      </c>
      <c r="G3150" s="342">
        <v>600</v>
      </c>
      <c r="H3150" s="341" t="s">
        <v>962</v>
      </c>
      <c r="I3150" s="341"/>
      <c r="J3150" s="342" t="s">
        <v>357</v>
      </c>
      <c r="K3150" s="342" t="s">
        <v>348</v>
      </c>
    </row>
    <row r="3151" spans="1:11">
      <c r="A3151" s="340">
        <v>45341</v>
      </c>
      <c r="B3151" s="341" t="s">
        <v>950</v>
      </c>
      <c r="C3151" s="341" t="s">
        <v>964</v>
      </c>
      <c r="D3151" s="341" t="s">
        <v>1563</v>
      </c>
      <c r="E3151" s="342" t="s">
        <v>1564</v>
      </c>
      <c r="F3151" s="342" t="s">
        <v>1569</v>
      </c>
      <c r="G3151" s="342">
        <v>300</v>
      </c>
      <c r="H3151" s="341" t="s">
        <v>965</v>
      </c>
      <c r="I3151" s="341" t="s">
        <v>1193</v>
      </c>
      <c r="J3151" s="342" t="s">
        <v>357</v>
      </c>
      <c r="K3151" s="342" t="s">
        <v>348</v>
      </c>
    </row>
    <row r="3152" spans="1:11">
      <c r="A3152" s="340">
        <v>45341</v>
      </c>
      <c r="B3152" s="341" t="s">
        <v>950</v>
      </c>
      <c r="C3152" s="341" t="s">
        <v>964</v>
      </c>
      <c r="D3152" s="341" t="s">
        <v>1563</v>
      </c>
      <c r="E3152" s="342" t="s">
        <v>1564</v>
      </c>
      <c r="F3152" s="342" t="s">
        <v>1571</v>
      </c>
      <c r="G3152" s="342">
        <v>500</v>
      </c>
      <c r="H3152" s="341" t="s">
        <v>965</v>
      </c>
      <c r="I3152" s="341" t="s">
        <v>1193</v>
      </c>
      <c r="J3152" s="342" t="s">
        <v>357</v>
      </c>
      <c r="K3152" s="342" t="s">
        <v>348</v>
      </c>
    </row>
    <row r="3153" spans="1:11">
      <c r="A3153" s="340">
        <v>45341</v>
      </c>
      <c r="B3153" s="341" t="s">
        <v>950</v>
      </c>
      <c r="C3153" s="341" t="s">
        <v>964</v>
      </c>
      <c r="D3153" s="341" t="s">
        <v>1563</v>
      </c>
      <c r="E3153" s="342" t="s">
        <v>1564</v>
      </c>
      <c r="F3153" s="342" t="s">
        <v>1567</v>
      </c>
      <c r="G3153" s="342">
        <v>100</v>
      </c>
      <c r="H3153" s="341" t="s">
        <v>962</v>
      </c>
      <c r="I3153" s="341"/>
      <c r="J3153" s="342" t="s">
        <v>357</v>
      </c>
      <c r="K3153" s="342" t="s">
        <v>348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847"/>
  <sheetViews>
    <sheetView zoomScaleNormal="100" workbookViewId="0">
      <pane ySplit="1" topLeftCell="A2" activePane="bottomLeft" state="frozen"/>
      <selection pane="bottomLeft" activeCell="H855" sqref="H855"/>
    </sheetView>
  </sheetViews>
  <sheetFormatPr baseColWidth="10" defaultColWidth="8.83203125" defaultRowHeight="12"/>
  <cols>
    <col min="1" max="1" width="10.5" style="346" bestFit="1" customWidth="1"/>
    <col min="2" max="2" width="30.6640625" style="348" customWidth="1"/>
    <col min="3" max="3" width="15.1640625" style="347" customWidth="1"/>
    <col min="4" max="16384" width="8.83203125" style="347"/>
  </cols>
  <sheetData>
    <row r="1" spans="1:12" s="349" customFormat="1" ht="83" customHeight="1">
      <c r="A1" s="350" t="s">
        <v>922</v>
      </c>
      <c r="B1" s="351" t="s">
        <v>923</v>
      </c>
      <c r="C1" s="351" t="s">
        <v>2556</v>
      </c>
      <c r="D1" s="351" t="s">
        <v>2557</v>
      </c>
      <c r="E1" s="351" t="s">
        <v>924</v>
      </c>
      <c r="F1" s="351" t="s">
        <v>2558</v>
      </c>
      <c r="G1" s="351" t="s">
        <v>925</v>
      </c>
      <c r="H1" s="351" t="s">
        <v>2559</v>
      </c>
      <c r="I1" s="351" t="s">
        <v>2560</v>
      </c>
      <c r="J1" s="351" t="s">
        <v>2561</v>
      </c>
      <c r="K1" s="351" t="s">
        <v>2555</v>
      </c>
      <c r="L1" s="351" t="s">
        <v>2562</v>
      </c>
    </row>
    <row r="2" spans="1:12">
      <c r="A2" s="352">
        <v>45356</v>
      </c>
      <c r="B2" s="353" t="s">
        <v>66</v>
      </c>
      <c r="C2" s="354" t="s">
        <v>187</v>
      </c>
      <c r="D2" s="354" t="s">
        <v>927</v>
      </c>
      <c r="E2" s="354" t="s">
        <v>927</v>
      </c>
      <c r="F2" s="354" t="s">
        <v>927</v>
      </c>
      <c r="G2" s="354" t="s">
        <v>926</v>
      </c>
      <c r="H2" s="354" t="s">
        <v>927</v>
      </c>
      <c r="I2" s="354" t="s">
        <v>926</v>
      </c>
      <c r="J2" s="354" t="s">
        <v>927</v>
      </c>
      <c r="K2" s="354" t="s">
        <v>926</v>
      </c>
      <c r="L2" s="354" t="s">
        <v>927</v>
      </c>
    </row>
    <row r="3" spans="1:12">
      <c r="A3" s="352">
        <v>45385</v>
      </c>
      <c r="B3" s="353" t="s">
        <v>66</v>
      </c>
      <c r="C3" s="354" t="s">
        <v>187</v>
      </c>
      <c r="D3" s="354" t="s">
        <v>927</v>
      </c>
      <c r="E3" s="354" t="s">
        <v>927</v>
      </c>
      <c r="F3" s="354" t="s">
        <v>927</v>
      </c>
      <c r="G3" s="354" t="s">
        <v>926</v>
      </c>
      <c r="H3" s="354" t="s">
        <v>927</v>
      </c>
      <c r="I3" s="354" t="s">
        <v>926</v>
      </c>
      <c r="J3" s="354" t="s">
        <v>927</v>
      </c>
      <c r="K3" s="354" t="s">
        <v>926</v>
      </c>
      <c r="L3" s="354" t="s">
        <v>927</v>
      </c>
    </row>
    <row r="4" spans="1:12">
      <c r="A4" s="352">
        <v>45429</v>
      </c>
      <c r="B4" s="353" t="s">
        <v>66</v>
      </c>
      <c r="C4" s="354" t="s">
        <v>187</v>
      </c>
      <c r="D4" s="354" t="s">
        <v>927</v>
      </c>
      <c r="E4" s="354" t="s">
        <v>927</v>
      </c>
      <c r="F4" s="354" t="s">
        <v>926</v>
      </c>
      <c r="G4" s="354" t="s">
        <v>926</v>
      </c>
      <c r="H4" s="354" t="s">
        <v>927</v>
      </c>
      <c r="I4" s="354" t="s">
        <v>926</v>
      </c>
      <c r="J4" s="354" t="s">
        <v>927</v>
      </c>
      <c r="K4" s="354" t="s">
        <v>927</v>
      </c>
      <c r="L4" s="354" t="s">
        <v>927</v>
      </c>
    </row>
    <row r="5" spans="1:12">
      <c r="A5" s="352">
        <v>45509</v>
      </c>
      <c r="B5" s="353" t="s">
        <v>66</v>
      </c>
      <c r="C5" s="354" t="s">
        <v>187</v>
      </c>
      <c r="D5" s="354" t="s">
        <v>927</v>
      </c>
      <c r="E5" s="354" t="s">
        <v>927</v>
      </c>
      <c r="F5" s="354" t="s">
        <v>927</v>
      </c>
      <c r="G5" s="354" t="s">
        <v>926</v>
      </c>
      <c r="H5" s="354" t="s">
        <v>927</v>
      </c>
      <c r="I5" s="354" t="s">
        <v>926</v>
      </c>
      <c r="J5" s="354" t="s">
        <v>927</v>
      </c>
      <c r="K5" s="354" t="s">
        <v>927</v>
      </c>
      <c r="L5" s="354" t="s">
        <v>927</v>
      </c>
    </row>
    <row r="6" spans="1:12">
      <c r="A6" s="352">
        <v>45560</v>
      </c>
      <c r="B6" s="353" t="s">
        <v>66</v>
      </c>
      <c r="C6" s="354" t="s">
        <v>187</v>
      </c>
      <c r="D6" s="354" t="s">
        <v>927</v>
      </c>
      <c r="E6" s="354" t="s">
        <v>927</v>
      </c>
      <c r="F6" s="354" t="s">
        <v>927</v>
      </c>
      <c r="G6" s="354" t="s">
        <v>926</v>
      </c>
      <c r="H6" s="354" t="s">
        <v>927</v>
      </c>
      <c r="I6" s="354" t="s">
        <v>926</v>
      </c>
      <c r="J6" s="354" t="s">
        <v>927</v>
      </c>
      <c r="K6" s="354" t="s">
        <v>927</v>
      </c>
      <c r="L6" s="354" t="s">
        <v>927</v>
      </c>
    </row>
    <row r="7" spans="1:12">
      <c r="A7" s="352">
        <v>45588</v>
      </c>
      <c r="B7" s="353" t="s">
        <v>66</v>
      </c>
      <c r="C7" s="354" t="s">
        <v>187</v>
      </c>
      <c r="D7" s="354" t="s">
        <v>927</v>
      </c>
      <c r="E7" s="354" t="s">
        <v>927</v>
      </c>
      <c r="F7" s="354" t="s">
        <v>927</v>
      </c>
      <c r="G7" s="354" t="s">
        <v>927</v>
      </c>
      <c r="H7" s="354" t="s">
        <v>927</v>
      </c>
      <c r="I7" s="354" t="s">
        <v>926</v>
      </c>
      <c r="J7" s="354" t="s">
        <v>927</v>
      </c>
      <c r="K7" s="354" t="s">
        <v>927</v>
      </c>
      <c r="L7" s="354" t="s">
        <v>927</v>
      </c>
    </row>
    <row r="8" spans="1:12">
      <c r="A8" s="352">
        <v>45638</v>
      </c>
      <c r="B8" s="353" t="s">
        <v>66</v>
      </c>
      <c r="C8" s="354" t="s">
        <v>187</v>
      </c>
      <c r="D8" s="354" t="s">
        <v>927</v>
      </c>
      <c r="E8" s="354" t="s">
        <v>927</v>
      </c>
      <c r="F8" s="354" t="s">
        <v>927</v>
      </c>
      <c r="G8" s="354" t="s">
        <v>927</v>
      </c>
      <c r="H8" s="354" t="s">
        <v>927</v>
      </c>
      <c r="I8" s="354" t="s">
        <v>927</v>
      </c>
      <c r="J8" s="354" t="s">
        <v>927</v>
      </c>
      <c r="K8" s="354" t="s">
        <v>926</v>
      </c>
      <c r="L8" s="354" t="s">
        <v>927</v>
      </c>
    </row>
    <row r="9" spans="1:12">
      <c r="A9" s="352">
        <v>45345</v>
      </c>
      <c r="B9" s="353" t="s">
        <v>69</v>
      </c>
      <c r="C9" s="354" t="s">
        <v>190</v>
      </c>
      <c r="D9" s="354" t="s">
        <v>927</v>
      </c>
      <c r="E9" s="354" t="s">
        <v>927</v>
      </c>
      <c r="F9" s="354" t="s">
        <v>927</v>
      </c>
      <c r="G9" s="354" t="s">
        <v>926</v>
      </c>
      <c r="H9" s="354" t="s">
        <v>927</v>
      </c>
      <c r="I9" s="354" t="s">
        <v>926</v>
      </c>
      <c r="J9" s="354" t="s">
        <v>927</v>
      </c>
      <c r="K9" s="354" t="s">
        <v>927</v>
      </c>
      <c r="L9" s="354" t="s">
        <v>927</v>
      </c>
    </row>
    <row r="10" spans="1:12">
      <c r="A10" s="352">
        <v>45378</v>
      </c>
      <c r="B10" s="353" t="s">
        <v>69</v>
      </c>
      <c r="C10" s="354" t="s">
        <v>190</v>
      </c>
      <c r="D10" s="354" t="s">
        <v>927</v>
      </c>
      <c r="E10" s="354" t="s">
        <v>927</v>
      </c>
      <c r="F10" s="354" t="s">
        <v>927</v>
      </c>
      <c r="G10" s="354" t="s">
        <v>926</v>
      </c>
      <c r="H10" s="354" t="s">
        <v>927</v>
      </c>
      <c r="I10" s="354" t="s">
        <v>926</v>
      </c>
      <c r="J10" s="354" t="s">
        <v>927</v>
      </c>
      <c r="K10" s="354" t="s">
        <v>927</v>
      </c>
      <c r="L10" s="354" t="s">
        <v>927</v>
      </c>
    </row>
    <row r="11" spans="1:12">
      <c r="A11" s="352">
        <v>45444</v>
      </c>
      <c r="B11" s="353" t="s">
        <v>69</v>
      </c>
      <c r="C11" s="354" t="s">
        <v>190</v>
      </c>
      <c r="D11" s="354" t="s">
        <v>927</v>
      </c>
      <c r="E11" s="354" t="s">
        <v>927</v>
      </c>
      <c r="F11" s="354" t="s">
        <v>927</v>
      </c>
      <c r="G11" s="354" t="s">
        <v>926</v>
      </c>
      <c r="H11" s="354" t="s">
        <v>927</v>
      </c>
      <c r="I11" s="354" t="s">
        <v>926</v>
      </c>
      <c r="J11" s="354" t="s">
        <v>927</v>
      </c>
      <c r="K11" s="354" t="s">
        <v>927</v>
      </c>
      <c r="L11" s="354" t="s">
        <v>927</v>
      </c>
    </row>
    <row r="12" spans="1:12">
      <c r="A12" s="352">
        <v>45477</v>
      </c>
      <c r="B12" s="353" t="s">
        <v>69</v>
      </c>
      <c r="C12" s="354" t="s">
        <v>190</v>
      </c>
      <c r="D12" s="354" t="s">
        <v>927</v>
      </c>
      <c r="E12" s="354" t="s">
        <v>927</v>
      </c>
      <c r="F12" s="354" t="s">
        <v>927</v>
      </c>
      <c r="G12" s="354" t="s">
        <v>926</v>
      </c>
      <c r="H12" s="354" t="s">
        <v>927</v>
      </c>
      <c r="I12" s="354" t="s">
        <v>926</v>
      </c>
      <c r="J12" s="354" t="s">
        <v>927</v>
      </c>
      <c r="K12" s="354" t="s">
        <v>927</v>
      </c>
      <c r="L12" s="354" t="s">
        <v>927</v>
      </c>
    </row>
    <row r="13" spans="1:12">
      <c r="A13" s="352">
        <v>45504</v>
      </c>
      <c r="B13" s="353" t="s">
        <v>69</v>
      </c>
      <c r="C13" s="354" t="s">
        <v>190</v>
      </c>
      <c r="D13" s="354" t="s">
        <v>927</v>
      </c>
      <c r="E13" s="354" t="s">
        <v>927</v>
      </c>
      <c r="F13" s="354" t="s">
        <v>927</v>
      </c>
      <c r="G13" s="354" t="s">
        <v>926</v>
      </c>
      <c r="H13" s="354" t="s">
        <v>927</v>
      </c>
      <c r="I13" s="354" t="s">
        <v>926</v>
      </c>
      <c r="J13" s="354" t="s">
        <v>927</v>
      </c>
      <c r="K13" s="354" t="s">
        <v>927</v>
      </c>
      <c r="L13" s="354" t="s">
        <v>927</v>
      </c>
    </row>
    <row r="14" spans="1:12">
      <c r="A14" s="352">
        <v>45555</v>
      </c>
      <c r="B14" s="353" t="s">
        <v>69</v>
      </c>
      <c r="C14" s="354" t="s">
        <v>190</v>
      </c>
      <c r="D14" s="354" t="s">
        <v>927</v>
      </c>
      <c r="E14" s="354" t="s">
        <v>927</v>
      </c>
      <c r="F14" s="354" t="s">
        <v>927</v>
      </c>
      <c r="G14" s="354" t="s">
        <v>926</v>
      </c>
      <c r="H14" s="354" t="s">
        <v>927</v>
      </c>
      <c r="I14" s="354" t="s">
        <v>926</v>
      </c>
      <c r="J14" s="354" t="s">
        <v>927</v>
      </c>
      <c r="K14" s="354" t="s">
        <v>927</v>
      </c>
      <c r="L14" s="354" t="s">
        <v>927</v>
      </c>
    </row>
    <row r="15" spans="1:12">
      <c r="A15" s="352">
        <v>45614</v>
      </c>
      <c r="B15" s="353" t="s">
        <v>69</v>
      </c>
      <c r="C15" s="354" t="s">
        <v>190</v>
      </c>
      <c r="D15" s="354" t="s">
        <v>927</v>
      </c>
      <c r="E15" s="354" t="s">
        <v>927</v>
      </c>
      <c r="F15" s="354" t="s">
        <v>927</v>
      </c>
      <c r="G15" s="354" t="s">
        <v>927</v>
      </c>
      <c r="H15" s="354" t="s">
        <v>927</v>
      </c>
      <c r="I15" s="354" t="s">
        <v>926</v>
      </c>
      <c r="J15" s="354" t="s">
        <v>927</v>
      </c>
      <c r="K15" s="354" t="s">
        <v>927</v>
      </c>
      <c r="L15" s="354" t="s">
        <v>927</v>
      </c>
    </row>
    <row r="16" spans="1:12">
      <c r="A16" s="352">
        <v>45318</v>
      </c>
      <c r="B16" s="353" t="s">
        <v>70</v>
      </c>
      <c r="C16" s="354" t="s">
        <v>191</v>
      </c>
      <c r="D16" s="354" t="s">
        <v>927</v>
      </c>
      <c r="E16" s="354" t="s">
        <v>927</v>
      </c>
      <c r="F16" s="354" t="s">
        <v>927</v>
      </c>
      <c r="G16" s="354" t="s">
        <v>926</v>
      </c>
      <c r="H16" s="354" t="s">
        <v>927</v>
      </c>
      <c r="I16" s="354" t="s">
        <v>927</v>
      </c>
      <c r="J16" s="354" t="s">
        <v>927</v>
      </c>
      <c r="K16" s="354" t="s">
        <v>927</v>
      </c>
      <c r="L16" s="354" t="s">
        <v>927</v>
      </c>
    </row>
    <row r="17" spans="1:12">
      <c r="A17" s="352">
        <v>45348</v>
      </c>
      <c r="B17" s="353" t="s">
        <v>70</v>
      </c>
      <c r="C17" s="354" t="s">
        <v>191</v>
      </c>
      <c r="D17" s="354" t="s">
        <v>927</v>
      </c>
      <c r="E17" s="354" t="s">
        <v>927</v>
      </c>
      <c r="F17" s="354" t="s">
        <v>927</v>
      </c>
      <c r="G17" s="354" t="s">
        <v>926</v>
      </c>
      <c r="H17" s="354" t="s">
        <v>927</v>
      </c>
      <c r="I17" s="354" t="s">
        <v>927</v>
      </c>
      <c r="J17" s="354" t="s">
        <v>927</v>
      </c>
      <c r="K17" s="354" t="s">
        <v>927</v>
      </c>
      <c r="L17" s="354" t="s">
        <v>927</v>
      </c>
    </row>
    <row r="18" spans="1:12">
      <c r="A18" s="352">
        <v>45385</v>
      </c>
      <c r="B18" s="353" t="s">
        <v>70</v>
      </c>
      <c r="C18" s="354" t="s">
        <v>191</v>
      </c>
      <c r="D18" s="354" t="s">
        <v>927</v>
      </c>
      <c r="E18" s="354" t="s">
        <v>927</v>
      </c>
      <c r="F18" s="354" t="s">
        <v>927</v>
      </c>
      <c r="G18" s="354" t="s">
        <v>926</v>
      </c>
      <c r="H18" s="354" t="s">
        <v>927</v>
      </c>
      <c r="I18" s="354" t="s">
        <v>927</v>
      </c>
      <c r="J18" s="354" t="s">
        <v>927</v>
      </c>
      <c r="K18" s="354" t="s">
        <v>927</v>
      </c>
      <c r="L18" s="354" t="s">
        <v>927</v>
      </c>
    </row>
    <row r="19" spans="1:12">
      <c r="A19" s="352">
        <v>45453</v>
      </c>
      <c r="B19" s="353" t="s">
        <v>70</v>
      </c>
      <c r="C19" s="354" t="s">
        <v>191</v>
      </c>
      <c r="D19" s="354" t="s">
        <v>927</v>
      </c>
      <c r="E19" s="354" t="s">
        <v>927</v>
      </c>
      <c r="F19" s="354" t="s">
        <v>927</v>
      </c>
      <c r="G19" s="354" t="s">
        <v>926</v>
      </c>
      <c r="H19" s="354" t="s">
        <v>927</v>
      </c>
      <c r="I19" s="354" t="s">
        <v>927</v>
      </c>
      <c r="J19" s="354" t="s">
        <v>927</v>
      </c>
      <c r="K19" s="354" t="s">
        <v>927</v>
      </c>
      <c r="L19" s="354" t="s">
        <v>927</v>
      </c>
    </row>
    <row r="20" spans="1:12">
      <c r="A20" s="352">
        <v>45471</v>
      </c>
      <c r="B20" s="353" t="s">
        <v>70</v>
      </c>
      <c r="C20" s="354" t="s">
        <v>191</v>
      </c>
      <c r="D20" s="354" t="s">
        <v>927</v>
      </c>
      <c r="E20" s="354" t="s">
        <v>927</v>
      </c>
      <c r="F20" s="354" t="s">
        <v>927</v>
      </c>
      <c r="G20" s="354" t="s">
        <v>926</v>
      </c>
      <c r="H20" s="354" t="s">
        <v>927</v>
      </c>
      <c r="I20" s="354" t="s">
        <v>927</v>
      </c>
      <c r="J20" s="354" t="s">
        <v>927</v>
      </c>
      <c r="K20" s="354" t="s">
        <v>927</v>
      </c>
      <c r="L20" s="354" t="s">
        <v>927</v>
      </c>
    </row>
    <row r="21" spans="1:12">
      <c r="A21" s="352">
        <v>45505</v>
      </c>
      <c r="B21" s="353" t="s">
        <v>70</v>
      </c>
      <c r="C21" s="354" t="s">
        <v>191</v>
      </c>
      <c r="D21" s="354" t="s">
        <v>927</v>
      </c>
      <c r="E21" s="354" t="s">
        <v>927</v>
      </c>
      <c r="F21" s="354" t="s">
        <v>927</v>
      </c>
      <c r="G21" s="354" t="s">
        <v>926</v>
      </c>
      <c r="H21" s="354" t="s">
        <v>927</v>
      </c>
      <c r="I21" s="354" t="s">
        <v>927</v>
      </c>
      <c r="J21" s="354" t="s">
        <v>927</v>
      </c>
      <c r="K21" s="354" t="s">
        <v>927</v>
      </c>
      <c r="L21" s="354" t="s">
        <v>927</v>
      </c>
    </row>
    <row r="22" spans="1:12">
      <c r="A22" s="352">
        <v>45556</v>
      </c>
      <c r="B22" s="353" t="s">
        <v>70</v>
      </c>
      <c r="C22" s="354" t="s">
        <v>191</v>
      </c>
      <c r="D22" s="354" t="s">
        <v>927</v>
      </c>
      <c r="E22" s="354" t="s">
        <v>927</v>
      </c>
      <c r="F22" s="354" t="s">
        <v>927</v>
      </c>
      <c r="G22" s="354" t="s">
        <v>926</v>
      </c>
      <c r="H22" s="354" t="s">
        <v>927</v>
      </c>
      <c r="I22" s="354" t="s">
        <v>927</v>
      </c>
      <c r="J22" s="354" t="s">
        <v>927</v>
      </c>
      <c r="K22" s="354" t="s">
        <v>927</v>
      </c>
      <c r="L22" s="354" t="s">
        <v>927</v>
      </c>
    </row>
    <row r="23" spans="1:12">
      <c r="A23" s="352">
        <v>45573</v>
      </c>
      <c r="B23" s="353" t="s">
        <v>70</v>
      </c>
      <c r="C23" s="354" t="s">
        <v>191</v>
      </c>
      <c r="D23" s="354" t="s">
        <v>927</v>
      </c>
      <c r="E23" s="354" t="s">
        <v>927</v>
      </c>
      <c r="F23" s="354" t="s">
        <v>927</v>
      </c>
      <c r="G23" s="354" t="s">
        <v>926</v>
      </c>
      <c r="H23" s="354" t="s">
        <v>927</v>
      </c>
      <c r="I23" s="354" t="s">
        <v>927</v>
      </c>
      <c r="J23" s="354" t="s">
        <v>927</v>
      </c>
      <c r="K23" s="354" t="s">
        <v>927</v>
      </c>
      <c r="L23" s="354" t="s">
        <v>927</v>
      </c>
    </row>
    <row r="24" spans="1:12">
      <c r="A24" s="352">
        <v>45577</v>
      </c>
      <c r="B24" s="353" t="s">
        <v>70</v>
      </c>
      <c r="C24" s="354" t="s">
        <v>191</v>
      </c>
      <c r="D24" s="354" t="s">
        <v>927</v>
      </c>
      <c r="E24" s="354" t="s">
        <v>927</v>
      </c>
      <c r="F24" s="354" t="s">
        <v>927</v>
      </c>
      <c r="G24" s="354" t="s">
        <v>926</v>
      </c>
      <c r="H24" s="354" t="s">
        <v>927</v>
      </c>
      <c r="I24" s="354" t="s">
        <v>927</v>
      </c>
      <c r="J24" s="354" t="s">
        <v>927</v>
      </c>
      <c r="K24" s="354" t="s">
        <v>927</v>
      </c>
      <c r="L24" s="354" t="s">
        <v>927</v>
      </c>
    </row>
    <row r="25" spans="1:12">
      <c r="A25" s="352">
        <v>45580</v>
      </c>
      <c r="B25" s="353" t="s">
        <v>70</v>
      </c>
      <c r="C25" s="354" t="s">
        <v>191</v>
      </c>
      <c r="D25" s="354" t="s">
        <v>927</v>
      </c>
      <c r="E25" s="354" t="s">
        <v>927</v>
      </c>
      <c r="F25" s="354" t="s">
        <v>927</v>
      </c>
      <c r="G25" s="354" t="s">
        <v>926</v>
      </c>
      <c r="H25" s="354" t="s">
        <v>927</v>
      </c>
      <c r="I25" s="354" t="s">
        <v>927</v>
      </c>
      <c r="J25" s="354" t="s">
        <v>927</v>
      </c>
      <c r="K25" s="354" t="s">
        <v>927</v>
      </c>
      <c r="L25" s="354" t="s">
        <v>927</v>
      </c>
    </row>
    <row r="26" spans="1:12">
      <c r="A26" s="352">
        <v>45316</v>
      </c>
      <c r="B26" s="353" t="s">
        <v>192</v>
      </c>
      <c r="C26" s="354" t="s">
        <v>193</v>
      </c>
      <c r="D26" s="354" t="s">
        <v>927</v>
      </c>
      <c r="E26" s="354" t="s">
        <v>927</v>
      </c>
      <c r="F26" s="354" t="s">
        <v>927</v>
      </c>
      <c r="G26" s="354" t="s">
        <v>926</v>
      </c>
      <c r="H26" s="354" t="s">
        <v>927</v>
      </c>
      <c r="I26" s="354" t="s">
        <v>926</v>
      </c>
      <c r="J26" s="354" t="s">
        <v>927</v>
      </c>
      <c r="K26" s="354" t="s">
        <v>927</v>
      </c>
      <c r="L26" s="354" t="s">
        <v>927</v>
      </c>
    </row>
    <row r="27" spans="1:12">
      <c r="A27" s="352">
        <v>45324</v>
      </c>
      <c r="B27" s="353" t="s">
        <v>192</v>
      </c>
      <c r="C27" s="354" t="s">
        <v>193</v>
      </c>
      <c r="D27" s="354" t="s">
        <v>927</v>
      </c>
      <c r="E27" s="354" t="s">
        <v>927</v>
      </c>
      <c r="F27" s="354" t="s">
        <v>927</v>
      </c>
      <c r="G27" s="354" t="s">
        <v>926</v>
      </c>
      <c r="H27" s="354" t="s">
        <v>927</v>
      </c>
      <c r="I27" s="354" t="s">
        <v>926</v>
      </c>
      <c r="J27" s="354" t="s">
        <v>927</v>
      </c>
      <c r="K27" s="354" t="s">
        <v>927</v>
      </c>
      <c r="L27" s="354" t="s">
        <v>927</v>
      </c>
    </row>
    <row r="28" spans="1:12">
      <c r="A28" s="352">
        <v>45335</v>
      </c>
      <c r="B28" s="353" t="s">
        <v>192</v>
      </c>
      <c r="C28" s="354" t="s">
        <v>193</v>
      </c>
      <c r="D28" s="354" t="s">
        <v>927</v>
      </c>
      <c r="E28" s="354" t="s">
        <v>927</v>
      </c>
      <c r="F28" s="354" t="s">
        <v>927</v>
      </c>
      <c r="G28" s="354" t="s">
        <v>926</v>
      </c>
      <c r="H28" s="354" t="s">
        <v>927</v>
      </c>
      <c r="I28" s="354" t="s">
        <v>926</v>
      </c>
      <c r="J28" s="354" t="s">
        <v>927</v>
      </c>
      <c r="K28" s="354" t="s">
        <v>927</v>
      </c>
      <c r="L28" s="354" t="s">
        <v>927</v>
      </c>
    </row>
    <row r="29" spans="1:12">
      <c r="A29" s="352">
        <v>45376</v>
      </c>
      <c r="B29" s="353" t="s">
        <v>192</v>
      </c>
      <c r="C29" s="354" t="s">
        <v>193</v>
      </c>
      <c r="D29" s="354" t="s">
        <v>927</v>
      </c>
      <c r="E29" s="354" t="s">
        <v>927</v>
      </c>
      <c r="F29" s="354" t="s">
        <v>927</v>
      </c>
      <c r="G29" s="354" t="s">
        <v>926</v>
      </c>
      <c r="H29" s="354" t="s">
        <v>927</v>
      </c>
      <c r="I29" s="354" t="s">
        <v>926</v>
      </c>
      <c r="J29" s="354" t="s">
        <v>927</v>
      </c>
      <c r="K29" s="354" t="s">
        <v>927</v>
      </c>
      <c r="L29" s="354" t="s">
        <v>927</v>
      </c>
    </row>
    <row r="30" spans="1:12">
      <c r="A30" s="352">
        <v>45477</v>
      </c>
      <c r="B30" s="353" t="s">
        <v>192</v>
      </c>
      <c r="C30" s="354" t="s">
        <v>193</v>
      </c>
      <c r="D30" s="354" t="s">
        <v>927</v>
      </c>
      <c r="E30" s="354" t="s">
        <v>927</v>
      </c>
      <c r="F30" s="354" t="s">
        <v>927</v>
      </c>
      <c r="G30" s="354" t="s">
        <v>926</v>
      </c>
      <c r="H30" s="354" t="s">
        <v>927</v>
      </c>
      <c r="I30" s="354" t="s">
        <v>926</v>
      </c>
      <c r="J30" s="354" t="s">
        <v>927</v>
      </c>
      <c r="K30" s="354" t="s">
        <v>927</v>
      </c>
      <c r="L30" s="354" t="s">
        <v>927</v>
      </c>
    </row>
    <row r="31" spans="1:12">
      <c r="A31" s="352">
        <v>45511</v>
      </c>
      <c r="B31" s="353" t="s">
        <v>192</v>
      </c>
      <c r="C31" s="354" t="s">
        <v>193</v>
      </c>
      <c r="D31" s="354" t="s">
        <v>927</v>
      </c>
      <c r="E31" s="354" t="s">
        <v>927</v>
      </c>
      <c r="F31" s="354" t="s">
        <v>927</v>
      </c>
      <c r="G31" s="354" t="s">
        <v>926</v>
      </c>
      <c r="H31" s="354" t="s">
        <v>927</v>
      </c>
      <c r="I31" s="354" t="s">
        <v>926</v>
      </c>
      <c r="J31" s="354" t="s">
        <v>927</v>
      </c>
      <c r="K31" s="354" t="s">
        <v>927</v>
      </c>
      <c r="L31" s="354" t="s">
        <v>927</v>
      </c>
    </row>
    <row r="32" spans="1:12">
      <c r="A32" s="352">
        <v>45520</v>
      </c>
      <c r="B32" s="353" t="s">
        <v>192</v>
      </c>
      <c r="C32" s="354" t="s">
        <v>193</v>
      </c>
      <c r="D32" s="354" t="s">
        <v>927</v>
      </c>
      <c r="E32" s="354" t="s">
        <v>927</v>
      </c>
      <c r="F32" s="354" t="s">
        <v>927</v>
      </c>
      <c r="G32" s="354" t="s">
        <v>926</v>
      </c>
      <c r="H32" s="354" t="s">
        <v>927</v>
      </c>
      <c r="I32" s="354" t="s">
        <v>926</v>
      </c>
      <c r="J32" s="354" t="s">
        <v>927</v>
      </c>
      <c r="K32" s="354" t="s">
        <v>927</v>
      </c>
      <c r="L32" s="354" t="s">
        <v>927</v>
      </c>
    </row>
    <row r="33" spans="1:12">
      <c r="A33" s="352">
        <v>45583</v>
      </c>
      <c r="B33" s="353" t="s">
        <v>192</v>
      </c>
      <c r="C33" s="354" t="s">
        <v>193</v>
      </c>
      <c r="D33" s="354" t="s">
        <v>927</v>
      </c>
      <c r="E33" s="354" t="s">
        <v>927</v>
      </c>
      <c r="F33" s="354" t="s">
        <v>927</v>
      </c>
      <c r="G33" s="354" t="s">
        <v>926</v>
      </c>
      <c r="H33" s="354" t="s">
        <v>927</v>
      </c>
      <c r="I33" s="354" t="s">
        <v>926</v>
      </c>
      <c r="J33" s="354" t="s">
        <v>927</v>
      </c>
      <c r="K33" s="354" t="s">
        <v>927</v>
      </c>
      <c r="L33" s="354" t="s">
        <v>927</v>
      </c>
    </row>
    <row r="34" spans="1:12">
      <c r="A34" s="352">
        <v>45639</v>
      </c>
      <c r="B34" s="353" t="s">
        <v>192</v>
      </c>
      <c r="C34" s="354" t="s">
        <v>193</v>
      </c>
      <c r="D34" s="354" t="s">
        <v>927</v>
      </c>
      <c r="E34" s="354" t="s">
        <v>927</v>
      </c>
      <c r="F34" s="354" t="s">
        <v>927</v>
      </c>
      <c r="G34" s="354" t="s">
        <v>927</v>
      </c>
      <c r="H34" s="354" t="s">
        <v>927</v>
      </c>
      <c r="I34" s="354" t="s">
        <v>926</v>
      </c>
      <c r="J34" s="354" t="s">
        <v>927</v>
      </c>
      <c r="K34" s="354" t="s">
        <v>927</v>
      </c>
      <c r="L34" s="354" t="s">
        <v>927</v>
      </c>
    </row>
    <row r="35" spans="1:12">
      <c r="A35" s="352">
        <v>45331</v>
      </c>
      <c r="B35" s="353" t="s">
        <v>194</v>
      </c>
      <c r="C35" s="354" t="s">
        <v>195</v>
      </c>
      <c r="D35" s="354" t="s">
        <v>927</v>
      </c>
      <c r="E35" s="354" t="s">
        <v>927</v>
      </c>
      <c r="F35" s="354" t="s">
        <v>927</v>
      </c>
      <c r="G35" s="354" t="s">
        <v>926</v>
      </c>
      <c r="H35" s="354" t="s">
        <v>927</v>
      </c>
      <c r="I35" s="354" t="s">
        <v>927</v>
      </c>
      <c r="J35" s="354" t="s">
        <v>927</v>
      </c>
      <c r="K35" s="354" t="s">
        <v>927</v>
      </c>
      <c r="L35" s="354" t="s">
        <v>927</v>
      </c>
    </row>
    <row r="36" spans="1:12">
      <c r="A36" s="352">
        <v>45346</v>
      </c>
      <c r="B36" s="353" t="s">
        <v>194</v>
      </c>
      <c r="C36" s="354" t="s">
        <v>195</v>
      </c>
      <c r="D36" s="354" t="s">
        <v>927</v>
      </c>
      <c r="E36" s="354" t="s">
        <v>927</v>
      </c>
      <c r="F36" s="354" t="s">
        <v>927</v>
      </c>
      <c r="G36" s="354" t="s">
        <v>926</v>
      </c>
      <c r="H36" s="354" t="s">
        <v>927</v>
      </c>
      <c r="I36" s="354" t="s">
        <v>926</v>
      </c>
      <c r="J36" s="354" t="s">
        <v>927</v>
      </c>
      <c r="K36" s="354" t="s">
        <v>927</v>
      </c>
      <c r="L36" s="354" t="s">
        <v>927</v>
      </c>
    </row>
    <row r="37" spans="1:12">
      <c r="A37" s="352">
        <v>45394</v>
      </c>
      <c r="B37" s="353" t="s">
        <v>194</v>
      </c>
      <c r="C37" s="354" t="s">
        <v>195</v>
      </c>
      <c r="D37" s="354" t="s">
        <v>927</v>
      </c>
      <c r="E37" s="354" t="s">
        <v>927</v>
      </c>
      <c r="F37" s="354" t="s">
        <v>927</v>
      </c>
      <c r="G37" s="354" t="s">
        <v>926</v>
      </c>
      <c r="H37" s="354" t="s">
        <v>927</v>
      </c>
      <c r="I37" s="354" t="s">
        <v>926</v>
      </c>
      <c r="J37" s="354" t="s">
        <v>927</v>
      </c>
      <c r="K37" s="354" t="s">
        <v>927</v>
      </c>
      <c r="L37" s="354" t="s">
        <v>927</v>
      </c>
    </row>
    <row r="38" spans="1:12">
      <c r="A38" s="352">
        <v>45512</v>
      </c>
      <c r="B38" s="353" t="s">
        <v>194</v>
      </c>
      <c r="C38" s="354" t="s">
        <v>195</v>
      </c>
      <c r="D38" s="354" t="s">
        <v>927</v>
      </c>
      <c r="E38" s="354" t="s">
        <v>927</v>
      </c>
      <c r="F38" s="354" t="s">
        <v>927</v>
      </c>
      <c r="G38" s="354" t="s">
        <v>926</v>
      </c>
      <c r="H38" s="354" t="s">
        <v>927</v>
      </c>
      <c r="I38" s="354" t="s">
        <v>926</v>
      </c>
      <c r="J38" s="354" t="s">
        <v>927</v>
      </c>
      <c r="K38" s="354" t="s">
        <v>927</v>
      </c>
      <c r="L38" s="354" t="s">
        <v>927</v>
      </c>
    </row>
    <row r="39" spans="1:12">
      <c r="A39" s="352">
        <v>45595</v>
      </c>
      <c r="B39" s="353" t="s">
        <v>194</v>
      </c>
      <c r="C39" s="354" t="s">
        <v>195</v>
      </c>
      <c r="D39" s="354" t="s">
        <v>927</v>
      </c>
      <c r="E39" s="354" t="s">
        <v>927</v>
      </c>
      <c r="F39" s="354" t="s">
        <v>927</v>
      </c>
      <c r="G39" s="354" t="s">
        <v>927</v>
      </c>
      <c r="H39" s="354" t="s">
        <v>927</v>
      </c>
      <c r="I39" s="354" t="s">
        <v>926</v>
      </c>
      <c r="J39" s="354" t="s">
        <v>927</v>
      </c>
      <c r="K39" s="354" t="s">
        <v>927</v>
      </c>
      <c r="L39" s="354" t="s">
        <v>927</v>
      </c>
    </row>
    <row r="40" spans="1:12">
      <c r="A40" s="352">
        <v>45643</v>
      </c>
      <c r="B40" s="353" t="s">
        <v>194</v>
      </c>
      <c r="C40" s="354" t="s">
        <v>195</v>
      </c>
      <c r="D40" s="354" t="s">
        <v>927</v>
      </c>
      <c r="E40" s="354" t="s">
        <v>927</v>
      </c>
      <c r="F40" s="354" t="s">
        <v>927</v>
      </c>
      <c r="G40" s="354" t="s">
        <v>927</v>
      </c>
      <c r="H40" s="354" t="s">
        <v>927</v>
      </c>
      <c r="I40" s="354" t="s">
        <v>926</v>
      </c>
      <c r="J40" s="354" t="s">
        <v>927</v>
      </c>
      <c r="K40" s="354" t="s">
        <v>927</v>
      </c>
      <c r="L40" s="354" t="s">
        <v>927</v>
      </c>
    </row>
    <row r="41" spans="1:12">
      <c r="A41" s="352">
        <v>45324</v>
      </c>
      <c r="B41" s="353" t="s">
        <v>73</v>
      </c>
      <c r="C41" s="354" t="s">
        <v>196</v>
      </c>
      <c r="D41" s="354" t="s">
        <v>927</v>
      </c>
      <c r="E41" s="354" t="s">
        <v>927</v>
      </c>
      <c r="F41" s="354" t="s">
        <v>927</v>
      </c>
      <c r="G41" s="354" t="s">
        <v>926</v>
      </c>
      <c r="H41" s="354" t="s">
        <v>927</v>
      </c>
      <c r="I41" s="354" t="s">
        <v>927</v>
      </c>
      <c r="J41" s="354" t="s">
        <v>927</v>
      </c>
      <c r="K41" s="354" t="s">
        <v>926</v>
      </c>
      <c r="L41" s="354" t="s">
        <v>927</v>
      </c>
    </row>
    <row r="42" spans="1:12">
      <c r="A42" s="352">
        <v>45355</v>
      </c>
      <c r="B42" s="353" t="s">
        <v>73</v>
      </c>
      <c r="C42" s="354" t="s">
        <v>196</v>
      </c>
      <c r="D42" s="354" t="s">
        <v>927</v>
      </c>
      <c r="E42" s="354" t="s">
        <v>927</v>
      </c>
      <c r="F42" s="354" t="s">
        <v>927</v>
      </c>
      <c r="G42" s="354" t="s">
        <v>926</v>
      </c>
      <c r="H42" s="354" t="s">
        <v>927</v>
      </c>
      <c r="I42" s="354" t="s">
        <v>927</v>
      </c>
      <c r="J42" s="354" t="s">
        <v>927</v>
      </c>
      <c r="K42" s="354" t="s">
        <v>927</v>
      </c>
      <c r="L42" s="354" t="s">
        <v>927</v>
      </c>
    </row>
    <row r="43" spans="1:12">
      <c r="A43" s="352">
        <v>45398</v>
      </c>
      <c r="B43" s="353" t="s">
        <v>73</v>
      </c>
      <c r="C43" s="354" t="s">
        <v>196</v>
      </c>
      <c r="D43" s="354" t="s">
        <v>927</v>
      </c>
      <c r="E43" s="354" t="s">
        <v>927</v>
      </c>
      <c r="F43" s="354" t="s">
        <v>927</v>
      </c>
      <c r="G43" s="354" t="s">
        <v>926</v>
      </c>
      <c r="H43" s="354" t="s">
        <v>927</v>
      </c>
      <c r="I43" s="354" t="s">
        <v>927</v>
      </c>
      <c r="J43" s="354" t="s">
        <v>927</v>
      </c>
      <c r="K43" s="354" t="s">
        <v>927</v>
      </c>
      <c r="L43" s="354" t="s">
        <v>927</v>
      </c>
    </row>
    <row r="44" spans="1:12">
      <c r="A44" s="352">
        <v>45409</v>
      </c>
      <c r="B44" s="353" t="s">
        <v>73</v>
      </c>
      <c r="C44" s="354" t="s">
        <v>196</v>
      </c>
      <c r="D44" s="354" t="s">
        <v>927</v>
      </c>
      <c r="E44" s="354" t="s">
        <v>927</v>
      </c>
      <c r="F44" s="354" t="s">
        <v>927</v>
      </c>
      <c r="G44" s="354" t="s">
        <v>926</v>
      </c>
      <c r="H44" s="354" t="s">
        <v>927</v>
      </c>
      <c r="I44" s="354" t="s">
        <v>927</v>
      </c>
      <c r="J44" s="354" t="s">
        <v>927</v>
      </c>
      <c r="K44" s="354" t="s">
        <v>927</v>
      </c>
      <c r="L44" s="354" t="s">
        <v>927</v>
      </c>
    </row>
    <row r="45" spans="1:12">
      <c r="A45" s="352">
        <v>45467</v>
      </c>
      <c r="B45" s="353" t="s">
        <v>73</v>
      </c>
      <c r="C45" s="354" t="s">
        <v>196</v>
      </c>
      <c r="D45" s="354" t="s">
        <v>927</v>
      </c>
      <c r="E45" s="354" t="s">
        <v>927</v>
      </c>
      <c r="F45" s="354" t="s">
        <v>927</v>
      </c>
      <c r="G45" s="354" t="s">
        <v>926</v>
      </c>
      <c r="H45" s="354" t="s">
        <v>927</v>
      </c>
      <c r="I45" s="354" t="s">
        <v>927</v>
      </c>
      <c r="J45" s="354" t="s">
        <v>927</v>
      </c>
      <c r="K45" s="354" t="s">
        <v>927</v>
      </c>
      <c r="L45" s="354" t="s">
        <v>927</v>
      </c>
    </row>
    <row r="46" spans="1:12">
      <c r="A46" s="352">
        <v>45499</v>
      </c>
      <c r="B46" s="353" t="s">
        <v>73</v>
      </c>
      <c r="C46" s="354" t="s">
        <v>196</v>
      </c>
      <c r="D46" s="354" t="s">
        <v>927</v>
      </c>
      <c r="E46" s="354" t="s">
        <v>927</v>
      </c>
      <c r="F46" s="354" t="s">
        <v>927</v>
      </c>
      <c r="G46" s="354" t="s">
        <v>926</v>
      </c>
      <c r="H46" s="354" t="s">
        <v>927</v>
      </c>
      <c r="I46" s="354" t="s">
        <v>927</v>
      </c>
      <c r="J46" s="354" t="s">
        <v>927</v>
      </c>
      <c r="K46" s="354" t="s">
        <v>927</v>
      </c>
      <c r="L46" s="354" t="s">
        <v>927</v>
      </c>
    </row>
    <row r="47" spans="1:12">
      <c r="A47" s="352">
        <v>45565</v>
      </c>
      <c r="B47" s="353" t="s">
        <v>73</v>
      </c>
      <c r="C47" s="354" t="s">
        <v>196</v>
      </c>
      <c r="D47" s="354" t="s">
        <v>927</v>
      </c>
      <c r="E47" s="354" t="s">
        <v>927</v>
      </c>
      <c r="F47" s="354" t="s">
        <v>927</v>
      </c>
      <c r="G47" s="354" t="s">
        <v>926</v>
      </c>
      <c r="H47" s="354" t="s">
        <v>927</v>
      </c>
      <c r="I47" s="354" t="s">
        <v>927</v>
      </c>
      <c r="J47" s="354" t="s">
        <v>927</v>
      </c>
      <c r="K47" s="354" t="s">
        <v>926</v>
      </c>
      <c r="L47" s="354" t="s">
        <v>927</v>
      </c>
    </row>
    <row r="48" spans="1:12">
      <c r="A48" s="352">
        <v>45593</v>
      </c>
      <c r="B48" s="353" t="s">
        <v>73</v>
      </c>
      <c r="C48" s="354" t="s">
        <v>196</v>
      </c>
      <c r="D48" s="354" t="s">
        <v>927</v>
      </c>
      <c r="E48" s="354" t="s">
        <v>927</v>
      </c>
      <c r="F48" s="354" t="s">
        <v>927</v>
      </c>
      <c r="G48" s="354" t="s">
        <v>927</v>
      </c>
      <c r="H48" s="354" t="s">
        <v>927</v>
      </c>
      <c r="I48" s="354" t="s">
        <v>927</v>
      </c>
      <c r="J48" s="354" t="s">
        <v>927</v>
      </c>
      <c r="K48" s="354" t="s">
        <v>926</v>
      </c>
      <c r="L48" s="354" t="s">
        <v>927</v>
      </c>
    </row>
    <row r="49" spans="1:12">
      <c r="A49" s="352">
        <v>45645</v>
      </c>
      <c r="B49" s="353" t="s">
        <v>73</v>
      </c>
      <c r="C49" s="354" t="s">
        <v>196</v>
      </c>
      <c r="D49" s="354" t="s">
        <v>927</v>
      </c>
      <c r="E49" s="354" t="s">
        <v>927</v>
      </c>
      <c r="F49" s="354" t="s">
        <v>927</v>
      </c>
      <c r="G49" s="354" t="s">
        <v>927</v>
      </c>
      <c r="H49" s="354" t="s">
        <v>927</v>
      </c>
      <c r="I49" s="354" t="s">
        <v>926</v>
      </c>
      <c r="J49" s="354" t="s">
        <v>927</v>
      </c>
      <c r="K49" s="354" t="s">
        <v>926</v>
      </c>
      <c r="L49" s="354" t="s">
        <v>927</v>
      </c>
    </row>
    <row r="50" spans="1:12">
      <c r="A50" s="352">
        <v>45329</v>
      </c>
      <c r="B50" s="353" t="s">
        <v>74</v>
      </c>
      <c r="C50" s="354" t="s">
        <v>197</v>
      </c>
      <c r="D50" s="354" t="s">
        <v>927</v>
      </c>
      <c r="E50" s="354" t="s">
        <v>927</v>
      </c>
      <c r="F50" s="354" t="s">
        <v>927</v>
      </c>
      <c r="G50" s="354" t="s">
        <v>926</v>
      </c>
      <c r="H50" s="354" t="s">
        <v>927</v>
      </c>
      <c r="I50" s="354" t="s">
        <v>927</v>
      </c>
      <c r="J50" s="354" t="s">
        <v>927</v>
      </c>
      <c r="K50" s="354" t="s">
        <v>927</v>
      </c>
      <c r="L50" s="354" t="s">
        <v>927</v>
      </c>
    </row>
    <row r="51" spans="1:12">
      <c r="A51" s="352">
        <v>45343</v>
      </c>
      <c r="B51" s="353" t="s">
        <v>74</v>
      </c>
      <c r="C51" s="354" t="s">
        <v>197</v>
      </c>
      <c r="D51" s="354" t="s">
        <v>927</v>
      </c>
      <c r="E51" s="354" t="s">
        <v>927</v>
      </c>
      <c r="F51" s="354" t="s">
        <v>927</v>
      </c>
      <c r="G51" s="354" t="s">
        <v>926</v>
      </c>
      <c r="H51" s="354" t="s">
        <v>927</v>
      </c>
      <c r="I51" s="354" t="s">
        <v>926</v>
      </c>
      <c r="J51" s="354" t="s">
        <v>927</v>
      </c>
      <c r="K51" s="354" t="s">
        <v>927</v>
      </c>
      <c r="L51" s="354" t="s">
        <v>927</v>
      </c>
    </row>
    <row r="52" spans="1:12">
      <c r="A52" s="352">
        <v>45368</v>
      </c>
      <c r="B52" s="353" t="s">
        <v>74</v>
      </c>
      <c r="C52" s="354" t="s">
        <v>197</v>
      </c>
      <c r="D52" s="354" t="s">
        <v>927</v>
      </c>
      <c r="E52" s="354" t="s">
        <v>927</v>
      </c>
      <c r="F52" s="354" t="s">
        <v>927</v>
      </c>
      <c r="G52" s="354" t="s">
        <v>926</v>
      </c>
      <c r="H52" s="354" t="s">
        <v>927</v>
      </c>
      <c r="I52" s="354" t="s">
        <v>926</v>
      </c>
      <c r="J52" s="354" t="s">
        <v>927</v>
      </c>
      <c r="K52" s="354" t="s">
        <v>927</v>
      </c>
      <c r="L52" s="354" t="s">
        <v>927</v>
      </c>
    </row>
    <row r="53" spans="1:12">
      <c r="A53" s="352">
        <v>45376</v>
      </c>
      <c r="B53" s="353" t="s">
        <v>74</v>
      </c>
      <c r="C53" s="354" t="s">
        <v>197</v>
      </c>
      <c r="D53" s="354" t="s">
        <v>927</v>
      </c>
      <c r="E53" s="354" t="s">
        <v>927</v>
      </c>
      <c r="F53" s="354" t="s">
        <v>927</v>
      </c>
      <c r="G53" s="354" t="s">
        <v>926</v>
      </c>
      <c r="H53" s="354" t="s">
        <v>927</v>
      </c>
      <c r="I53" s="354" t="s">
        <v>926</v>
      </c>
      <c r="J53" s="354" t="s">
        <v>927</v>
      </c>
      <c r="K53" s="354" t="s">
        <v>927</v>
      </c>
      <c r="L53" s="354" t="s">
        <v>927</v>
      </c>
    </row>
    <row r="54" spans="1:12">
      <c r="A54" s="352">
        <v>45469</v>
      </c>
      <c r="B54" s="353" t="s">
        <v>74</v>
      </c>
      <c r="C54" s="354" t="s">
        <v>197</v>
      </c>
      <c r="D54" s="354" t="s">
        <v>927</v>
      </c>
      <c r="E54" s="354" t="s">
        <v>927</v>
      </c>
      <c r="F54" s="354" t="s">
        <v>927</v>
      </c>
      <c r="G54" s="354" t="s">
        <v>926</v>
      </c>
      <c r="H54" s="354" t="s">
        <v>927</v>
      </c>
      <c r="I54" s="354" t="s">
        <v>926</v>
      </c>
      <c r="J54" s="354" t="s">
        <v>927</v>
      </c>
      <c r="K54" s="354" t="s">
        <v>927</v>
      </c>
      <c r="L54" s="354" t="s">
        <v>927</v>
      </c>
    </row>
    <row r="55" spans="1:12">
      <c r="A55" s="352">
        <v>45471</v>
      </c>
      <c r="B55" s="353" t="s">
        <v>74</v>
      </c>
      <c r="C55" s="354" t="s">
        <v>197</v>
      </c>
      <c r="D55" s="354" t="s">
        <v>927</v>
      </c>
      <c r="E55" s="354" t="s">
        <v>927</v>
      </c>
      <c r="F55" s="354" t="s">
        <v>927</v>
      </c>
      <c r="G55" s="354" t="s">
        <v>926</v>
      </c>
      <c r="H55" s="354" t="s">
        <v>927</v>
      </c>
      <c r="I55" s="354" t="s">
        <v>926</v>
      </c>
      <c r="J55" s="354" t="s">
        <v>927</v>
      </c>
      <c r="K55" s="354" t="s">
        <v>927</v>
      </c>
      <c r="L55" s="354" t="s">
        <v>927</v>
      </c>
    </row>
    <row r="56" spans="1:12">
      <c r="A56" s="352">
        <v>45506</v>
      </c>
      <c r="B56" s="353" t="s">
        <v>74</v>
      </c>
      <c r="C56" s="354" t="s">
        <v>197</v>
      </c>
      <c r="D56" s="354" t="s">
        <v>927</v>
      </c>
      <c r="E56" s="354" t="s">
        <v>927</v>
      </c>
      <c r="F56" s="354" t="s">
        <v>927</v>
      </c>
      <c r="G56" s="354" t="s">
        <v>926</v>
      </c>
      <c r="H56" s="354" t="s">
        <v>927</v>
      </c>
      <c r="I56" s="354" t="s">
        <v>927</v>
      </c>
      <c r="J56" s="354" t="s">
        <v>927</v>
      </c>
      <c r="K56" s="354" t="s">
        <v>927</v>
      </c>
      <c r="L56" s="354" t="s">
        <v>927</v>
      </c>
    </row>
    <row r="57" spans="1:12">
      <c r="A57" s="352">
        <v>45527</v>
      </c>
      <c r="B57" s="353" t="s">
        <v>74</v>
      </c>
      <c r="C57" s="354" t="s">
        <v>197</v>
      </c>
      <c r="D57" s="354" t="s">
        <v>927</v>
      </c>
      <c r="E57" s="354" t="s">
        <v>927</v>
      </c>
      <c r="F57" s="354" t="s">
        <v>927</v>
      </c>
      <c r="G57" s="354" t="s">
        <v>926</v>
      </c>
      <c r="H57" s="354" t="s">
        <v>927</v>
      </c>
      <c r="I57" s="354" t="s">
        <v>927</v>
      </c>
      <c r="J57" s="354" t="s">
        <v>927</v>
      </c>
      <c r="K57" s="354" t="s">
        <v>927</v>
      </c>
      <c r="L57" s="354" t="s">
        <v>927</v>
      </c>
    </row>
    <row r="58" spans="1:12">
      <c r="A58" s="352">
        <v>45552</v>
      </c>
      <c r="B58" s="353" t="s">
        <v>74</v>
      </c>
      <c r="C58" s="354" t="s">
        <v>197</v>
      </c>
      <c r="D58" s="354" t="s">
        <v>927</v>
      </c>
      <c r="E58" s="354" t="s">
        <v>927</v>
      </c>
      <c r="F58" s="354" t="s">
        <v>927</v>
      </c>
      <c r="G58" s="354" t="s">
        <v>926</v>
      </c>
      <c r="H58" s="354" t="s">
        <v>927</v>
      </c>
      <c r="I58" s="354" t="s">
        <v>927</v>
      </c>
      <c r="J58" s="354" t="s">
        <v>927</v>
      </c>
      <c r="K58" s="354" t="s">
        <v>927</v>
      </c>
      <c r="L58" s="354" t="s">
        <v>927</v>
      </c>
    </row>
    <row r="59" spans="1:12">
      <c r="A59" s="352">
        <v>45572</v>
      </c>
      <c r="B59" s="353" t="s">
        <v>74</v>
      </c>
      <c r="C59" s="354" t="s">
        <v>197</v>
      </c>
      <c r="D59" s="354" t="s">
        <v>927</v>
      </c>
      <c r="E59" s="354" t="s">
        <v>927</v>
      </c>
      <c r="F59" s="354" t="s">
        <v>927</v>
      </c>
      <c r="G59" s="354" t="s">
        <v>926</v>
      </c>
      <c r="H59" s="354" t="s">
        <v>927</v>
      </c>
      <c r="I59" s="354" t="s">
        <v>927</v>
      </c>
      <c r="J59" s="354" t="s">
        <v>927</v>
      </c>
      <c r="K59" s="354" t="s">
        <v>927</v>
      </c>
      <c r="L59" s="354" t="s">
        <v>927</v>
      </c>
    </row>
    <row r="60" spans="1:12">
      <c r="A60" s="352">
        <v>45601</v>
      </c>
      <c r="B60" s="353" t="s">
        <v>74</v>
      </c>
      <c r="C60" s="354" t="s">
        <v>197</v>
      </c>
      <c r="D60" s="354" t="s">
        <v>927</v>
      </c>
      <c r="E60" s="354" t="s">
        <v>927</v>
      </c>
      <c r="F60" s="354" t="s">
        <v>927</v>
      </c>
      <c r="G60" s="354" t="s">
        <v>927</v>
      </c>
      <c r="H60" s="354" t="s">
        <v>927</v>
      </c>
      <c r="I60" s="354" t="s">
        <v>927</v>
      </c>
      <c r="J60" s="354" t="s">
        <v>927</v>
      </c>
      <c r="K60" s="354" t="s">
        <v>927</v>
      </c>
      <c r="L60" s="354" t="s">
        <v>927</v>
      </c>
    </row>
    <row r="61" spans="1:12">
      <c r="A61" s="352">
        <v>45335</v>
      </c>
      <c r="B61" s="353" t="s">
        <v>75</v>
      </c>
      <c r="C61" s="354" t="s">
        <v>198</v>
      </c>
      <c r="D61" s="354" t="s">
        <v>927</v>
      </c>
      <c r="E61" s="354" t="s">
        <v>927</v>
      </c>
      <c r="F61" s="354" t="s">
        <v>927</v>
      </c>
      <c r="G61" s="354" t="s">
        <v>926</v>
      </c>
      <c r="H61" s="354" t="s">
        <v>927</v>
      </c>
      <c r="I61" s="354" t="s">
        <v>927</v>
      </c>
      <c r="J61" s="354" t="s">
        <v>927</v>
      </c>
      <c r="K61" s="354" t="s">
        <v>927</v>
      </c>
      <c r="L61" s="354" t="s">
        <v>927</v>
      </c>
    </row>
    <row r="62" spans="1:12">
      <c r="A62" s="352">
        <v>45376</v>
      </c>
      <c r="B62" s="353" t="s">
        <v>75</v>
      </c>
      <c r="C62" s="354" t="s">
        <v>198</v>
      </c>
      <c r="D62" s="354" t="s">
        <v>927</v>
      </c>
      <c r="E62" s="354" t="s">
        <v>927</v>
      </c>
      <c r="F62" s="354" t="s">
        <v>927</v>
      </c>
      <c r="G62" s="354" t="s">
        <v>926</v>
      </c>
      <c r="H62" s="354" t="s">
        <v>927</v>
      </c>
      <c r="I62" s="354" t="s">
        <v>927</v>
      </c>
      <c r="J62" s="354" t="s">
        <v>927</v>
      </c>
      <c r="K62" s="354" t="s">
        <v>927</v>
      </c>
      <c r="L62" s="354" t="s">
        <v>927</v>
      </c>
    </row>
    <row r="63" spans="1:12">
      <c r="A63" s="352">
        <v>45455</v>
      </c>
      <c r="B63" s="353" t="s">
        <v>75</v>
      </c>
      <c r="C63" s="354" t="s">
        <v>198</v>
      </c>
      <c r="D63" s="354" t="s">
        <v>927</v>
      </c>
      <c r="E63" s="354" t="s">
        <v>927</v>
      </c>
      <c r="F63" s="354" t="s">
        <v>927</v>
      </c>
      <c r="G63" s="354" t="s">
        <v>926</v>
      </c>
      <c r="H63" s="354" t="s">
        <v>927</v>
      </c>
      <c r="I63" s="354" t="s">
        <v>927</v>
      </c>
      <c r="J63" s="354" t="s">
        <v>927</v>
      </c>
      <c r="K63" s="354" t="s">
        <v>927</v>
      </c>
      <c r="L63" s="354" t="s">
        <v>927</v>
      </c>
    </row>
    <row r="64" spans="1:12">
      <c r="A64" s="352">
        <v>45511</v>
      </c>
      <c r="B64" s="353" t="s">
        <v>75</v>
      </c>
      <c r="C64" s="354" t="s">
        <v>198</v>
      </c>
      <c r="D64" s="354" t="s">
        <v>927</v>
      </c>
      <c r="E64" s="354" t="s">
        <v>927</v>
      </c>
      <c r="F64" s="354" t="s">
        <v>927</v>
      </c>
      <c r="G64" s="354" t="s">
        <v>926</v>
      </c>
      <c r="H64" s="354" t="s">
        <v>927</v>
      </c>
      <c r="I64" s="354" t="s">
        <v>927</v>
      </c>
      <c r="J64" s="354" t="s">
        <v>927</v>
      </c>
      <c r="K64" s="354" t="s">
        <v>927</v>
      </c>
      <c r="L64" s="354" t="s">
        <v>927</v>
      </c>
    </row>
    <row r="65" spans="1:12">
      <c r="A65" s="352">
        <v>45537</v>
      </c>
      <c r="B65" s="353" t="s">
        <v>75</v>
      </c>
      <c r="C65" s="354" t="s">
        <v>198</v>
      </c>
      <c r="D65" s="354" t="s">
        <v>927</v>
      </c>
      <c r="E65" s="354" t="s">
        <v>927</v>
      </c>
      <c r="F65" s="354" t="s">
        <v>927</v>
      </c>
      <c r="G65" s="354" t="s">
        <v>926</v>
      </c>
      <c r="H65" s="354" t="s">
        <v>927</v>
      </c>
      <c r="I65" s="354" t="s">
        <v>927</v>
      </c>
      <c r="J65" s="354" t="s">
        <v>927</v>
      </c>
      <c r="K65" s="354" t="s">
        <v>927</v>
      </c>
      <c r="L65" s="354" t="s">
        <v>927</v>
      </c>
    </row>
    <row r="66" spans="1:12">
      <c r="A66" s="352">
        <v>45602</v>
      </c>
      <c r="B66" s="353" t="s">
        <v>75</v>
      </c>
      <c r="C66" s="354" t="s">
        <v>198</v>
      </c>
      <c r="D66" s="354" t="s">
        <v>927</v>
      </c>
      <c r="E66" s="354" t="s">
        <v>927</v>
      </c>
      <c r="F66" s="354" t="s">
        <v>927</v>
      </c>
      <c r="G66" s="354" t="s">
        <v>927</v>
      </c>
      <c r="H66" s="354" t="s">
        <v>927</v>
      </c>
      <c r="I66" s="354" t="s">
        <v>927</v>
      </c>
      <c r="J66" s="354" t="s">
        <v>927</v>
      </c>
      <c r="K66" s="354" t="s">
        <v>927</v>
      </c>
      <c r="L66" s="354" t="s">
        <v>927</v>
      </c>
    </row>
    <row r="67" spans="1:12">
      <c r="A67" s="352">
        <v>45324</v>
      </c>
      <c r="B67" s="353" t="s">
        <v>928</v>
      </c>
      <c r="C67" s="354" t="s">
        <v>199</v>
      </c>
      <c r="D67" s="354" t="s">
        <v>927</v>
      </c>
      <c r="E67" s="354" t="s">
        <v>927</v>
      </c>
      <c r="F67" s="354" t="s">
        <v>927</v>
      </c>
      <c r="G67" s="354" t="s">
        <v>926</v>
      </c>
      <c r="H67" s="354" t="s">
        <v>927</v>
      </c>
      <c r="I67" s="354" t="s">
        <v>927</v>
      </c>
      <c r="J67" s="354" t="s">
        <v>927</v>
      </c>
      <c r="K67" s="354" t="s">
        <v>927</v>
      </c>
      <c r="L67" s="354" t="s">
        <v>927</v>
      </c>
    </row>
    <row r="68" spans="1:12">
      <c r="A68" s="352">
        <v>45348</v>
      </c>
      <c r="B68" s="353" t="s">
        <v>928</v>
      </c>
      <c r="C68" s="354" t="s">
        <v>199</v>
      </c>
      <c r="D68" s="354" t="s">
        <v>927</v>
      </c>
      <c r="E68" s="354" t="s">
        <v>927</v>
      </c>
      <c r="F68" s="354" t="s">
        <v>927</v>
      </c>
      <c r="G68" s="354" t="s">
        <v>926</v>
      </c>
      <c r="H68" s="354" t="s">
        <v>927</v>
      </c>
      <c r="I68" s="354" t="s">
        <v>927</v>
      </c>
      <c r="J68" s="354" t="s">
        <v>927</v>
      </c>
      <c r="K68" s="354" t="s">
        <v>927</v>
      </c>
      <c r="L68" s="354" t="s">
        <v>927</v>
      </c>
    </row>
    <row r="69" spans="1:12">
      <c r="A69" s="352">
        <v>45379</v>
      </c>
      <c r="B69" s="353" t="s">
        <v>928</v>
      </c>
      <c r="C69" s="354" t="s">
        <v>199</v>
      </c>
      <c r="D69" s="354" t="s">
        <v>927</v>
      </c>
      <c r="E69" s="354" t="s">
        <v>927</v>
      </c>
      <c r="F69" s="354" t="s">
        <v>927</v>
      </c>
      <c r="G69" s="354" t="s">
        <v>926</v>
      </c>
      <c r="H69" s="354" t="s">
        <v>927</v>
      </c>
      <c r="I69" s="354" t="s">
        <v>927</v>
      </c>
      <c r="J69" s="354" t="s">
        <v>927</v>
      </c>
      <c r="K69" s="354" t="s">
        <v>927</v>
      </c>
      <c r="L69" s="354" t="s">
        <v>927</v>
      </c>
    </row>
    <row r="70" spans="1:12">
      <c r="A70" s="352">
        <v>45453</v>
      </c>
      <c r="B70" s="353" t="s">
        <v>928</v>
      </c>
      <c r="C70" s="354" t="s">
        <v>199</v>
      </c>
      <c r="D70" s="354" t="s">
        <v>927</v>
      </c>
      <c r="E70" s="354" t="s">
        <v>927</v>
      </c>
      <c r="F70" s="354" t="s">
        <v>927</v>
      </c>
      <c r="G70" s="354" t="s">
        <v>926</v>
      </c>
      <c r="H70" s="354" t="s">
        <v>927</v>
      </c>
      <c r="I70" s="354" t="s">
        <v>927</v>
      </c>
      <c r="J70" s="354" t="s">
        <v>927</v>
      </c>
      <c r="K70" s="354" t="s">
        <v>927</v>
      </c>
      <c r="L70" s="354" t="s">
        <v>927</v>
      </c>
    </row>
    <row r="71" spans="1:12">
      <c r="A71" s="352">
        <v>45505</v>
      </c>
      <c r="B71" s="353" t="s">
        <v>928</v>
      </c>
      <c r="C71" s="354" t="s">
        <v>199</v>
      </c>
      <c r="D71" s="354" t="s">
        <v>927</v>
      </c>
      <c r="E71" s="354" t="s">
        <v>927</v>
      </c>
      <c r="F71" s="354" t="s">
        <v>927</v>
      </c>
      <c r="G71" s="354" t="s">
        <v>926</v>
      </c>
      <c r="H71" s="354" t="s">
        <v>927</v>
      </c>
      <c r="I71" s="354" t="s">
        <v>927</v>
      </c>
      <c r="J71" s="354" t="s">
        <v>927</v>
      </c>
      <c r="K71" s="354" t="s">
        <v>927</v>
      </c>
      <c r="L71" s="354" t="s">
        <v>927</v>
      </c>
    </row>
    <row r="72" spans="1:12">
      <c r="A72" s="352">
        <v>45541</v>
      </c>
      <c r="B72" s="353" t="s">
        <v>928</v>
      </c>
      <c r="C72" s="354" t="s">
        <v>199</v>
      </c>
      <c r="D72" s="354" t="s">
        <v>927</v>
      </c>
      <c r="E72" s="354" t="s">
        <v>927</v>
      </c>
      <c r="F72" s="354" t="s">
        <v>927</v>
      </c>
      <c r="G72" s="354" t="s">
        <v>926</v>
      </c>
      <c r="H72" s="354" t="s">
        <v>927</v>
      </c>
      <c r="I72" s="354" t="s">
        <v>927</v>
      </c>
      <c r="J72" s="354" t="s">
        <v>927</v>
      </c>
      <c r="K72" s="354" t="s">
        <v>927</v>
      </c>
      <c r="L72" s="354" t="s">
        <v>927</v>
      </c>
    </row>
    <row r="73" spans="1:12">
      <c r="A73" s="352">
        <v>45596</v>
      </c>
      <c r="B73" s="353" t="s">
        <v>928</v>
      </c>
      <c r="C73" s="354" t="s">
        <v>199</v>
      </c>
      <c r="D73" s="354" t="s">
        <v>927</v>
      </c>
      <c r="E73" s="354" t="s">
        <v>927</v>
      </c>
      <c r="F73" s="354" t="s">
        <v>927</v>
      </c>
      <c r="G73" s="354" t="s">
        <v>927</v>
      </c>
      <c r="H73" s="354" t="s">
        <v>927</v>
      </c>
      <c r="I73" s="354" t="s">
        <v>927</v>
      </c>
      <c r="J73" s="354" t="s">
        <v>927</v>
      </c>
      <c r="K73" s="354" t="s">
        <v>927</v>
      </c>
      <c r="L73" s="354" t="s">
        <v>927</v>
      </c>
    </row>
    <row r="74" spans="1:12">
      <c r="A74" s="352">
        <v>45342</v>
      </c>
      <c r="B74" s="353" t="s">
        <v>200</v>
      </c>
      <c r="C74" s="354" t="s">
        <v>201</v>
      </c>
      <c r="D74" s="354" t="s">
        <v>927</v>
      </c>
      <c r="E74" s="354" t="s">
        <v>927</v>
      </c>
      <c r="F74" s="354" t="s">
        <v>927</v>
      </c>
      <c r="G74" s="354" t="s">
        <v>926</v>
      </c>
      <c r="H74" s="354" t="s">
        <v>927</v>
      </c>
      <c r="I74" s="354" t="s">
        <v>927</v>
      </c>
      <c r="J74" s="354" t="s">
        <v>927</v>
      </c>
      <c r="K74" s="354" t="s">
        <v>927</v>
      </c>
      <c r="L74" s="354" t="s">
        <v>927</v>
      </c>
    </row>
    <row r="75" spans="1:12">
      <c r="A75" s="352">
        <v>45386</v>
      </c>
      <c r="B75" s="353" t="s">
        <v>200</v>
      </c>
      <c r="C75" s="354" t="s">
        <v>201</v>
      </c>
      <c r="D75" s="354" t="s">
        <v>927</v>
      </c>
      <c r="E75" s="354" t="s">
        <v>927</v>
      </c>
      <c r="F75" s="354" t="s">
        <v>927</v>
      </c>
      <c r="G75" s="354" t="s">
        <v>926</v>
      </c>
      <c r="H75" s="354" t="s">
        <v>927</v>
      </c>
      <c r="I75" s="354" t="s">
        <v>927</v>
      </c>
      <c r="J75" s="354" t="s">
        <v>927</v>
      </c>
      <c r="K75" s="354" t="s">
        <v>927</v>
      </c>
      <c r="L75" s="354" t="s">
        <v>927</v>
      </c>
    </row>
    <row r="76" spans="1:12">
      <c r="A76" s="352">
        <v>45428</v>
      </c>
      <c r="B76" s="353" t="s">
        <v>200</v>
      </c>
      <c r="C76" s="354" t="s">
        <v>201</v>
      </c>
      <c r="D76" s="354" t="s">
        <v>927</v>
      </c>
      <c r="E76" s="354" t="s">
        <v>927</v>
      </c>
      <c r="F76" s="354" t="s">
        <v>927</v>
      </c>
      <c r="G76" s="354" t="s">
        <v>926</v>
      </c>
      <c r="H76" s="354" t="s">
        <v>927</v>
      </c>
      <c r="I76" s="354" t="s">
        <v>927</v>
      </c>
      <c r="J76" s="354" t="s">
        <v>927</v>
      </c>
      <c r="K76" s="354" t="s">
        <v>927</v>
      </c>
      <c r="L76" s="354" t="s">
        <v>927</v>
      </c>
    </row>
    <row r="77" spans="1:12">
      <c r="A77" s="352">
        <v>45510</v>
      </c>
      <c r="B77" s="353" t="s">
        <v>200</v>
      </c>
      <c r="C77" s="354" t="s">
        <v>201</v>
      </c>
      <c r="D77" s="354" t="s">
        <v>927</v>
      </c>
      <c r="E77" s="354" t="s">
        <v>927</v>
      </c>
      <c r="F77" s="354" t="s">
        <v>927</v>
      </c>
      <c r="G77" s="354" t="s">
        <v>926</v>
      </c>
      <c r="H77" s="354" t="s">
        <v>927</v>
      </c>
      <c r="I77" s="354" t="s">
        <v>927</v>
      </c>
      <c r="J77" s="354" t="s">
        <v>927</v>
      </c>
      <c r="K77" s="354" t="s">
        <v>927</v>
      </c>
      <c r="L77" s="354" t="s">
        <v>927</v>
      </c>
    </row>
    <row r="78" spans="1:12">
      <c r="A78" s="352">
        <v>45560</v>
      </c>
      <c r="B78" s="353" t="s">
        <v>200</v>
      </c>
      <c r="C78" s="354" t="s">
        <v>201</v>
      </c>
      <c r="D78" s="354" t="s">
        <v>927</v>
      </c>
      <c r="E78" s="354" t="s">
        <v>927</v>
      </c>
      <c r="F78" s="354" t="s">
        <v>927</v>
      </c>
      <c r="G78" s="354" t="s">
        <v>926</v>
      </c>
      <c r="H78" s="354" t="s">
        <v>927</v>
      </c>
      <c r="I78" s="354" t="s">
        <v>927</v>
      </c>
      <c r="J78" s="354" t="s">
        <v>927</v>
      </c>
      <c r="K78" s="354" t="s">
        <v>927</v>
      </c>
      <c r="L78" s="354" t="s">
        <v>927</v>
      </c>
    </row>
    <row r="79" spans="1:12">
      <c r="A79" s="352">
        <v>45589</v>
      </c>
      <c r="B79" s="353" t="s">
        <v>200</v>
      </c>
      <c r="C79" s="354" t="s">
        <v>201</v>
      </c>
      <c r="D79" s="354" t="s">
        <v>927</v>
      </c>
      <c r="E79" s="354" t="s">
        <v>927</v>
      </c>
      <c r="F79" s="354" t="s">
        <v>927</v>
      </c>
      <c r="G79" s="354" t="s">
        <v>927</v>
      </c>
      <c r="H79" s="354" t="s">
        <v>927</v>
      </c>
      <c r="I79" s="354" t="s">
        <v>927</v>
      </c>
      <c r="J79" s="354" t="s">
        <v>927</v>
      </c>
      <c r="K79" s="354" t="s">
        <v>927</v>
      </c>
      <c r="L79" s="354" t="s">
        <v>927</v>
      </c>
    </row>
    <row r="80" spans="1:12">
      <c r="A80" s="352">
        <v>45642</v>
      </c>
      <c r="B80" s="353" t="s">
        <v>200</v>
      </c>
      <c r="C80" s="354" t="s">
        <v>201</v>
      </c>
      <c r="D80" s="354" t="s">
        <v>927</v>
      </c>
      <c r="E80" s="354" t="s">
        <v>927</v>
      </c>
      <c r="F80" s="354" t="s">
        <v>927</v>
      </c>
      <c r="G80" s="354" t="s">
        <v>927</v>
      </c>
      <c r="H80" s="354" t="s">
        <v>927</v>
      </c>
      <c r="I80" s="354" t="s">
        <v>927</v>
      </c>
      <c r="J80" s="354" t="s">
        <v>927</v>
      </c>
      <c r="K80" s="354" t="s">
        <v>927</v>
      </c>
      <c r="L80" s="354" t="s">
        <v>927</v>
      </c>
    </row>
    <row r="81" spans="1:12">
      <c r="A81" s="352">
        <v>45310</v>
      </c>
      <c r="B81" s="353" t="s">
        <v>202</v>
      </c>
      <c r="C81" s="354" t="s">
        <v>203</v>
      </c>
      <c r="D81" s="354" t="s">
        <v>927</v>
      </c>
      <c r="E81" s="354" t="s">
        <v>927</v>
      </c>
      <c r="F81" s="354" t="s">
        <v>927</v>
      </c>
      <c r="G81" s="354" t="s">
        <v>926</v>
      </c>
      <c r="H81" s="354" t="s">
        <v>927</v>
      </c>
      <c r="I81" s="354" t="s">
        <v>926</v>
      </c>
      <c r="J81" s="354" t="s">
        <v>927</v>
      </c>
      <c r="K81" s="354" t="s">
        <v>927</v>
      </c>
      <c r="L81" s="354" t="s">
        <v>927</v>
      </c>
    </row>
    <row r="82" spans="1:12">
      <c r="A82" s="352">
        <v>45335</v>
      </c>
      <c r="B82" s="353" t="s">
        <v>202</v>
      </c>
      <c r="C82" s="354" t="s">
        <v>203</v>
      </c>
      <c r="D82" s="354" t="s">
        <v>927</v>
      </c>
      <c r="E82" s="354" t="s">
        <v>927</v>
      </c>
      <c r="F82" s="354" t="s">
        <v>927</v>
      </c>
      <c r="G82" s="354" t="s">
        <v>926</v>
      </c>
      <c r="H82" s="354" t="s">
        <v>927</v>
      </c>
      <c r="I82" s="354" t="s">
        <v>926</v>
      </c>
      <c r="J82" s="354" t="s">
        <v>927</v>
      </c>
      <c r="K82" s="354" t="s">
        <v>927</v>
      </c>
      <c r="L82" s="354" t="s">
        <v>927</v>
      </c>
    </row>
    <row r="83" spans="1:12">
      <c r="A83" s="352">
        <v>45376</v>
      </c>
      <c r="B83" s="353" t="s">
        <v>202</v>
      </c>
      <c r="C83" s="354" t="s">
        <v>203</v>
      </c>
      <c r="D83" s="354" t="s">
        <v>927</v>
      </c>
      <c r="E83" s="354" t="s">
        <v>927</v>
      </c>
      <c r="F83" s="354" t="s">
        <v>927</v>
      </c>
      <c r="G83" s="354" t="s">
        <v>926</v>
      </c>
      <c r="H83" s="354" t="s">
        <v>927</v>
      </c>
      <c r="I83" s="354" t="s">
        <v>926</v>
      </c>
      <c r="J83" s="354" t="s">
        <v>927</v>
      </c>
      <c r="K83" s="354" t="s">
        <v>927</v>
      </c>
      <c r="L83" s="354" t="s">
        <v>927</v>
      </c>
    </row>
    <row r="84" spans="1:12">
      <c r="A84" s="352">
        <v>45455</v>
      </c>
      <c r="B84" s="353" t="s">
        <v>202</v>
      </c>
      <c r="C84" s="354" t="s">
        <v>203</v>
      </c>
      <c r="D84" s="354" t="s">
        <v>927</v>
      </c>
      <c r="E84" s="354" t="s">
        <v>927</v>
      </c>
      <c r="F84" s="354" t="s">
        <v>927</v>
      </c>
      <c r="G84" s="354" t="s">
        <v>926</v>
      </c>
      <c r="H84" s="354" t="s">
        <v>927</v>
      </c>
      <c r="I84" s="354" t="s">
        <v>926</v>
      </c>
      <c r="J84" s="354" t="s">
        <v>927</v>
      </c>
      <c r="K84" s="354" t="s">
        <v>927</v>
      </c>
      <c r="L84" s="354" t="s">
        <v>927</v>
      </c>
    </row>
    <row r="85" spans="1:12">
      <c r="A85" s="352">
        <v>45493</v>
      </c>
      <c r="B85" s="353" t="s">
        <v>202</v>
      </c>
      <c r="C85" s="354" t="s">
        <v>203</v>
      </c>
      <c r="D85" s="354" t="s">
        <v>927</v>
      </c>
      <c r="E85" s="354" t="s">
        <v>927</v>
      </c>
      <c r="F85" s="354" t="s">
        <v>927</v>
      </c>
      <c r="G85" s="354" t="s">
        <v>926</v>
      </c>
      <c r="H85" s="354" t="s">
        <v>927</v>
      </c>
      <c r="I85" s="354" t="s">
        <v>926</v>
      </c>
      <c r="J85" s="354" t="s">
        <v>927</v>
      </c>
      <c r="K85" s="354" t="s">
        <v>927</v>
      </c>
      <c r="L85" s="354" t="s">
        <v>927</v>
      </c>
    </row>
    <row r="86" spans="1:12">
      <c r="A86" s="352">
        <v>45537</v>
      </c>
      <c r="B86" s="353" t="s">
        <v>202</v>
      </c>
      <c r="C86" s="354" t="s">
        <v>203</v>
      </c>
      <c r="D86" s="354" t="s">
        <v>927</v>
      </c>
      <c r="E86" s="354" t="s">
        <v>927</v>
      </c>
      <c r="F86" s="354" t="s">
        <v>927</v>
      </c>
      <c r="G86" s="354" t="s">
        <v>926</v>
      </c>
      <c r="H86" s="354" t="s">
        <v>927</v>
      </c>
      <c r="I86" s="354" t="s">
        <v>926</v>
      </c>
      <c r="J86" s="354" t="s">
        <v>927</v>
      </c>
      <c r="K86" s="354" t="s">
        <v>927</v>
      </c>
      <c r="L86" s="354" t="s">
        <v>927</v>
      </c>
    </row>
    <row r="87" spans="1:12">
      <c r="A87" s="352">
        <v>45583</v>
      </c>
      <c r="B87" s="353" t="s">
        <v>202</v>
      </c>
      <c r="C87" s="354" t="s">
        <v>203</v>
      </c>
      <c r="D87" s="354" t="s">
        <v>927</v>
      </c>
      <c r="E87" s="354" t="s">
        <v>927</v>
      </c>
      <c r="F87" s="354" t="s">
        <v>927</v>
      </c>
      <c r="G87" s="354" t="s">
        <v>926</v>
      </c>
      <c r="H87" s="354" t="s">
        <v>927</v>
      </c>
      <c r="I87" s="354" t="s">
        <v>926</v>
      </c>
      <c r="J87" s="354" t="s">
        <v>927</v>
      </c>
      <c r="K87" s="354" t="s">
        <v>927</v>
      </c>
      <c r="L87" s="354" t="s">
        <v>927</v>
      </c>
    </row>
    <row r="88" spans="1:12">
      <c r="A88" s="352">
        <v>45294</v>
      </c>
      <c r="B88" s="353" t="s">
        <v>204</v>
      </c>
      <c r="C88" s="354" t="s">
        <v>205</v>
      </c>
      <c r="D88" s="354" t="s">
        <v>927</v>
      </c>
      <c r="E88" s="354" t="s">
        <v>927</v>
      </c>
      <c r="F88" s="354" t="s">
        <v>927</v>
      </c>
      <c r="G88" s="354" t="s">
        <v>926</v>
      </c>
      <c r="H88" s="354" t="s">
        <v>927</v>
      </c>
      <c r="I88" s="354" t="s">
        <v>927</v>
      </c>
      <c r="J88" s="354" t="s">
        <v>927</v>
      </c>
      <c r="K88" s="354" t="s">
        <v>927</v>
      </c>
      <c r="L88" s="354" t="s">
        <v>927</v>
      </c>
    </row>
    <row r="89" spans="1:12">
      <c r="A89" s="352">
        <v>45355</v>
      </c>
      <c r="B89" s="353" t="s">
        <v>204</v>
      </c>
      <c r="C89" s="354" t="s">
        <v>205</v>
      </c>
      <c r="D89" s="354" t="s">
        <v>927</v>
      </c>
      <c r="E89" s="354" t="s">
        <v>927</v>
      </c>
      <c r="F89" s="354" t="s">
        <v>927</v>
      </c>
      <c r="G89" s="354" t="s">
        <v>926</v>
      </c>
      <c r="H89" s="354" t="s">
        <v>927</v>
      </c>
      <c r="I89" s="354" t="s">
        <v>927</v>
      </c>
      <c r="J89" s="354" t="s">
        <v>927</v>
      </c>
      <c r="K89" s="354" t="s">
        <v>927</v>
      </c>
      <c r="L89" s="354" t="s">
        <v>927</v>
      </c>
    </row>
    <row r="90" spans="1:12">
      <c r="A90" s="352">
        <v>45398</v>
      </c>
      <c r="B90" s="353" t="s">
        <v>204</v>
      </c>
      <c r="C90" s="354" t="s">
        <v>205</v>
      </c>
      <c r="D90" s="354" t="s">
        <v>927</v>
      </c>
      <c r="E90" s="354" t="s">
        <v>927</v>
      </c>
      <c r="F90" s="354" t="s">
        <v>927</v>
      </c>
      <c r="G90" s="354" t="s">
        <v>926</v>
      </c>
      <c r="H90" s="354" t="s">
        <v>927</v>
      </c>
      <c r="I90" s="354" t="s">
        <v>927</v>
      </c>
      <c r="J90" s="354" t="s">
        <v>927</v>
      </c>
      <c r="K90" s="354" t="s">
        <v>927</v>
      </c>
      <c r="L90" s="354" t="s">
        <v>927</v>
      </c>
    </row>
    <row r="91" spans="1:12">
      <c r="A91" s="352">
        <v>45467</v>
      </c>
      <c r="B91" s="353" t="s">
        <v>204</v>
      </c>
      <c r="C91" s="354" t="s">
        <v>205</v>
      </c>
      <c r="D91" s="354" t="s">
        <v>927</v>
      </c>
      <c r="E91" s="354" t="s">
        <v>927</v>
      </c>
      <c r="F91" s="354" t="s">
        <v>927</v>
      </c>
      <c r="G91" s="354" t="s">
        <v>926</v>
      </c>
      <c r="H91" s="354" t="s">
        <v>927</v>
      </c>
      <c r="I91" s="354" t="s">
        <v>927</v>
      </c>
      <c r="J91" s="354" t="s">
        <v>927</v>
      </c>
      <c r="K91" s="354" t="s">
        <v>927</v>
      </c>
      <c r="L91" s="354" t="s">
        <v>927</v>
      </c>
    </row>
    <row r="92" spans="1:12">
      <c r="A92" s="352">
        <v>45499</v>
      </c>
      <c r="B92" s="353" t="s">
        <v>204</v>
      </c>
      <c r="C92" s="354" t="s">
        <v>205</v>
      </c>
      <c r="D92" s="354" t="s">
        <v>927</v>
      </c>
      <c r="E92" s="354" t="s">
        <v>927</v>
      </c>
      <c r="F92" s="354" t="s">
        <v>927</v>
      </c>
      <c r="G92" s="354" t="s">
        <v>926</v>
      </c>
      <c r="H92" s="354" t="s">
        <v>927</v>
      </c>
      <c r="I92" s="354" t="s">
        <v>927</v>
      </c>
      <c r="J92" s="354" t="s">
        <v>927</v>
      </c>
      <c r="K92" s="354" t="s">
        <v>927</v>
      </c>
      <c r="L92" s="354" t="s">
        <v>927</v>
      </c>
    </row>
    <row r="93" spans="1:12">
      <c r="A93" s="352">
        <v>45565</v>
      </c>
      <c r="B93" s="353" t="s">
        <v>204</v>
      </c>
      <c r="C93" s="354" t="s">
        <v>205</v>
      </c>
      <c r="D93" s="354" t="s">
        <v>927</v>
      </c>
      <c r="E93" s="354" t="s">
        <v>927</v>
      </c>
      <c r="F93" s="354" t="s">
        <v>927</v>
      </c>
      <c r="G93" s="354" t="s">
        <v>926</v>
      </c>
      <c r="H93" s="354" t="s">
        <v>927</v>
      </c>
      <c r="I93" s="354" t="s">
        <v>927</v>
      </c>
      <c r="J93" s="354" t="s">
        <v>927</v>
      </c>
      <c r="K93" s="354" t="s">
        <v>927</v>
      </c>
      <c r="L93" s="354" t="s">
        <v>927</v>
      </c>
    </row>
    <row r="94" spans="1:12">
      <c r="A94" s="352">
        <v>45593</v>
      </c>
      <c r="B94" s="353" t="s">
        <v>204</v>
      </c>
      <c r="C94" s="354" t="s">
        <v>205</v>
      </c>
      <c r="D94" s="354" t="s">
        <v>927</v>
      </c>
      <c r="E94" s="354" t="s">
        <v>927</v>
      </c>
      <c r="F94" s="354" t="s">
        <v>927</v>
      </c>
      <c r="G94" s="354" t="s">
        <v>927</v>
      </c>
      <c r="H94" s="354" t="s">
        <v>927</v>
      </c>
      <c r="I94" s="354" t="s">
        <v>927</v>
      </c>
      <c r="J94" s="354" t="s">
        <v>927</v>
      </c>
      <c r="K94" s="354" t="s">
        <v>927</v>
      </c>
      <c r="L94" s="354" t="s">
        <v>927</v>
      </c>
    </row>
    <row r="95" spans="1:12">
      <c r="A95" s="352">
        <v>45348</v>
      </c>
      <c r="B95" s="353" t="s">
        <v>206</v>
      </c>
      <c r="C95" s="354" t="s">
        <v>207</v>
      </c>
      <c r="D95" s="354" t="s">
        <v>927</v>
      </c>
      <c r="E95" s="354" t="s">
        <v>927</v>
      </c>
      <c r="F95" s="354" t="s">
        <v>927</v>
      </c>
      <c r="G95" s="354" t="s">
        <v>926</v>
      </c>
      <c r="H95" s="354" t="s">
        <v>927</v>
      </c>
      <c r="I95" s="354" t="s">
        <v>927</v>
      </c>
      <c r="J95" s="354" t="s">
        <v>927</v>
      </c>
      <c r="K95" s="354" t="s">
        <v>927</v>
      </c>
      <c r="L95" s="354" t="s">
        <v>927</v>
      </c>
    </row>
    <row r="96" spans="1:12">
      <c r="A96" s="352">
        <v>45379</v>
      </c>
      <c r="B96" s="353" t="s">
        <v>206</v>
      </c>
      <c r="C96" s="354" t="s">
        <v>207</v>
      </c>
      <c r="D96" s="354" t="s">
        <v>927</v>
      </c>
      <c r="E96" s="354" t="s">
        <v>927</v>
      </c>
      <c r="F96" s="354" t="s">
        <v>927</v>
      </c>
      <c r="G96" s="354" t="s">
        <v>926</v>
      </c>
      <c r="H96" s="354" t="s">
        <v>927</v>
      </c>
      <c r="I96" s="354" t="s">
        <v>927</v>
      </c>
      <c r="J96" s="354" t="s">
        <v>927</v>
      </c>
      <c r="K96" s="354" t="s">
        <v>927</v>
      </c>
      <c r="L96" s="354" t="s">
        <v>927</v>
      </c>
    </row>
    <row r="97" spans="1:12">
      <c r="A97" s="352">
        <v>45453</v>
      </c>
      <c r="B97" s="353" t="s">
        <v>206</v>
      </c>
      <c r="C97" s="354" t="s">
        <v>207</v>
      </c>
      <c r="D97" s="354" t="s">
        <v>927</v>
      </c>
      <c r="E97" s="354" t="s">
        <v>927</v>
      </c>
      <c r="F97" s="354" t="s">
        <v>927</v>
      </c>
      <c r="G97" s="354" t="s">
        <v>926</v>
      </c>
      <c r="H97" s="354" t="s">
        <v>927</v>
      </c>
      <c r="I97" s="354" t="s">
        <v>927</v>
      </c>
      <c r="J97" s="354" t="s">
        <v>927</v>
      </c>
      <c r="K97" s="354" t="s">
        <v>927</v>
      </c>
      <c r="L97" s="354" t="s">
        <v>927</v>
      </c>
    </row>
    <row r="98" spans="1:12">
      <c r="A98" s="352">
        <v>45505</v>
      </c>
      <c r="B98" s="353" t="s">
        <v>206</v>
      </c>
      <c r="C98" s="354" t="s">
        <v>207</v>
      </c>
      <c r="D98" s="354" t="s">
        <v>927</v>
      </c>
      <c r="E98" s="354" t="s">
        <v>927</v>
      </c>
      <c r="F98" s="354" t="s">
        <v>927</v>
      </c>
      <c r="G98" s="354" t="s">
        <v>926</v>
      </c>
      <c r="H98" s="354" t="s">
        <v>927</v>
      </c>
      <c r="I98" s="354" t="s">
        <v>927</v>
      </c>
      <c r="J98" s="354" t="s">
        <v>927</v>
      </c>
      <c r="K98" s="354" t="s">
        <v>927</v>
      </c>
      <c r="L98" s="354" t="s">
        <v>927</v>
      </c>
    </row>
    <row r="99" spans="1:12">
      <c r="A99" s="352">
        <v>45541</v>
      </c>
      <c r="B99" s="353" t="s">
        <v>206</v>
      </c>
      <c r="C99" s="354" t="s">
        <v>207</v>
      </c>
      <c r="D99" s="354" t="s">
        <v>927</v>
      </c>
      <c r="E99" s="354" t="s">
        <v>927</v>
      </c>
      <c r="F99" s="354" t="s">
        <v>927</v>
      </c>
      <c r="G99" s="354" t="s">
        <v>926</v>
      </c>
      <c r="H99" s="354" t="s">
        <v>927</v>
      </c>
      <c r="I99" s="354" t="s">
        <v>927</v>
      </c>
      <c r="J99" s="354" t="s">
        <v>927</v>
      </c>
      <c r="K99" s="354" t="s">
        <v>927</v>
      </c>
      <c r="L99" s="354" t="s">
        <v>927</v>
      </c>
    </row>
    <row r="100" spans="1:12">
      <c r="A100" s="352">
        <v>45548</v>
      </c>
      <c r="B100" s="353" t="s">
        <v>206</v>
      </c>
      <c r="C100" s="354" t="s">
        <v>207</v>
      </c>
      <c r="D100" s="354" t="s">
        <v>927</v>
      </c>
      <c r="E100" s="354" t="s">
        <v>927</v>
      </c>
      <c r="F100" s="354" t="s">
        <v>927</v>
      </c>
      <c r="G100" s="354" t="s">
        <v>926</v>
      </c>
      <c r="H100" s="354" t="s">
        <v>927</v>
      </c>
      <c r="I100" s="354" t="s">
        <v>927</v>
      </c>
      <c r="J100" s="354" t="s">
        <v>927</v>
      </c>
      <c r="K100" s="354" t="s">
        <v>927</v>
      </c>
      <c r="L100" s="354" t="s">
        <v>927</v>
      </c>
    </row>
    <row r="101" spans="1:12">
      <c r="A101" s="352">
        <v>45596</v>
      </c>
      <c r="B101" s="353" t="s">
        <v>206</v>
      </c>
      <c r="C101" s="354" t="s">
        <v>207</v>
      </c>
      <c r="D101" s="354" t="s">
        <v>927</v>
      </c>
      <c r="E101" s="354" t="s">
        <v>927</v>
      </c>
      <c r="F101" s="354" t="s">
        <v>927</v>
      </c>
      <c r="G101" s="354" t="s">
        <v>927</v>
      </c>
      <c r="H101" s="354" t="s">
        <v>927</v>
      </c>
      <c r="I101" s="354" t="s">
        <v>927</v>
      </c>
      <c r="J101" s="354" t="s">
        <v>927</v>
      </c>
      <c r="K101" s="354" t="s">
        <v>927</v>
      </c>
      <c r="L101" s="354" t="s">
        <v>927</v>
      </c>
    </row>
    <row r="102" spans="1:12">
      <c r="A102" s="352">
        <v>45355</v>
      </c>
      <c r="B102" s="353" t="s">
        <v>81</v>
      </c>
      <c r="C102" s="354" t="s">
        <v>208</v>
      </c>
      <c r="D102" s="354" t="s">
        <v>927</v>
      </c>
      <c r="E102" s="354" t="s">
        <v>927</v>
      </c>
      <c r="F102" s="354" t="s">
        <v>927</v>
      </c>
      <c r="G102" s="354" t="s">
        <v>926</v>
      </c>
      <c r="H102" s="354" t="s">
        <v>927</v>
      </c>
      <c r="I102" s="354" t="s">
        <v>927</v>
      </c>
      <c r="J102" s="354" t="s">
        <v>927</v>
      </c>
      <c r="K102" s="354" t="s">
        <v>927</v>
      </c>
      <c r="L102" s="354" t="s">
        <v>927</v>
      </c>
    </row>
    <row r="103" spans="1:12">
      <c r="A103" s="352">
        <v>45387</v>
      </c>
      <c r="B103" s="353" t="s">
        <v>81</v>
      </c>
      <c r="C103" s="354" t="s">
        <v>208</v>
      </c>
      <c r="D103" s="354" t="s">
        <v>927</v>
      </c>
      <c r="E103" s="354" t="s">
        <v>927</v>
      </c>
      <c r="F103" s="354" t="s">
        <v>927</v>
      </c>
      <c r="G103" s="354" t="s">
        <v>926</v>
      </c>
      <c r="H103" s="354" t="s">
        <v>927</v>
      </c>
      <c r="I103" s="354" t="s">
        <v>927</v>
      </c>
      <c r="J103" s="354" t="s">
        <v>927</v>
      </c>
      <c r="K103" s="354" t="s">
        <v>927</v>
      </c>
      <c r="L103" s="354" t="s">
        <v>927</v>
      </c>
    </row>
    <row r="104" spans="1:12">
      <c r="A104" s="352">
        <v>45467</v>
      </c>
      <c r="B104" s="353" t="s">
        <v>81</v>
      </c>
      <c r="C104" s="354" t="s">
        <v>208</v>
      </c>
      <c r="D104" s="354" t="s">
        <v>927</v>
      </c>
      <c r="E104" s="354" t="s">
        <v>927</v>
      </c>
      <c r="F104" s="354" t="s">
        <v>927</v>
      </c>
      <c r="G104" s="354" t="s">
        <v>926</v>
      </c>
      <c r="H104" s="354" t="s">
        <v>927</v>
      </c>
      <c r="I104" s="354" t="s">
        <v>927</v>
      </c>
      <c r="J104" s="354" t="s">
        <v>927</v>
      </c>
      <c r="K104" s="354" t="s">
        <v>927</v>
      </c>
      <c r="L104" s="354" t="s">
        <v>927</v>
      </c>
    </row>
    <row r="105" spans="1:12">
      <c r="A105" s="352">
        <v>45499</v>
      </c>
      <c r="B105" s="353" t="s">
        <v>81</v>
      </c>
      <c r="C105" s="354" t="s">
        <v>208</v>
      </c>
      <c r="D105" s="354" t="s">
        <v>927</v>
      </c>
      <c r="E105" s="354" t="s">
        <v>927</v>
      </c>
      <c r="F105" s="354" t="s">
        <v>927</v>
      </c>
      <c r="G105" s="354" t="s">
        <v>926</v>
      </c>
      <c r="H105" s="354" t="s">
        <v>927</v>
      </c>
      <c r="I105" s="354" t="s">
        <v>927</v>
      </c>
      <c r="J105" s="354" t="s">
        <v>927</v>
      </c>
      <c r="K105" s="354" t="s">
        <v>927</v>
      </c>
      <c r="L105" s="354" t="s">
        <v>927</v>
      </c>
    </row>
    <row r="106" spans="1:12">
      <c r="A106" s="352">
        <v>45532</v>
      </c>
      <c r="B106" s="353" t="s">
        <v>81</v>
      </c>
      <c r="C106" s="354" t="s">
        <v>208</v>
      </c>
      <c r="D106" s="354" t="s">
        <v>927</v>
      </c>
      <c r="E106" s="354" t="s">
        <v>927</v>
      </c>
      <c r="F106" s="354" t="s">
        <v>927</v>
      </c>
      <c r="G106" s="354" t="s">
        <v>926</v>
      </c>
      <c r="H106" s="354" t="s">
        <v>927</v>
      </c>
      <c r="I106" s="354" t="s">
        <v>927</v>
      </c>
      <c r="J106" s="354" t="s">
        <v>927</v>
      </c>
      <c r="K106" s="354" t="s">
        <v>927</v>
      </c>
      <c r="L106" s="354" t="s">
        <v>927</v>
      </c>
    </row>
    <row r="107" spans="1:12">
      <c r="A107" s="352">
        <v>45593</v>
      </c>
      <c r="B107" s="353" t="s">
        <v>81</v>
      </c>
      <c r="C107" s="354" t="s">
        <v>208</v>
      </c>
      <c r="D107" s="354" t="s">
        <v>927</v>
      </c>
      <c r="E107" s="354" t="s">
        <v>927</v>
      </c>
      <c r="F107" s="354" t="s">
        <v>927</v>
      </c>
      <c r="G107" s="354" t="s">
        <v>927</v>
      </c>
      <c r="H107" s="354" t="s">
        <v>927</v>
      </c>
      <c r="I107" s="354" t="s">
        <v>927</v>
      </c>
      <c r="J107" s="354" t="s">
        <v>927</v>
      </c>
      <c r="K107" s="354" t="s">
        <v>927</v>
      </c>
      <c r="L107" s="354" t="s">
        <v>927</v>
      </c>
    </row>
    <row r="108" spans="1:12">
      <c r="A108" s="352">
        <v>45342</v>
      </c>
      <c r="B108" s="353" t="s">
        <v>82</v>
      </c>
      <c r="C108" s="354" t="s">
        <v>209</v>
      </c>
      <c r="D108" s="354" t="s">
        <v>927</v>
      </c>
      <c r="E108" s="354" t="s">
        <v>927</v>
      </c>
      <c r="F108" s="354" t="s">
        <v>927</v>
      </c>
      <c r="G108" s="354" t="s">
        <v>926</v>
      </c>
      <c r="H108" s="354" t="s">
        <v>927</v>
      </c>
      <c r="I108" s="354" t="s">
        <v>926</v>
      </c>
      <c r="J108" s="354" t="s">
        <v>927</v>
      </c>
      <c r="K108" s="354" t="s">
        <v>927</v>
      </c>
      <c r="L108" s="354" t="s">
        <v>927</v>
      </c>
    </row>
    <row r="109" spans="1:12">
      <c r="A109" s="352">
        <v>45386</v>
      </c>
      <c r="B109" s="353" t="s">
        <v>82</v>
      </c>
      <c r="C109" s="354" t="s">
        <v>209</v>
      </c>
      <c r="D109" s="354" t="s">
        <v>927</v>
      </c>
      <c r="E109" s="354" t="s">
        <v>927</v>
      </c>
      <c r="F109" s="354" t="s">
        <v>927</v>
      </c>
      <c r="G109" s="354" t="s">
        <v>926</v>
      </c>
      <c r="H109" s="354" t="s">
        <v>927</v>
      </c>
      <c r="I109" s="354" t="s">
        <v>926</v>
      </c>
      <c r="J109" s="354" t="s">
        <v>927</v>
      </c>
      <c r="K109" s="354" t="s">
        <v>927</v>
      </c>
      <c r="L109" s="354" t="s">
        <v>927</v>
      </c>
    </row>
    <row r="110" spans="1:12">
      <c r="A110" s="352">
        <v>45390</v>
      </c>
      <c r="B110" s="353" t="s">
        <v>82</v>
      </c>
      <c r="C110" s="354" t="s">
        <v>209</v>
      </c>
      <c r="D110" s="354" t="s">
        <v>927</v>
      </c>
      <c r="E110" s="354" t="s">
        <v>927</v>
      </c>
      <c r="F110" s="354" t="s">
        <v>927</v>
      </c>
      <c r="G110" s="354" t="s">
        <v>926</v>
      </c>
      <c r="H110" s="354" t="s">
        <v>927</v>
      </c>
      <c r="I110" s="354" t="s">
        <v>926</v>
      </c>
      <c r="J110" s="354" t="s">
        <v>927</v>
      </c>
      <c r="K110" s="354" t="s">
        <v>927</v>
      </c>
      <c r="L110" s="354" t="s">
        <v>927</v>
      </c>
    </row>
    <row r="111" spans="1:12">
      <c r="A111" s="352">
        <v>45401</v>
      </c>
      <c r="B111" s="353" t="s">
        <v>82</v>
      </c>
      <c r="C111" s="354" t="s">
        <v>209</v>
      </c>
      <c r="D111" s="354" t="s">
        <v>927</v>
      </c>
      <c r="E111" s="354" t="s">
        <v>927</v>
      </c>
      <c r="F111" s="354" t="s">
        <v>927</v>
      </c>
      <c r="G111" s="354" t="s">
        <v>926</v>
      </c>
      <c r="H111" s="354" t="s">
        <v>927</v>
      </c>
      <c r="I111" s="354" t="s">
        <v>926</v>
      </c>
      <c r="J111" s="354" t="s">
        <v>927</v>
      </c>
      <c r="K111" s="354" t="s">
        <v>927</v>
      </c>
      <c r="L111" s="354" t="s">
        <v>927</v>
      </c>
    </row>
    <row r="112" spans="1:12">
      <c r="A112" s="352">
        <v>45476</v>
      </c>
      <c r="B112" s="353" t="s">
        <v>82</v>
      </c>
      <c r="C112" s="354" t="s">
        <v>209</v>
      </c>
      <c r="D112" s="354" t="s">
        <v>927</v>
      </c>
      <c r="E112" s="354" t="s">
        <v>927</v>
      </c>
      <c r="F112" s="354" t="s">
        <v>927</v>
      </c>
      <c r="G112" s="354" t="s">
        <v>926</v>
      </c>
      <c r="H112" s="354" t="s">
        <v>927</v>
      </c>
      <c r="I112" s="354" t="s">
        <v>926</v>
      </c>
      <c r="J112" s="354" t="s">
        <v>927</v>
      </c>
      <c r="K112" s="354" t="s">
        <v>927</v>
      </c>
      <c r="L112" s="354" t="s">
        <v>927</v>
      </c>
    </row>
    <row r="113" spans="1:12">
      <c r="A113" s="352">
        <v>45510</v>
      </c>
      <c r="B113" s="353" t="s">
        <v>82</v>
      </c>
      <c r="C113" s="354" t="s">
        <v>209</v>
      </c>
      <c r="D113" s="354" t="s">
        <v>927</v>
      </c>
      <c r="E113" s="354" t="s">
        <v>927</v>
      </c>
      <c r="F113" s="354" t="s">
        <v>927</v>
      </c>
      <c r="G113" s="354" t="s">
        <v>926</v>
      </c>
      <c r="H113" s="354" t="s">
        <v>927</v>
      </c>
      <c r="I113" s="354" t="s">
        <v>926</v>
      </c>
      <c r="J113" s="354" t="s">
        <v>927</v>
      </c>
      <c r="K113" s="354" t="s">
        <v>927</v>
      </c>
      <c r="L113" s="354" t="s">
        <v>927</v>
      </c>
    </row>
    <row r="114" spans="1:12">
      <c r="A114" s="352">
        <v>45546</v>
      </c>
      <c r="B114" s="353" t="s">
        <v>82</v>
      </c>
      <c r="C114" s="354" t="s">
        <v>209</v>
      </c>
      <c r="D114" s="354" t="s">
        <v>927</v>
      </c>
      <c r="E114" s="354" t="s">
        <v>927</v>
      </c>
      <c r="F114" s="354" t="s">
        <v>927</v>
      </c>
      <c r="G114" s="354" t="s">
        <v>926</v>
      </c>
      <c r="H114" s="354" t="s">
        <v>927</v>
      </c>
      <c r="I114" s="354" t="s">
        <v>926</v>
      </c>
      <c r="J114" s="354" t="s">
        <v>927</v>
      </c>
      <c r="K114" s="354" t="s">
        <v>927</v>
      </c>
      <c r="L114" s="354" t="s">
        <v>927</v>
      </c>
    </row>
    <row r="115" spans="1:12">
      <c r="A115" s="352">
        <v>45589</v>
      </c>
      <c r="B115" s="353" t="s">
        <v>82</v>
      </c>
      <c r="C115" s="354" t="s">
        <v>209</v>
      </c>
      <c r="D115" s="354" t="s">
        <v>927</v>
      </c>
      <c r="E115" s="354" t="s">
        <v>927</v>
      </c>
      <c r="F115" s="354" t="s">
        <v>927</v>
      </c>
      <c r="G115" s="354" t="s">
        <v>927</v>
      </c>
      <c r="H115" s="354" t="s">
        <v>927</v>
      </c>
      <c r="I115" s="354" t="s">
        <v>926</v>
      </c>
      <c r="J115" s="354" t="s">
        <v>927</v>
      </c>
      <c r="K115" s="354" t="s">
        <v>927</v>
      </c>
      <c r="L115" s="354" t="s">
        <v>927</v>
      </c>
    </row>
    <row r="116" spans="1:12">
      <c r="A116" s="352">
        <v>45636</v>
      </c>
      <c r="B116" s="353" t="s">
        <v>82</v>
      </c>
      <c r="C116" s="354" t="s">
        <v>209</v>
      </c>
      <c r="D116" s="354" t="s">
        <v>927</v>
      </c>
      <c r="E116" s="354" t="s">
        <v>927</v>
      </c>
      <c r="F116" s="354" t="s">
        <v>927</v>
      </c>
      <c r="G116" s="354" t="s">
        <v>927</v>
      </c>
      <c r="H116" s="354" t="s">
        <v>927</v>
      </c>
      <c r="I116" s="354" t="s">
        <v>926</v>
      </c>
      <c r="J116" s="354" t="s">
        <v>927</v>
      </c>
      <c r="K116" s="354" t="s">
        <v>927</v>
      </c>
      <c r="L116" s="354" t="s">
        <v>927</v>
      </c>
    </row>
    <row r="117" spans="1:12">
      <c r="A117" s="352">
        <v>45341</v>
      </c>
      <c r="B117" s="353" t="s">
        <v>210</v>
      </c>
      <c r="C117" s="354" t="s">
        <v>211</v>
      </c>
      <c r="D117" s="354" t="s">
        <v>927</v>
      </c>
      <c r="E117" s="354" t="s">
        <v>927</v>
      </c>
      <c r="F117" s="354" t="s">
        <v>927</v>
      </c>
      <c r="G117" s="354" t="s">
        <v>926</v>
      </c>
      <c r="H117" s="354" t="s">
        <v>927</v>
      </c>
      <c r="I117" s="354" t="s">
        <v>927</v>
      </c>
      <c r="J117" s="354" t="s">
        <v>927</v>
      </c>
      <c r="K117" s="354" t="s">
        <v>927</v>
      </c>
      <c r="L117" s="354" t="s">
        <v>927</v>
      </c>
    </row>
    <row r="118" spans="1:12">
      <c r="A118" s="352">
        <v>45418</v>
      </c>
      <c r="B118" s="353" t="s">
        <v>210</v>
      </c>
      <c r="C118" s="354" t="s">
        <v>211</v>
      </c>
      <c r="D118" s="354" t="s">
        <v>927</v>
      </c>
      <c r="E118" s="354" t="s">
        <v>927</v>
      </c>
      <c r="F118" s="354" t="s">
        <v>927</v>
      </c>
      <c r="G118" s="354" t="s">
        <v>926</v>
      </c>
      <c r="H118" s="354" t="s">
        <v>927</v>
      </c>
      <c r="I118" s="354" t="s">
        <v>927</v>
      </c>
      <c r="J118" s="354" t="s">
        <v>927</v>
      </c>
      <c r="K118" s="354" t="s">
        <v>927</v>
      </c>
      <c r="L118" s="354" t="s">
        <v>927</v>
      </c>
    </row>
    <row r="119" spans="1:12">
      <c r="A119" s="352">
        <v>45454</v>
      </c>
      <c r="B119" s="353" t="s">
        <v>210</v>
      </c>
      <c r="C119" s="354" t="s">
        <v>211</v>
      </c>
      <c r="D119" s="354" t="s">
        <v>927</v>
      </c>
      <c r="E119" s="354" t="s">
        <v>927</v>
      </c>
      <c r="F119" s="354" t="s">
        <v>927</v>
      </c>
      <c r="G119" s="354" t="s">
        <v>926</v>
      </c>
      <c r="H119" s="354" t="s">
        <v>927</v>
      </c>
      <c r="I119" s="354" t="s">
        <v>927</v>
      </c>
      <c r="J119" s="354" t="s">
        <v>927</v>
      </c>
      <c r="K119" s="354" t="s">
        <v>927</v>
      </c>
      <c r="L119" s="354" t="s">
        <v>927</v>
      </c>
    </row>
    <row r="120" spans="1:12">
      <c r="A120" s="352">
        <v>45516</v>
      </c>
      <c r="B120" s="353" t="s">
        <v>210</v>
      </c>
      <c r="C120" s="354" t="s">
        <v>211</v>
      </c>
      <c r="D120" s="354" t="s">
        <v>927</v>
      </c>
      <c r="E120" s="354" t="s">
        <v>927</v>
      </c>
      <c r="F120" s="354" t="s">
        <v>927</v>
      </c>
      <c r="G120" s="354" t="s">
        <v>926</v>
      </c>
      <c r="H120" s="354" t="s">
        <v>927</v>
      </c>
      <c r="I120" s="354" t="s">
        <v>927</v>
      </c>
      <c r="J120" s="354" t="s">
        <v>927</v>
      </c>
      <c r="K120" s="354" t="s">
        <v>927</v>
      </c>
      <c r="L120" s="354" t="s">
        <v>927</v>
      </c>
    </row>
    <row r="121" spans="1:12">
      <c r="A121" s="352">
        <v>45561</v>
      </c>
      <c r="B121" s="353" t="s">
        <v>210</v>
      </c>
      <c r="C121" s="354" t="s">
        <v>211</v>
      </c>
      <c r="D121" s="354" t="s">
        <v>927</v>
      </c>
      <c r="E121" s="354" t="s">
        <v>927</v>
      </c>
      <c r="F121" s="354" t="s">
        <v>927</v>
      </c>
      <c r="G121" s="354" t="s">
        <v>926</v>
      </c>
      <c r="H121" s="354" t="s">
        <v>927</v>
      </c>
      <c r="I121" s="354" t="s">
        <v>927</v>
      </c>
      <c r="J121" s="354" t="s">
        <v>927</v>
      </c>
      <c r="K121" s="354" t="s">
        <v>927</v>
      </c>
      <c r="L121" s="354" t="s">
        <v>927</v>
      </c>
    </row>
    <row r="122" spans="1:12">
      <c r="A122" s="352">
        <v>45598</v>
      </c>
      <c r="B122" s="353" t="s">
        <v>210</v>
      </c>
      <c r="C122" s="354" t="s">
        <v>211</v>
      </c>
      <c r="D122" s="354" t="s">
        <v>927</v>
      </c>
      <c r="E122" s="354" t="s">
        <v>927</v>
      </c>
      <c r="F122" s="354" t="s">
        <v>927</v>
      </c>
      <c r="G122" s="354" t="s">
        <v>927</v>
      </c>
      <c r="H122" s="354" t="s">
        <v>927</v>
      </c>
      <c r="I122" s="354" t="s">
        <v>927</v>
      </c>
      <c r="J122" s="354" t="s">
        <v>927</v>
      </c>
      <c r="K122" s="354" t="s">
        <v>927</v>
      </c>
      <c r="L122" s="354" t="s">
        <v>927</v>
      </c>
    </row>
    <row r="123" spans="1:12">
      <c r="A123" s="352">
        <v>45349</v>
      </c>
      <c r="B123" s="353" t="s">
        <v>84</v>
      </c>
      <c r="C123" s="354" t="s">
        <v>212</v>
      </c>
      <c r="D123" s="354" t="s">
        <v>927</v>
      </c>
      <c r="E123" s="354" t="s">
        <v>927</v>
      </c>
      <c r="F123" s="354" t="s">
        <v>927</v>
      </c>
      <c r="G123" s="354" t="s">
        <v>926</v>
      </c>
      <c r="H123" s="354" t="s">
        <v>927</v>
      </c>
      <c r="I123" s="354" t="s">
        <v>926</v>
      </c>
      <c r="J123" s="354" t="s">
        <v>927</v>
      </c>
      <c r="K123" s="354" t="s">
        <v>927</v>
      </c>
      <c r="L123" s="354" t="s">
        <v>927</v>
      </c>
    </row>
    <row r="124" spans="1:12">
      <c r="A124" s="352">
        <v>45391</v>
      </c>
      <c r="B124" s="353" t="s">
        <v>84</v>
      </c>
      <c r="C124" s="354" t="s">
        <v>212</v>
      </c>
      <c r="D124" s="354" t="s">
        <v>927</v>
      </c>
      <c r="E124" s="354" t="s">
        <v>927</v>
      </c>
      <c r="F124" s="354" t="s">
        <v>927</v>
      </c>
      <c r="G124" s="354" t="s">
        <v>926</v>
      </c>
      <c r="H124" s="354" t="s">
        <v>927</v>
      </c>
      <c r="I124" s="354" t="s">
        <v>926</v>
      </c>
      <c r="J124" s="354" t="s">
        <v>927</v>
      </c>
      <c r="K124" s="354" t="s">
        <v>927</v>
      </c>
      <c r="L124" s="354" t="s">
        <v>927</v>
      </c>
    </row>
    <row r="125" spans="1:12">
      <c r="A125" s="352">
        <v>45411</v>
      </c>
      <c r="B125" s="353" t="s">
        <v>84</v>
      </c>
      <c r="C125" s="354" t="s">
        <v>212</v>
      </c>
      <c r="D125" s="354" t="s">
        <v>927</v>
      </c>
      <c r="E125" s="354" t="s">
        <v>927</v>
      </c>
      <c r="F125" s="354" t="s">
        <v>927</v>
      </c>
      <c r="G125" s="354" t="s">
        <v>926</v>
      </c>
      <c r="H125" s="354" t="s">
        <v>927</v>
      </c>
      <c r="I125" s="354" t="s">
        <v>926</v>
      </c>
      <c r="J125" s="354" t="s">
        <v>927</v>
      </c>
      <c r="K125" s="354" t="s">
        <v>927</v>
      </c>
      <c r="L125" s="354" t="s">
        <v>927</v>
      </c>
    </row>
    <row r="126" spans="1:12">
      <c r="A126" s="352">
        <v>45456</v>
      </c>
      <c r="B126" s="353" t="s">
        <v>84</v>
      </c>
      <c r="C126" s="354" t="s">
        <v>212</v>
      </c>
      <c r="D126" s="354" t="s">
        <v>927</v>
      </c>
      <c r="E126" s="354" t="s">
        <v>927</v>
      </c>
      <c r="F126" s="354" t="s">
        <v>927</v>
      </c>
      <c r="G126" s="354" t="s">
        <v>926</v>
      </c>
      <c r="H126" s="354" t="s">
        <v>927</v>
      </c>
      <c r="I126" s="354" t="s">
        <v>926</v>
      </c>
      <c r="J126" s="354" t="s">
        <v>927</v>
      </c>
      <c r="K126" s="354" t="s">
        <v>927</v>
      </c>
      <c r="L126" s="354" t="s">
        <v>927</v>
      </c>
    </row>
    <row r="127" spans="1:12">
      <c r="A127" s="352">
        <v>45503</v>
      </c>
      <c r="B127" s="353" t="s">
        <v>84</v>
      </c>
      <c r="C127" s="354" t="s">
        <v>212</v>
      </c>
      <c r="D127" s="354" t="s">
        <v>927</v>
      </c>
      <c r="E127" s="354" t="s">
        <v>927</v>
      </c>
      <c r="F127" s="354" t="s">
        <v>927</v>
      </c>
      <c r="G127" s="354" t="s">
        <v>926</v>
      </c>
      <c r="H127" s="354" t="s">
        <v>927</v>
      </c>
      <c r="I127" s="354" t="s">
        <v>926</v>
      </c>
      <c r="J127" s="354" t="s">
        <v>927</v>
      </c>
      <c r="K127" s="354" t="s">
        <v>927</v>
      </c>
      <c r="L127" s="354" t="s">
        <v>927</v>
      </c>
    </row>
    <row r="128" spans="1:12">
      <c r="A128" s="352">
        <v>45609</v>
      </c>
      <c r="B128" s="353" t="s">
        <v>84</v>
      </c>
      <c r="C128" s="354" t="s">
        <v>212</v>
      </c>
      <c r="D128" s="354" t="s">
        <v>927</v>
      </c>
      <c r="E128" s="354" t="s">
        <v>927</v>
      </c>
      <c r="F128" s="354" t="s">
        <v>927</v>
      </c>
      <c r="G128" s="354" t="s">
        <v>927</v>
      </c>
      <c r="H128" s="354" t="s">
        <v>927</v>
      </c>
      <c r="I128" s="354" t="s">
        <v>926</v>
      </c>
      <c r="J128" s="354" t="s">
        <v>927</v>
      </c>
      <c r="K128" s="354" t="s">
        <v>927</v>
      </c>
      <c r="L128" s="354" t="s">
        <v>927</v>
      </c>
    </row>
    <row r="129" spans="1:12">
      <c r="A129" s="352">
        <v>45299</v>
      </c>
      <c r="B129" s="353" t="s">
        <v>213</v>
      </c>
      <c r="C129" s="354" t="s">
        <v>214</v>
      </c>
      <c r="D129" s="354" t="s">
        <v>927</v>
      </c>
      <c r="E129" s="354" t="s">
        <v>927</v>
      </c>
      <c r="F129" s="354" t="s">
        <v>927</v>
      </c>
      <c r="G129" s="354" t="s">
        <v>926</v>
      </c>
      <c r="H129" s="354" t="s">
        <v>927</v>
      </c>
      <c r="I129" s="354" t="s">
        <v>927</v>
      </c>
      <c r="J129" s="354" t="s">
        <v>927</v>
      </c>
      <c r="K129" s="354" t="s">
        <v>927</v>
      </c>
      <c r="L129" s="354" t="s">
        <v>927</v>
      </c>
    </row>
    <row r="130" spans="1:12">
      <c r="A130" s="352">
        <v>45345</v>
      </c>
      <c r="B130" s="353" t="s">
        <v>213</v>
      </c>
      <c r="C130" s="354" t="s">
        <v>214</v>
      </c>
      <c r="D130" s="354" t="s">
        <v>927</v>
      </c>
      <c r="E130" s="354" t="s">
        <v>927</v>
      </c>
      <c r="F130" s="354" t="s">
        <v>927</v>
      </c>
      <c r="G130" s="354" t="s">
        <v>926</v>
      </c>
      <c r="H130" s="354" t="s">
        <v>927</v>
      </c>
      <c r="I130" s="354" t="s">
        <v>927</v>
      </c>
      <c r="J130" s="354" t="s">
        <v>927</v>
      </c>
      <c r="K130" s="354" t="s">
        <v>927</v>
      </c>
      <c r="L130" s="354" t="s">
        <v>927</v>
      </c>
    </row>
    <row r="131" spans="1:12">
      <c r="A131" s="352">
        <v>45384</v>
      </c>
      <c r="B131" s="353" t="s">
        <v>213</v>
      </c>
      <c r="C131" s="354" t="s">
        <v>214</v>
      </c>
      <c r="D131" s="354" t="s">
        <v>927</v>
      </c>
      <c r="E131" s="354" t="s">
        <v>927</v>
      </c>
      <c r="F131" s="354" t="s">
        <v>927</v>
      </c>
      <c r="G131" s="354" t="s">
        <v>926</v>
      </c>
      <c r="H131" s="354" t="s">
        <v>927</v>
      </c>
      <c r="I131" s="354" t="s">
        <v>927</v>
      </c>
      <c r="J131" s="354" t="s">
        <v>927</v>
      </c>
      <c r="K131" s="354" t="s">
        <v>927</v>
      </c>
      <c r="L131" s="354" t="s">
        <v>927</v>
      </c>
    </row>
    <row r="132" spans="1:12">
      <c r="A132" s="352">
        <v>45502</v>
      </c>
      <c r="B132" s="353" t="s">
        <v>213</v>
      </c>
      <c r="C132" s="354" t="s">
        <v>214</v>
      </c>
      <c r="D132" s="354" t="s">
        <v>927</v>
      </c>
      <c r="E132" s="354" t="s">
        <v>927</v>
      </c>
      <c r="F132" s="354" t="s">
        <v>927</v>
      </c>
      <c r="G132" s="354" t="s">
        <v>926</v>
      </c>
      <c r="H132" s="354" t="s">
        <v>927</v>
      </c>
      <c r="I132" s="354" t="s">
        <v>927</v>
      </c>
      <c r="J132" s="354" t="s">
        <v>927</v>
      </c>
      <c r="K132" s="354" t="s">
        <v>926</v>
      </c>
      <c r="L132" s="354" t="s">
        <v>927</v>
      </c>
    </row>
    <row r="133" spans="1:12">
      <c r="A133" s="352">
        <v>45566</v>
      </c>
      <c r="B133" s="353" t="s">
        <v>213</v>
      </c>
      <c r="C133" s="354" t="s">
        <v>214</v>
      </c>
      <c r="D133" s="354" t="s">
        <v>927</v>
      </c>
      <c r="E133" s="354" t="s">
        <v>927</v>
      </c>
      <c r="F133" s="354" t="s">
        <v>927</v>
      </c>
      <c r="G133" s="354" t="s">
        <v>926</v>
      </c>
      <c r="H133" s="354" t="s">
        <v>927</v>
      </c>
      <c r="I133" s="354" t="s">
        <v>927</v>
      </c>
      <c r="J133" s="354" t="s">
        <v>927</v>
      </c>
      <c r="K133" s="354" t="s">
        <v>926</v>
      </c>
      <c r="L133" s="354" t="s">
        <v>927</v>
      </c>
    </row>
    <row r="134" spans="1:12">
      <c r="A134" s="352">
        <v>45603</v>
      </c>
      <c r="B134" s="353" t="s">
        <v>213</v>
      </c>
      <c r="C134" s="354" t="s">
        <v>214</v>
      </c>
      <c r="D134" s="354" t="s">
        <v>927</v>
      </c>
      <c r="E134" s="354" t="s">
        <v>927</v>
      </c>
      <c r="F134" s="354" t="s">
        <v>927</v>
      </c>
      <c r="G134" s="354" t="s">
        <v>927</v>
      </c>
      <c r="H134" s="354" t="s">
        <v>927</v>
      </c>
      <c r="I134" s="354" t="s">
        <v>927</v>
      </c>
      <c r="J134" s="354" t="s">
        <v>927</v>
      </c>
      <c r="K134" s="354" t="s">
        <v>926</v>
      </c>
      <c r="L134" s="354" t="s">
        <v>927</v>
      </c>
    </row>
    <row r="135" spans="1:12">
      <c r="A135" s="352">
        <v>45626</v>
      </c>
      <c r="B135" s="353" t="s">
        <v>213</v>
      </c>
      <c r="C135" s="354" t="s">
        <v>214</v>
      </c>
      <c r="D135" s="354" t="s">
        <v>927</v>
      </c>
      <c r="E135" s="354" t="s">
        <v>927</v>
      </c>
      <c r="F135" s="354" t="s">
        <v>927</v>
      </c>
      <c r="G135" s="354" t="s">
        <v>927</v>
      </c>
      <c r="H135" s="354" t="s">
        <v>927</v>
      </c>
      <c r="I135" s="354" t="s">
        <v>927</v>
      </c>
      <c r="J135" s="354" t="s">
        <v>927</v>
      </c>
      <c r="K135" s="354" t="s">
        <v>926</v>
      </c>
      <c r="L135" s="354" t="s">
        <v>927</v>
      </c>
    </row>
    <row r="136" spans="1:12">
      <c r="A136" s="352">
        <v>45331</v>
      </c>
      <c r="B136" s="353" t="s">
        <v>86</v>
      </c>
      <c r="C136" s="354" t="s">
        <v>215</v>
      </c>
      <c r="D136" s="354" t="s">
        <v>927</v>
      </c>
      <c r="E136" s="354" t="s">
        <v>927</v>
      </c>
      <c r="F136" s="354" t="s">
        <v>927</v>
      </c>
      <c r="G136" s="354" t="s">
        <v>926</v>
      </c>
      <c r="H136" s="354" t="s">
        <v>927</v>
      </c>
      <c r="I136" s="354" t="s">
        <v>927</v>
      </c>
      <c r="J136" s="354" t="s">
        <v>927</v>
      </c>
      <c r="K136" s="354" t="s">
        <v>927</v>
      </c>
      <c r="L136" s="354" t="s">
        <v>927</v>
      </c>
    </row>
    <row r="137" spans="1:12">
      <c r="A137" s="352">
        <v>45358</v>
      </c>
      <c r="B137" s="353" t="s">
        <v>86</v>
      </c>
      <c r="C137" s="354" t="s">
        <v>215</v>
      </c>
      <c r="D137" s="354" t="s">
        <v>927</v>
      </c>
      <c r="E137" s="354" t="s">
        <v>927</v>
      </c>
      <c r="F137" s="354" t="s">
        <v>927</v>
      </c>
      <c r="G137" s="354" t="s">
        <v>926</v>
      </c>
      <c r="H137" s="354" t="s">
        <v>927</v>
      </c>
      <c r="I137" s="354" t="s">
        <v>927</v>
      </c>
      <c r="J137" s="354" t="s">
        <v>927</v>
      </c>
      <c r="K137" s="354" t="s">
        <v>927</v>
      </c>
      <c r="L137" s="354" t="s">
        <v>927</v>
      </c>
    </row>
    <row r="138" spans="1:12">
      <c r="A138" s="352">
        <v>45394</v>
      </c>
      <c r="B138" s="353" t="s">
        <v>86</v>
      </c>
      <c r="C138" s="354" t="s">
        <v>215</v>
      </c>
      <c r="D138" s="354" t="s">
        <v>927</v>
      </c>
      <c r="E138" s="354" t="s">
        <v>927</v>
      </c>
      <c r="F138" s="354" t="s">
        <v>927</v>
      </c>
      <c r="G138" s="354" t="s">
        <v>926</v>
      </c>
      <c r="H138" s="354" t="s">
        <v>927</v>
      </c>
      <c r="I138" s="354" t="s">
        <v>927</v>
      </c>
      <c r="J138" s="354" t="s">
        <v>927</v>
      </c>
      <c r="K138" s="354" t="s">
        <v>927</v>
      </c>
      <c r="L138" s="354" t="s">
        <v>927</v>
      </c>
    </row>
    <row r="139" spans="1:12">
      <c r="A139" s="352">
        <v>45421</v>
      </c>
      <c r="B139" s="353" t="s">
        <v>86</v>
      </c>
      <c r="C139" s="354" t="s">
        <v>215</v>
      </c>
      <c r="D139" s="354" t="s">
        <v>927</v>
      </c>
      <c r="E139" s="354" t="s">
        <v>927</v>
      </c>
      <c r="F139" s="354" t="s">
        <v>927</v>
      </c>
      <c r="G139" s="354" t="s">
        <v>926</v>
      </c>
      <c r="H139" s="354" t="s">
        <v>927</v>
      </c>
      <c r="I139" s="354" t="s">
        <v>927</v>
      </c>
      <c r="J139" s="354" t="s">
        <v>927</v>
      </c>
      <c r="K139" s="354" t="s">
        <v>927</v>
      </c>
      <c r="L139" s="354" t="s">
        <v>927</v>
      </c>
    </row>
    <row r="140" spans="1:12">
      <c r="A140" s="352">
        <v>45495</v>
      </c>
      <c r="B140" s="353" t="s">
        <v>86</v>
      </c>
      <c r="C140" s="354" t="s">
        <v>215</v>
      </c>
      <c r="D140" s="354" t="s">
        <v>927</v>
      </c>
      <c r="E140" s="354" t="s">
        <v>927</v>
      </c>
      <c r="F140" s="354" t="s">
        <v>927</v>
      </c>
      <c r="G140" s="354" t="s">
        <v>926</v>
      </c>
      <c r="H140" s="354" t="s">
        <v>927</v>
      </c>
      <c r="I140" s="354" t="s">
        <v>927</v>
      </c>
      <c r="J140" s="354" t="s">
        <v>927</v>
      </c>
      <c r="K140" s="354" t="s">
        <v>927</v>
      </c>
      <c r="L140" s="354" t="s">
        <v>927</v>
      </c>
    </row>
    <row r="141" spans="1:12">
      <c r="A141" s="352">
        <v>45611</v>
      </c>
      <c r="B141" s="353" t="s">
        <v>86</v>
      </c>
      <c r="C141" s="354" t="s">
        <v>215</v>
      </c>
      <c r="D141" s="354" t="s">
        <v>927</v>
      </c>
      <c r="E141" s="354" t="s">
        <v>927</v>
      </c>
      <c r="F141" s="354" t="s">
        <v>927</v>
      </c>
      <c r="G141" s="354" t="s">
        <v>927</v>
      </c>
      <c r="H141" s="354" t="s">
        <v>927</v>
      </c>
      <c r="I141" s="354" t="s">
        <v>927</v>
      </c>
      <c r="J141" s="354" t="s">
        <v>927</v>
      </c>
      <c r="K141" s="354" t="s">
        <v>927</v>
      </c>
      <c r="L141" s="354" t="s">
        <v>927</v>
      </c>
    </row>
    <row r="142" spans="1:12">
      <c r="A142" s="352">
        <v>45315</v>
      </c>
      <c r="B142" s="353" t="s">
        <v>87</v>
      </c>
      <c r="C142" s="354" t="s">
        <v>929</v>
      </c>
      <c r="D142" s="354" t="s">
        <v>927</v>
      </c>
      <c r="E142" s="354" t="s">
        <v>927</v>
      </c>
      <c r="F142" s="354" t="s">
        <v>927</v>
      </c>
      <c r="G142" s="354" t="s">
        <v>926</v>
      </c>
      <c r="H142" s="354" t="s">
        <v>927</v>
      </c>
      <c r="I142" s="354" t="s">
        <v>926</v>
      </c>
      <c r="J142" s="354" t="s">
        <v>927</v>
      </c>
      <c r="K142" s="354" t="s">
        <v>927</v>
      </c>
      <c r="L142" s="354" t="s">
        <v>927</v>
      </c>
    </row>
    <row r="143" spans="1:12">
      <c r="A143" s="352">
        <v>45357</v>
      </c>
      <c r="B143" s="353" t="s">
        <v>87</v>
      </c>
      <c r="C143" s="354" t="s">
        <v>929</v>
      </c>
      <c r="D143" s="354" t="s">
        <v>927</v>
      </c>
      <c r="E143" s="354" t="s">
        <v>927</v>
      </c>
      <c r="F143" s="354" t="s">
        <v>927</v>
      </c>
      <c r="G143" s="354" t="s">
        <v>926</v>
      </c>
      <c r="H143" s="354" t="s">
        <v>927</v>
      </c>
      <c r="I143" s="354" t="s">
        <v>926</v>
      </c>
      <c r="J143" s="354" t="s">
        <v>927</v>
      </c>
      <c r="K143" s="354" t="s">
        <v>927</v>
      </c>
      <c r="L143" s="354" t="s">
        <v>927</v>
      </c>
    </row>
    <row r="144" spans="1:12">
      <c r="A144" s="352">
        <v>45328</v>
      </c>
      <c r="B144" s="353" t="s">
        <v>87</v>
      </c>
      <c r="C144" s="354" t="s">
        <v>929</v>
      </c>
      <c r="D144" s="354" t="s">
        <v>927</v>
      </c>
      <c r="E144" s="354" t="s">
        <v>927</v>
      </c>
      <c r="F144" s="354" t="s">
        <v>927</v>
      </c>
      <c r="G144" s="354" t="s">
        <v>926</v>
      </c>
      <c r="H144" s="354" t="s">
        <v>927</v>
      </c>
      <c r="I144" s="354" t="s">
        <v>926</v>
      </c>
      <c r="J144" s="354" t="s">
        <v>927</v>
      </c>
      <c r="K144" s="354" t="s">
        <v>927</v>
      </c>
      <c r="L144" s="354" t="s">
        <v>927</v>
      </c>
    </row>
    <row r="145" spans="1:12">
      <c r="A145" s="352">
        <v>45387</v>
      </c>
      <c r="B145" s="353" t="s">
        <v>87</v>
      </c>
      <c r="C145" s="354" t="s">
        <v>929</v>
      </c>
      <c r="D145" s="354" t="s">
        <v>927</v>
      </c>
      <c r="E145" s="354" t="s">
        <v>927</v>
      </c>
      <c r="F145" s="354" t="s">
        <v>927</v>
      </c>
      <c r="G145" s="354" t="s">
        <v>926</v>
      </c>
      <c r="H145" s="354" t="s">
        <v>927</v>
      </c>
      <c r="I145" s="354" t="s">
        <v>926</v>
      </c>
      <c r="J145" s="354" t="s">
        <v>927</v>
      </c>
      <c r="K145" s="354" t="s">
        <v>927</v>
      </c>
      <c r="L145" s="354" t="s">
        <v>927</v>
      </c>
    </row>
    <row r="146" spans="1:12">
      <c r="A146" s="352">
        <v>45449</v>
      </c>
      <c r="B146" s="353" t="s">
        <v>87</v>
      </c>
      <c r="C146" s="354" t="s">
        <v>929</v>
      </c>
      <c r="D146" s="354" t="s">
        <v>927</v>
      </c>
      <c r="E146" s="354" t="s">
        <v>927</v>
      </c>
      <c r="F146" s="354" t="s">
        <v>927</v>
      </c>
      <c r="G146" s="354" t="s">
        <v>926</v>
      </c>
      <c r="H146" s="354" t="s">
        <v>927</v>
      </c>
      <c r="I146" s="354" t="s">
        <v>926</v>
      </c>
      <c r="J146" s="354" t="s">
        <v>927</v>
      </c>
      <c r="K146" s="354" t="s">
        <v>927</v>
      </c>
      <c r="L146" s="354" t="s">
        <v>927</v>
      </c>
    </row>
    <row r="147" spans="1:12">
      <c r="A147" s="352">
        <v>45492</v>
      </c>
      <c r="B147" s="353" t="s">
        <v>87</v>
      </c>
      <c r="C147" s="354" t="s">
        <v>929</v>
      </c>
      <c r="D147" s="354" t="s">
        <v>927</v>
      </c>
      <c r="E147" s="354" t="s">
        <v>927</v>
      </c>
      <c r="F147" s="354" t="s">
        <v>927</v>
      </c>
      <c r="G147" s="354" t="s">
        <v>926</v>
      </c>
      <c r="H147" s="354" t="s">
        <v>927</v>
      </c>
      <c r="I147" s="354" t="s">
        <v>926</v>
      </c>
      <c r="J147" s="354" t="s">
        <v>927</v>
      </c>
      <c r="K147" s="354" t="s">
        <v>927</v>
      </c>
      <c r="L147" s="354" t="s">
        <v>927</v>
      </c>
    </row>
    <row r="148" spans="1:12">
      <c r="A148" s="352">
        <v>45553</v>
      </c>
      <c r="B148" s="353" t="s">
        <v>87</v>
      </c>
      <c r="C148" s="354" t="s">
        <v>929</v>
      </c>
      <c r="D148" s="354" t="s">
        <v>927</v>
      </c>
      <c r="E148" s="354" t="s">
        <v>927</v>
      </c>
      <c r="F148" s="354" t="s">
        <v>927</v>
      </c>
      <c r="G148" s="354" t="s">
        <v>926</v>
      </c>
      <c r="H148" s="354" t="s">
        <v>927</v>
      </c>
      <c r="I148" s="354" t="s">
        <v>926</v>
      </c>
      <c r="J148" s="354" t="s">
        <v>927</v>
      </c>
      <c r="K148" s="354" t="s">
        <v>927</v>
      </c>
      <c r="L148" s="354" t="s">
        <v>927</v>
      </c>
    </row>
    <row r="149" spans="1:12">
      <c r="A149" s="352">
        <v>45351</v>
      </c>
      <c r="B149" s="353" t="s">
        <v>88</v>
      </c>
      <c r="C149" s="354" t="s">
        <v>217</v>
      </c>
      <c r="D149" s="354" t="s">
        <v>927</v>
      </c>
      <c r="E149" s="354" t="s">
        <v>927</v>
      </c>
      <c r="F149" s="354" t="s">
        <v>927</v>
      </c>
      <c r="G149" s="354" t="s">
        <v>926</v>
      </c>
      <c r="H149" s="354" t="s">
        <v>927</v>
      </c>
      <c r="I149" s="354" t="s">
        <v>926</v>
      </c>
      <c r="J149" s="354" t="s">
        <v>927</v>
      </c>
      <c r="K149" s="354" t="s">
        <v>927</v>
      </c>
      <c r="L149" s="354" t="s">
        <v>927</v>
      </c>
    </row>
    <row r="150" spans="1:12">
      <c r="A150" s="352">
        <v>45464</v>
      </c>
      <c r="B150" s="353" t="s">
        <v>88</v>
      </c>
      <c r="C150" s="354" t="s">
        <v>217</v>
      </c>
      <c r="D150" s="354" t="s">
        <v>927</v>
      </c>
      <c r="E150" s="354" t="s">
        <v>927</v>
      </c>
      <c r="F150" s="354" t="s">
        <v>927</v>
      </c>
      <c r="G150" s="354" t="s">
        <v>926</v>
      </c>
      <c r="H150" s="354" t="s">
        <v>927</v>
      </c>
      <c r="I150" s="354" t="s">
        <v>926</v>
      </c>
      <c r="J150" s="354" t="s">
        <v>927</v>
      </c>
      <c r="K150" s="354" t="s">
        <v>927</v>
      </c>
      <c r="L150" s="354" t="s">
        <v>927</v>
      </c>
    </row>
    <row r="151" spans="1:12">
      <c r="A151" s="352">
        <v>45513</v>
      </c>
      <c r="B151" s="353" t="s">
        <v>88</v>
      </c>
      <c r="C151" s="354" t="s">
        <v>217</v>
      </c>
      <c r="D151" s="354" t="s">
        <v>927</v>
      </c>
      <c r="E151" s="354" t="s">
        <v>927</v>
      </c>
      <c r="F151" s="354" t="s">
        <v>927</v>
      </c>
      <c r="G151" s="354" t="s">
        <v>926</v>
      </c>
      <c r="H151" s="354" t="s">
        <v>927</v>
      </c>
      <c r="I151" s="354" t="s">
        <v>926</v>
      </c>
      <c r="J151" s="354" t="s">
        <v>927</v>
      </c>
      <c r="K151" s="354" t="s">
        <v>927</v>
      </c>
      <c r="L151" s="354" t="s">
        <v>927</v>
      </c>
    </row>
    <row r="152" spans="1:12">
      <c r="A152" s="352">
        <v>45570</v>
      </c>
      <c r="B152" s="353" t="s">
        <v>88</v>
      </c>
      <c r="C152" s="354" t="s">
        <v>217</v>
      </c>
      <c r="D152" s="354" t="s">
        <v>927</v>
      </c>
      <c r="E152" s="354" t="s">
        <v>927</v>
      </c>
      <c r="F152" s="354" t="s">
        <v>927</v>
      </c>
      <c r="G152" s="354" t="s">
        <v>926</v>
      </c>
      <c r="H152" s="354" t="s">
        <v>927</v>
      </c>
      <c r="I152" s="354" t="s">
        <v>926</v>
      </c>
      <c r="J152" s="354" t="s">
        <v>927</v>
      </c>
      <c r="K152" s="354" t="s">
        <v>927</v>
      </c>
      <c r="L152" s="354" t="s">
        <v>927</v>
      </c>
    </row>
    <row r="153" spans="1:12">
      <c r="A153" s="352">
        <v>45623</v>
      </c>
      <c r="B153" s="353" t="s">
        <v>88</v>
      </c>
      <c r="C153" s="354" t="s">
        <v>217</v>
      </c>
      <c r="D153" s="354" t="s">
        <v>927</v>
      </c>
      <c r="E153" s="354" t="s">
        <v>927</v>
      </c>
      <c r="F153" s="354" t="s">
        <v>927</v>
      </c>
      <c r="G153" s="354" t="s">
        <v>927</v>
      </c>
      <c r="H153" s="354" t="s">
        <v>927</v>
      </c>
      <c r="I153" s="354" t="s">
        <v>926</v>
      </c>
      <c r="J153" s="354" t="s">
        <v>927</v>
      </c>
      <c r="K153" s="354" t="s">
        <v>927</v>
      </c>
      <c r="L153" s="354" t="s">
        <v>927</v>
      </c>
    </row>
    <row r="154" spans="1:12">
      <c r="A154" s="352">
        <v>45329</v>
      </c>
      <c r="B154" s="353" t="s">
        <v>218</v>
      </c>
      <c r="C154" s="354" t="s">
        <v>219</v>
      </c>
      <c r="D154" s="354" t="s">
        <v>927</v>
      </c>
      <c r="E154" s="354" t="s">
        <v>927</v>
      </c>
      <c r="F154" s="354" t="s">
        <v>927</v>
      </c>
      <c r="G154" s="354" t="s">
        <v>926</v>
      </c>
      <c r="H154" s="354" t="s">
        <v>927</v>
      </c>
      <c r="I154" s="354" t="s">
        <v>927</v>
      </c>
      <c r="J154" s="354" t="s">
        <v>927</v>
      </c>
      <c r="K154" s="354" t="s">
        <v>927</v>
      </c>
      <c r="L154" s="354" t="s">
        <v>927</v>
      </c>
    </row>
    <row r="155" spans="1:12">
      <c r="A155" s="352">
        <v>45332</v>
      </c>
      <c r="B155" s="353" t="s">
        <v>218</v>
      </c>
      <c r="C155" s="354" t="s">
        <v>219</v>
      </c>
      <c r="D155" s="354" t="s">
        <v>927</v>
      </c>
      <c r="E155" s="354" t="s">
        <v>927</v>
      </c>
      <c r="F155" s="354" t="s">
        <v>927</v>
      </c>
      <c r="G155" s="354" t="s">
        <v>926</v>
      </c>
      <c r="H155" s="354" t="s">
        <v>927</v>
      </c>
      <c r="I155" s="354" t="s">
        <v>927</v>
      </c>
      <c r="J155" s="354" t="s">
        <v>927</v>
      </c>
      <c r="K155" s="354" t="s">
        <v>927</v>
      </c>
      <c r="L155" s="354" t="s">
        <v>927</v>
      </c>
    </row>
    <row r="156" spans="1:12">
      <c r="A156" s="352">
        <v>45385</v>
      </c>
      <c r="B156" s="353" t="s">
        <v>218</v>
      </c>
      <c r="C156" s="354" t="s">
        <v>219</v>
      </c>
      <c r="D156" s="354" t="s">
        <v>927</v>
      </c>
      <c r="E156" s="354" t="s">
        <v>927</v>
      </c>
      <c r="F156" s="354" t="s">
        <v>927</v>
      </c>
      <c r="G156" s="354" t="s">
        <v>926</v>
      </c>
      <c r="H156" s="354" t="s">
        <v>927</v>
      </c>
      <c r="I156" s="354" t="s">
        <v>927</v>
      </c>
      <c r="J156" s="354" t="s">
        <v>927</v>
      </c>
      <c r="K156" s="354" t="s">
        <v>927</v>
      </c>
      <c r="L156" s="354" t="s">
        <v>927</v>
      </c>
    </row>
    <row r="157" spans="1:12">
      <c r="A157" s="352">
        <v>45463</v>
      </c>
      <c r="B157" s="353" t="s">
        <v>218</v>
      </c>
      <c r="C157" s="354" t="s">
        <v>219</v>
      </c>
      <c r="D157" s="354" t="s">
        <v>927</v>
      </c>
      <c r="E157" s="354" t="s">
        <v>927</v>
      </c>
      <c r="F157" s="354" t="s">
        <v>927</v>
      </c>
      <c r="G157" s="354" t="s">
        <v>926</v>
      </c>
      <c r="H157" s="354" t="s">
        <v>927</v>
      </c>
      <c r="I157" s="354" t="s">
        <v>927</v>
      </c>
      <c r="J157" s="354" t="s">
        <v>927</v>
      </c>
      <c r="K157" s="354" t="s">
        <v>927</v>
      </c>
      <c r="L157" s="354" t="s">
        <v>927</v>
      </c>
    </row>
    <row r="158" spans="1:12">
      <c r="A158" s="352">
        <v>45519</v>
      </c>
      <c r="B158" s="353" t="s">
        <v>218</v>
      </c>
      <c r="C158" s="354" t="s">
        <v>219</v>
      </c>
      <c r="D158" s="354" t="s">
        <v>927</v>
      </c>
      <c r="E158" s="354" t="s">
        <v>927</v>
      </c>
      <c r="F158" s="354" t="s">
        <v>927</v>
      </c>
      <c r="G158" s="354" t="s">
        <v>926</v>
      </c>
      <c r="H158" s="354" t="s">
        <v>927</v>
      </c>
      <c r="I158" s="354" t="s">
        <v>927</v>
      </c>
      <c r="J158" s="354" t="s">
        <v>927</v>
      </c>
      <c r="K158" s="354" t="s">
        <v>927</v>
      </c>
      <c r="L158" s="354" t="s">
        <v>927</v>
      </c>
    </row>
    <row r="159" spans="1:12">
      <c r="A159" s="352">
        <v>45601</v>
      </c>
      <c r="B159" s="353" t="s">
        <v>218</v>
      </c>
      <c r="C159" s="354" t="s">
        <v>219</v>
      </c>
      <c r="D159" s="354" t="s">
        <v>927</v>
      </c>
      <c r="E159" s="354" t="s">
        <v>927</v>
      </c>
      <c r="F159" s="354" t="s">
        <v>927</v>
      </c>
      <c r="G159" s="354" t="s">
        <v>927</v>
      </c>
      <c r="H159" s="354" t="s">
        <v>927</v>
      </c>
      <c r="I159" s="354" t="s">
        <v>927</v>
      </c>
      <c r="J159" s="354" t="s">
        <v>927</v>
      </c>
      <c r="K159" s="354" t="s">
        <v>927</v>
      </c>
      <c r="L159" s="354" t="s">
        <v>927</v>
      </c>
    </row>
    <row r="160" spans="1:12">
      <c r="A160" s="352">
        <v>45604</v>
      </c>
      <c r="B160" s="353" t="s">
        <v>218</v>
      </c>
      <c r="C160" s="354" t="s">
        <v>219</v>
      </c>
      <c r="D160" s="354" t="s">
        <v>927</v>
      </c>
      <c r="E160" s="354" t="s">
        <v>927</v>
      </c>
      <c r="F160" s="354" t="s">
        <v>927</v>
      </c>
      <c r="G160" s="354" t="s">
        <v>927</v>
      </c>
      <c r="H160" s="354" t="s">
        <v>927</v>
      </c>
      <c r="I160" s="354" t="s">
        <v>927</v>
      </c>
      <c r="J160" s="354" t="s">
        <v>927</v>
      </c>
      <c r="K160" s="354" t="s">
        <v>927</v>
      </c>
      <c r="L160" s="354" t="s">
        <v>927</v>
      </c>
    </row>
    <row r="161" spans="1:12">
      <c r="A161" s="352">
        <v>45293</v>
      </c>
      <c r="B161" s="353" t="s">
        <v>930</v>
      </c>
      <c r="C161" s="354" t="s">
        <v>220</v>
      </c>
      <c r="D161" s="354" t="s">
        <v>927</v>
      </c>
      <c r="E161" s="354" t="s">
        <v>927</v>
      </c>
      <c r="F161" s="354" t="s">
        <v>927</v>
      </c>
      <c r="G161" s="354" t="s">
        <v>926</v>
      </c>
      <c r="H161" s="354" t="s">
        <v>927</v>
      </c>
      <c r="I161" s="354" t="s">
        <v>927</v>
      </c>
      <c r="J161" s="354" t="s">
        <v>926</v>
      </c>
      <c r="K161" s="354" t="s">
        <v>927</v>
      </c>
      <c r="L161" s="354" t="s">
        <v>927</v>
      </c>
    </row>
    <row r="162" spans="1:12">
      <c r="A162" s="352">
        <v>45330</v>
      </c>
      <c r="B162" s="353" t="s">
        <v>930</v>
      </c>
      <c r="C162" s="354" t="s">
        <v>220</v>
      </c>
      <c r="D162" s="354" t="s">
        <v>927</v>
      </c>
      <c r="E162" s="354" t="s">
        <v>927</v>
      </c>
      <c r="F162" s="354" t="s">
        <v>927</v>
      </c>
      <c r="G162" s="354" t="s">
        <v>926</v>
      </c>
      <c r="H162" s="354" t="s">
        <v>927</v>
      </c>
      <c r="I162" s="354" t="s">
        <v>927</v>
      </c>
      <c r="J162" s="354" t="s">
        <v>927</v>
      </c>
      <c r="K162" s="354" t="s">
        <v>927</v>
      </c>
      <c r="L162" s="354" t="s">
        <v>927</v>
      </c>
    </row>
    <row r="163" spans="1:12">
      <c r="A163" s="352">
        <v>45355</v>
      </c>
      <c r="B163" s="353" t="s">
        <v>930</v>
      </c>
      <c r="C163" s="354" t="s">
        <v>220</v>
      </c>
      <c r="D163" s="354" t="s">
        <v>927</v>
      </c>
      <c r="E163" s="354" t="s">
        <v>927</v>
      </c>
      <c r="F163" s="354" t="s">
        <v>927</v>
      </c>
      <c r="G163" s="354" t="s">
        <v>926</v>
      </c>
      <c r="H163" s="354" t="s">
        <v>927</v>
      </c>
      <c r="I163" s="354" t="s">
        <v>927</v>
      </c>
      <c r="J163" s="354" t="s">
        <v>927</v>
      </c>
      <c r="K163" s="354" t="s">
        <v>927</v>
      </c>
      <c r="L163" s="354" t="s">
        <v>927</v>
      </c>
    </row>
    <row r="164" spans="1:12">
      <c r="A164" s="352">
        <v>45378</v>
      </c>
      <c r="B164" s="353" t="s">
        <v>930</v>
      </c>
      <c r="C164" s="354" t="s">
        <v>220</v>
      </c>
      <c r="D164" s="354" t="s">
        <v>927</v>
      </c>
      <c r="E164" s="354" t="s">
        <v>927</v>
      </c>
      <c r="F164" s="354" t="s">
        <v>927</v>
      </c>
      <c r="G164" s="354" t="s">
        <v>926</v>
      </c>
      <c r="H164" s="354" t="s">
        <v>927</v>
      </c>
      <c r="I164" s="354" t="s">
        <v>927</v>
      </c>
      <c r="J164" s="354" t="s">
        <v>927</v>
      </c>
      <c r="K164" s="354" t="s">
        <v>927</v>
      </c>
      <c r="L164" s="354" t="s">
        <v>927</v>
      </c>
    </row>
    <row r="165" spans="1:12">
      <c r="A165" s="352">
        <v>45412</v>
      </c>
      <c r="B165" s="353" t="s">
        <v>930</v>
      </c>
      <c r="C165" s="354" t="s">
        <v>220</v>
      </c>
      <c r="D165" s="354" t="s">
        <v>927</v>
      </c>
      <c r="E165" s="354" t="s">
        <v>927</v>
      </c>
      <c r="F165" s="354" t="s">
        <v>927</v>
      </c>
      <c r="G165" s="354" t="s">
        <v>926</v>
      </c>
      <c r="H165" s="354" t="s">
        <v>927</v>
      </c>
      <c r="I165" s="354" t="s">
        <v>927</v>
      </c>
      <c r="J165" s="354" t="s">
        <v>927</v>
      </c>
      <c r="K165" s="354" t="s">
        <v>927</v>
      </c>
      <c r="L165" s="354" t="s">
        <v>927</v>
      </c>
    </row>
    <row r="166" spans="1:12">
      <c r="A166" s="352">
        <v>45436</v>
      </c>
      <c r="B166" s="353" t="s">
        <v>930</v>
      </c>
      <c r="C166" s="354" t="s">
        <v>220</v>
      </c>
      <c r="D166" s="354" t="s">
        <v>927</v>
      </c>
      <c r="E166" s="354" t="s">
        <v>927</v>
      </c>
      <c r="F166" s="354" t="s">
        <v>927</v>
      </c>
      <c r="G166" s="354" t="s">
        <v>926</v>
      </c>
      <c r="H166" s="354" t="s">
        <v>927</v>
      </c>
      <c r="I166" s="354" t="s">
        <v>927</v>
      </c>
      <c r="J166" s="354" t="s">
        <v>927</v>
      </c>
      <c r="K166" s="354" t="s">
        <v>927</v>
      </c>
      <c r="L166" s="354" t="s">
        <v>927</v>
      </c>
    </row>
    <row r="167" spans="1:12">
      <c r="A167" s="352">
        <v>45454</v>
      </c>
      <c r="B167" s="353" t="s">
        <v>930</v>
      </c>
      <c r="C167" s="354" t="s">
        <v>220</v>
      </c>
      <c r="D167" s="354" t="s">
        <v>927</v>
      </c>
      <c r="E167" s="354" t="s">
        <v>927</v>
      </c>
      <c r="F167" s="354" t="s">
        <v>927</v>
      </c>
      <c r="G167" s="354" t="s">
        <v>926</v>
      </c>
      <c r="H167" s="354" t="s">
        <v>927</v>
      </c>
      <c r="I167" s="354" t="s">
        <v>927</v>
      </c>
      <c r="J167" s="354" t="s">
        <v>927</v>
      </c>
      <c r="K167" s="354" t="s">
        <v>927</v>
      </c>
      <c r="L167" s="354" t="s">
        <v>927</v>
      </c>
    </row>
    <row r="168" spans="1:12">
      <c r="A168" s="352">
        <v>45460</v>
      </c>
      <c r="B168" s="353" t="s">
        <v>930</v>
      </c>
      <c r="C168" s="354" t="s">
        <v>220</v>
      </c>
      <c r="D168" s="354" t="s">
        <v>927</v>
      </c>
      <c r="E168" s="354" t="s">
        <v>927</v>
      </c>
      <c r="F168" s="354" t="s">
        <v>927</v>
      </c>
      <c r="G168" s="354" t="s">
        <v>926</v>
      </c>
      <c r="H168" s="354" t="s">
        <v>927</v>
      </c>
      <c r="I168" s="354" t="s">
        <v>927</v>
      </c>
      <c r="J168" s="354" t="s">
        <v>927</v>
      </c>
      <c r="K168" s="354" t="s">
        <v>927</v>
      </c>
      <c r="L168" s="354" t="s">
        <v>927</v>
      </c>
    </row>
    <row r="169" spans="1:12">
      <c r="A169" s="352">
        <v>45518</v>
      </c>
      <c r="B169" s="353" t="s">
        <v>930</v>
      </c>
      <c r="C169" s="354" t="s">
        <v>220</v>
      </c>
      <c r="D169" s="354" t="s">
        <v>927</v>
      </c>
      <c r="E169" s="354" t="s">
        <v>927</v>
      </c>
      <c r="F169" s="354" t="s">
        <v>927</v>
      </c>
      <c r="G169" s="354" t="s">
        <v>926</v>
      </c>
      <c r="H169" s="354" t="s">
        <v>927</v>
      </c>
      <c r="I169" s="354" t="s">
        <v>927</v>
      </c>
      <c r="J169" s="354" t="s">
        <v>927</v>
      </c>
      <c r="K169" s="354" t="s">
        <v>927</v>
      </c>
      <c r="L169" s="354" t="s">
        <v>927</v>
      </c>
    </row>
    <row r="170" spans="1:12">
      <c r="A170" s="352">
        <v>45521</v>
      </c>
      <c r="B170" s="353" t="s">
        <v>930</v>
      </c>
      <c r="C170" s="354" t="s">
        <v>220</v>
      </c>
      <c r="D170" s="354" t="s">
        <v>927</v>
      </c>
      <c r="E170" s="354" t="s">
        <v>927</v>
      </c>
      <c r="F170" s="354" t="s">
        <v>927</v>
      </c>
      <c r="G170" s="354" t="s">
        <v>926</v>
      </c>
      <c r="H170" s="354" t="s">
        <v>927</v>
      </c>
      <c r="I170" s="354" t="s">
        <v>927</v>
      </c>
      <c r="J170" s="354" t="s">
        <v>927</v>
      </c>
      <c r="K170" s="354" t="s">
        <v>927</v>
      </c>
      <c r="L170" s="354" t="s">
        <v>927</v>
      </c>
    </row>
    <row r="171" spans="1:12">
      <c r="A171" s="352">
        <v>45558</v>
      </c>
      <c r="B171" s="353" t="s">
        <v>930</v>
      </c>
      <c r="C171" s="354" t="s">
        <v>220</v>
      </c>
      <c r="D171" s="354" t="s">
        <v>927</v>
      </c>
      <c r="E171" s="354" t="s">
        <v>927</v>
      </c>
      <c r="F171" s="354" t="s">
        <v>927</v>
      </c>
      <c r="G171" s="354" t="s">
        <v>926</v>
      </c>
      <c r="H171" s="354" t="s">
        <v>927</v>
      </c>
      <c r="I171" s="354" t="s">
        <v>927</v>
      </c>
      <c r="J171" s="354" t="s">
        <v>927</v>
      </c>
      <c r="K171" s="354" t="s">
        <v>927</v>
      </c>
      <c r="L171" s="354" t="s">
        <v>927</v>
      </c>
    </row>
    <row r="172" spans="1:12">
      <c r="A172" s="352">
        <v>45573</v>
      </c>
      <c r="B172" s="353" t="s">
        <v>930</v>
      </c>
      <c r="C172" s="354" t="s">
        <v>220</v>
      </c>
      <c r="D172" s="354" t="s">
        <v>927</v>
      </c>
      <c r="E172" s="354" t="s">
        <v>927</v>
      </c>
      <c r="F172" s="354" t="s">
        <v>927</v>
      </c>
      <c r="G172" s="354" t="s">
        <v>926</v>
      </c>
      <c r="H172" s="354" t="s">
        <v>927</v>
      </c>
      <c r="I172" s="354" t="s">
        <v>927</v>
      </c>
      <c r="J172" s="354" t="s">
        <v>927</v>
      </c>
      <c r="K172" s="354" t="s">
        <v>927</v>
      </c>
      <c r="L172" s="354" t="s">
        <v>927</v>
      </c>
    </row>
    <row r="173" spans="1:12">
      <c r="A173" s="352">
        <v>45575</v>
      </c>
      <c r="B173" s="353" t="s">
        <v>930</v>
      </c>
      <c r="C173" s="354" t="s">
        <v>220</v>
      </c>
      <c r="D173" s="354" t="s">
        <v>927</v>
      </c>
      <c r="E173" s="354" t="s">
        <v>927</v>
      </c>
      <c r="F173" s="354" t="s">
        <v>927</v>
      </c>
      <c r="G173" s="354" t="s">
        <v>926</v>
      </c>
      <c r="H173" s="354" t="s">
        <v>927</v>
      </c>
      <c r="I173" s="354" t="s">
        <v>927</v>
      </c>
      <c r="J173" s="354" t="s">
        <v>927</v>
      </c>
      <c r="K173" s="354" t="s">
        <v>927</v>
      </c>
      <c r="L173" s="354" t="s">
        <v>927</v>
      </c>
    </row>
    <row r="174" spans="1:12">
      <c r="A174" s="352">
        <v>45619</v>
      </c>
      <c r="B174" s="353" t="s">
        <v>930</v>
      </c>
      <c r="C174" s="354" t="s">
        <v>220</v>
      </c>
      <c r="D174" s="354" t="s">
        <v>927</v>
      </c>
      <c r="E174" s="354" t="s">
        <v>927</v>
      </c>
      <c r="F174" s="354" t="s">
        <v>927</v>
      </c>
      <c r="G174" s="354" t="s">
        <v>927</v>
      </c>
      <c r="H174" s="354" t="s">
        <v>927</v>
      </c>
      <c r="I174" s="354" t="s">
        <v>927</v>
      </c>
      <c r="J174" s="354" t="s">
        <v>926</v>
      </c>
      <c r="K174" s="354" t="s">
        <v>927</v>
      </c>
      <c r="L174" s="354" t="s">
        <v>927</v>
      </c>
    </row>
    <row r="175" spans="1:12">
      <c r="A175" s="352">
        <v>45619</v>
      </c>
      <c r="B175" s="353" t="s">
        <v>930</v>
      </c>
      <c r="C175" s="354" t="s">
        <v>220</v>
      </c>
      <c r="D175" s="354" t="s">
        <v>927</v>
      </c>
      <c r="E175" s="354" t="s">
        <v>927</v>
      </c>
      <c r="F175" s="354" t="s">
        <v>927</v>
      </c>
      <c r="G175" s="354" t="s">
        <v>927</v>
      </c>
      <c r="H175" s="354" t="s">
        <v>927</v>
      </c>
      <c r="I175" s="354" t="s">
        <v>927</v>
      </c>
      <c r="J175" s="354" t="s">
        <v>926</v>
      </c>
      <c r="K175" s="354" t="s">
        <v>927</v>
      </c>
      <c r="L175" s="354" t="s">
        <v>927</v>
      </c>
    </row>
    <row r="176" spans="1:12">
      <c r="A176" s="352">
        <v>45631</v>
      </c>
      <c r="B176" s="353" t="s">
        <v>930</v>
      </c>
      <c r="C176" s="354" t="s">
        <v>220</v>
      </c>
      <c r="D176" s="354" t="s">
        <v>927</v>
      </c>
      <c r="E176" s="354" t="s">
        <v>927</v>
      </c>
      <c r="F176" s="354" t="s">
        <v>927</v>
      </c>
      <c r="G176" s="354" t="s">
        <v>927</v>
      </c>
      <c r="H176" s="354" t="s">
        <v>927</v>
      </c>
      <c r="I176" s="354" t="s">
        <v>927</v>
      </c>
      <c r="J176" s="354" t="s">
        <v>926</v>
      </c>
      <c r="K176" s="354" t="s">
        <v>927</v>
      </c>
      <c r="L176" s="354" t="s">
        <v>927</v>
      </c>
    </row>
    <row r="177" spans="1:12">
      <c r="A177" s="352">
        <v>45636</v>
      </c>
      <c r="B177" s="353" t="s">
        <v>930</v>
      </c>
      <c r="C177" s="354" t="s">
        <v>220</v>
      </c>
      <c r="D177" s="354" t="s">
        <v>927</v>
      </c>
      <c r="E177" s="354" t="s">
        <v>927</v>
      </c>
      <c r="F177" s="354" t="s">
        <v>927</v>
      </c>
      <c r="G177" s="354" t="s">
        <v>927</v>
      </c>
      <c r="H177" s="354" t="s">
        <v>927</v>
      </c>
      <c r="I177" s="354" t="s">
        <v>927</v>
      </c>
      <c r="J177" s="354" t="s">
        <v>926</v>
      </c>
      <c r="K177" s="354" t="s">
        <v>927</v>
      </c>
      <c r="L177" s="354" t="s">
        <v>927</v>
      </c>
    </row>
    <row r="178" spans="1:12">
      <c r="A178" s="352">
        <v>45647</v>
      </c>
      <c r="B178" s="353" t="s">
        <v>930</v>
      </c>
      <c r="C178" s="354" t="s">
        <v>220</v>
      </c>
      <c r="D178" s="354" t="s">
        <v>927</v>
      </c>
      <c r="E178" s="354" t="s">
        <v>927</v>
      </c>
      <c r="F178" s="354" t="s">
        <v>927</v>
      </c>
      <c r="G178" s="354" t="s">
        <v>927</v>
      </c>
      <c r="H178" s="354" t="s">
        <v>927</v>
      </c>
      <c r="I178" s="354" t="s">
        <v>927</v>
      </c>
      <c r="J178" s="354" t="s">
        <v>926</v>
      </c>
      <c r="K178" s="354" t="s">
        <v>927</v>
      </c>
      <c r="L178" s="354" t="s">
        <v>927</v>
      </c>
    </row>
    <row r="179" spans="1:12">
      <c r="A179" s="352">
        <v>45297</v>
      </c>
      <c r="B179" s="353" t="s">
        <v>91</v>
      </c>
      <c r="C179" s="354" t="s">
        <v>221</v>
      </c>
      <c r="D179" s="354" t="s">
        <v>927</v>
      </c>
      <c r="E179" s="354" t="s">
        <v>927</v>
      </c>
      <c r="F179" s="354" t="s">
        <v>927</v>
      </c>
      <c r="G179" s="354" t="s">
        <v>926</v>
      </c>
      <c r="H179" s="354" t="s">
        <v>927</v>
      </c>
      <c r="I179" s="354" t="s">
        <v>926</v>
      </c>
      <c r="J179" s="354" t="s">
        <v>927</v>
      </c>
      <c r="K179" s="354" t="s">
        <v>927</v>
      </c>
      <c r="L179" s="354" t="s">
        <v>927</v>
      </c>
    </row>
    <row r="180" spans="1:12">
      <c r="A180" s="352">
        <v>45336</v>
      </c>
      <c r="B180" s="353" t="s">
        <v>91</v>
      </c>
      <c r="C180" s="354" t="s">
        <v>221</v>
      </c>
      <c r="D180" s="354" t="s">
        <v>927</v>
      </c>
      <c r="E180" s="354" t="s">
        <v>927</v>
      </c>
      <c r="F180" s="354" t="s">
        <v>927</v>
      </c>
      <c r="G180" s="354" t="s">
        <v>926</v>
      </c>
      <c r="H180" s="354" t="s">
        <v>927</v>
      </c>
      <c r="I180" s="354" t="s">
        <v>926</v>
      </c>
      <c r="J180" s="354" t="s">
        <v>927</v>
      </c>
      <c r="K180" s="354" t="s">
        <v>927</v>
      </c>
      <c r="L180" s="354" t="s">
        <v>927</v>
      </c>
    </row>
    <row r="181" spans="1:12">
      <c r="A181" s="352">
        <v>45397</v>
      </c>
      <c r="B181" s="353" t="s">
        <v>91</v>
      </c>
      <c r="C181" s="354" t="s">
        <v>221</v>
      </c>
      <c r="D181" s="354" t="s">
        <v>927</v>
      </c>
      <c r="E181" s="354" t="s">
        <v>927</v>
      </c>
      <c r="F181" s="354" t="s">
        <v>927</v>
      </c>
      <c r="G181" s="354" t="s">
        <v>926</v>
      </c>
      <c r="H181" s="354" t="s">
        <v>927</v>
      </c>
      <c r="I181" s="354" t="s">
        <v>926</v>
      </c>
      <c r="J181" s="354" t="s">
        <v>927</v>
      </c>
      <c r="K181" s="354" t="s">
        <v>927</v>
      </c>
      <c r="L181" s="354" t="s">
        <v>927</v>
      </c>
    </row>
    <row r="182" spans="1:12">
      <c r="A182" s="352">
        <v>45426</v>
      </c>
      <c r="B182" s="353" t="s">
        <v>91</v>
      </c>
      <c r="C182" s="354" t="s">
        <v>221</v>
      </c>
      <c r="D182" s="354" t="s">
        <v>927</v>
      </c>
      <c r="E182" s="354" t="s">
        <v>927</v>
      </c>
      <c r="F182" s="354" t="s">
        <v>927</v>
      </c>
      <c r="G182" s="354" t="s">
        <v>926</v>
      </c>
      <c r="H182" s="354" t="s">
        <v>927</v>
      </c>
      <c r="I182" s="354" t="s">
        <v>927</v>
      </c>
      <c r="J182" s="354" t="s">
        <v>927</v>
      </c>
      <c r="K182" s="354" t="s">
        <v>927</v>
      </c>
      <c r="L182" s="354" t="s">
        <v>927</v>
      </c>
    </row>
    <row r="183" spans="1:12">
      <c r="A183" s="352">
        <v>45470</v>
      </c>
      <c r="B183" s="353" t="s">
        <v>91</v>
      </c>
      <c r="C183" s="354" t="s">
        <v>221</v>
      </c>
      <c r="D183" s="354" t="s">
        <v>927</v>
      </c>
      <c r="E183" s="354" t="s">
        <v>927</v>
      </c>
      <c r="F183" s="354" t="s">
        <v>927</v>
      </c>
      <c r="G183" s="354" t="s">
        <v>926</v>
      </c>
      <c r="H183" s="354" t="s">
        <v>927</v>
      </c>
      <c r="I183" s="354" t="s">
        <v>927</v>
      </c>
      <c r="J183" s="354" t="s">
        <v>927</v>
      </c>
      <c r="K183" s="354" t="s">
        <v>927</v>
      </c>
      <c r="L183" s="354" t="s">
        <v>927</v>
      </c>
    </row>
    <row r="184" spans="1:12">
      <c r="A184" s="352">
        <v>45523</v>
      </c>
      <c r="B184" s="353" t="s">
        <v>91</v>
      </c>
      <c r="C184" s="354" t="s">
        <v>221</v>
      </c>
      <c r="D184" s="354" t="s">
        <v>927</v>
      </c>
      <c r="E184" s="354" t="s">
        <v>927</v>
      </c>
      <c r="F184" s="354" t="s">
        <v>927</v>
      </c>
      <c r="G184" s="354" t="s">
        <v>926</v>
      </c>
      <c r="H184" s="354" t="s">
        <v>927</v>
      </c>
      <c r="I184" s="354" t="s">
        <v>927</v>
      </c>
      <c r="J184" s="354" t="s">
        <v>927</v>
      </c>
      <c r="K184" s="354" t="s">
        <v>927</v>
      </c>
      <c r="L184" s="354" t="s">
        <v>927</v>
      </c>
    </row>
    <row r="185" spans="1:12">
      <c r="A185" s="352">
        <v>45607</v>
      </c>
      <c r="B185" s="353" t="s">
        <v>91</v>
      </c>
      <c r="C185" s="354" t="s">
        <v>221</v>
      </c>
      <c r="D185" s="354" t="s">
        <v>927</v>
      </c>
      <c r="E185" s="354" t="s">
        <v>927</v>
      </c>
      <c r="F185" s="354" t="s">
        <v>927</v>
      </c>
      <c r="G185" s="354" t="s">
        <v>927</v>
      </c>
      <c r="H185" s="354" t="s">
        <v>927</v>
      </c>
      <c r="I185" s="354" t="s">
        <v>927</v>
      </c>
      <c r="J185" s="354" t="s">
        <v>927</v>
      </c>
      <c r="K185" s="354" t="s">
        <v>927</v>
      </c>
      <c r="L185" s="354" t="s">
        <v>927</v>
      </c>
    </row>
    <row r="186" spans="1:12">
      <c r="A186" s="352">
        <v>45326</v>
      </c>
      <c r="B186" s="353" t="s">
        <v>92</v>
      </c>
      <c r="C186" s="354" t="s">
        <v>222</v>
      </c>
      <c r="D186" s="354" t="s">
        <v>927</v>
      </c>
      <c r="E186" s="354" t="s">
        <v>927</v>
      </c>
      <c r="F186" s="354" t="s">
        <v>927</v>
      </c>
      <c r="G186" s="354" t="s">
        <v>926</v>
      </c>
      <c r="H186" s="354" t="s">
        <v>927</v>
      </c>
      <c r="I186" s="354" t="s">
        <v>927</v>
      </c>
      <c r="J186" s="354" t="s">
        <v>927</v>
      </c>
      <c r="K186" s="354" t="s">
        <v>927</v>
      </c>
      <c r="L186" s="354" t="s">
        <v>927</v>
      </c>
    </row>
    <row r="187" spans="1:12">
      <c r="A187" s="352">
        <v>45350</v>
      </c>
      <c r="B187" s="353" t="s">
        <v>92</v>
      </c>
      <c r="C187" s="354" t="s">
        <v>222</v>
      </c>
      <c r="D187" s="354" t="s">
        <v>927</v>
      </c>
      <c r="E187" s="354" t="s">
        <v>927</v>
      </c>
      <c r="F187" s="354" t="s">
        <v>927</v>
      </c>
      <c r="G187" s="354" t="s">
        <v>926</v>
      </c>
      <c r="H187" s="354" t="s">
        <v>927</v>
      </c>
      <c r="I187" s="354" t="s">
        <v>927</v>
      </c>
      <c r="J187" s="354" t="s">
        <v>927</v>
      </c>
      <c r="K187" s="354" t="s">
        <v>927</v>
      </c>
      <c r="L187" s="354" t="s">
        <v>927</v>
      </c>
    </row>
    <row r="188" spans="1:12">
      <c r="A188" s="352">
        <v>45353</v>
      </c>
      <c r="B188" s="353" t="s">
        <v>92</v>
      </c>
      <c r="C188" s="354" t="s">
        <v>222</v>
      </c>
      <c r="D188" s="354" t="s">
        <v>927</v>
      </c>
      <c r="E188" s="354" t="s">
        <v>927</v>
      </c>
      <c r="F188" s="354" t="s">
        <v>927</v>
      </c>
      <c r="G188" s="354" t="s">
        <v>926</v>
      </c>
      <c r="H188" s="354" t="s">
        <v>927</v>
      </c>
      <c r="I188" s="354" t="s">
        <v>927</v>
      </c>
      <c r="J188" s="354" t="s">
        <v>927</v>
      </c>
      <c r="K188" s="354" t="s">
        <v>927</v>
      </c>
      <c r="L188" s="354" t="s">
        <v>927</v>
      </c>
    </row>
    <row r="189" spans="1:12">
      <c r="A189" s="352">
        <v>45397</v>
      </c>
      <c r="B189" s="353" t="s">
        <v>92</v>
      </c>
      <c r="C189" s="354" t="s">
        <v>222</v>
      </c>
      <c r="D189" s="354" t="s">
        <v>927</v>
      </c>
      <c r="E189" s="354" t="s">
        <v>927</v>
      </c>
      <c r="F189" s="354" t="s">
        <v>927</v>
      </c>
      <c r="G189" s="354" t="s">
        <v>926</v>
      </c>
      <c r="H189" s="354" t="s">
        <v>927</v>
      </c>
      <c r="I189" s="354" t="s">
        <v>927</v>
      </c>
      <c r="J189" s="354" t="s">
        <v>927</v>
      </c>
      <c r="K189" s="354" t="s">
        <v>927</v>
      </c>
      <c r="L189" s="354" t="s">
        <v>927</v>
      </c>
    </row>
    <row r="190" spans="1:12">
      <c r="A190" s="352">
        <v>45430</v>
      </c>
      <c r="B190" s="353" t="s">
        <v>92</v>
      </c>
      <c r="C190" s="354" t="s">
        <v>222</v>
      </c>
      <c r="D190" s="354" t="s">
        <v>927</v>
      </c>
      <c r="E190" s="354" t="s">
        <v>927</v>
      </c>
      <c r="F190" s="354" t="s">
        <v>927</v>
      </c>
      <c r="G190" s="354" t="s">
        <v>926</v>
      </c>
      <c r="H190" s="354" t="s">
        <v>927</v>
      </c>
      <c r="I190" s="354" t="s">
        <v>927</v>
      </c>
      <c r="J190" s="354" t="s">
        <v>927</v>
      </c>
      <c r="K190" s="354" t="s">
        <v>927</v>
      </c>
      <c r="L190" s="354" t="s">
        <v>927</v>
      </c>
    </row>
    <row r="191" spans="1:12">
      <c r="A191" s="352">
        <v>45435</v>
      </c>
      <c r="B191" s="353" t="s">
        <v>92</v>
      </c>
      <c r="C191" s="354" t="s">
        <v>222</v>
      </c>
      <c r="D191" s="354" t="s">
        <v>927</v>
      </c>
      <c r="E191" s="354" t="s">
        <v>927</v>
      </c>
      <c r="F191" s="354" t="s">
        <v>927</v>
      </c>
      <c r="G191" s="354" t="s">
        <v>926</v>
      </c>
      <c r="H191" s="354" t="s">
        <v>927</v>
      </c>
      <c r="I191" s="354" t="s">
        <v>927</v>
      </c>
      <c r="J191" s="354" t="s">
        <v>927</v>
      </c>
      <c r="K191" s="354" t="s">
        <v>927</v>
      </c>
      <c r="L191" s="354" t="s">
        <v>927</v>
      </c>
    </row>
    <row r="192" spans="1:12">
      <c r="A192" s="352">
        <v>45498</v>
      </c>
      <c r="B192" s="353" t="s">
        <v>92</v>
      </c>
      <c r="C192" s="354" t="s">
        <v>222</v>
      </c>
      <c r="D192" s="354" t="s">
        <v>927</v>
      </c>
      <c r="E192" s="354" t="s">
        <v>927</v>
      </c>
      <c r="F192" s="354" t="s">
        <v>927</v>
      </c>
      <c r="G192" s="354" t="s">
        <v>926</v>
      </c>
      <c r="H192" s="354" t="s">
        <v>927</v>
      </c>
      <c r="I192" s="354" t="s">
        <v>927</v>
      </c>
      <c r="J192" s="354" t="s">
        <v>927</v>
      </c>
      <c r="K192" s="354" t="s">
        <v>927</v>
      </c>
      <c r="L192" s="354" t="s">
        <v>927</v>
      </c>
    </row>
    <row r="193" spans="1:12">
      <c r="A193" s="352">
        <v>45587</v>
      </c>
      <c r="B193" s="353" t="s">
        <v>92</v>
      </c>
      <c r="C193" s="354" t="s">
        <v>222</v>
      </c>
      <c r="D193" s="354" t="s">
        <v>927</v>
      </c>
      <c r="E193" s="354" t="s">
        <v>927</v>
      </c>
      <c r="F193" s="354" t="s">
        <v>927</v>
      </c>
      <c r="G193" s="354" t="s">
        <v>927</v>
      </c>
      <c r="H193" s="354" t="s">
        <v>927</v>
      </c>
      <c r="I193" s="354" t="s">
        <v>927</v>
      </c>
      <c r="J193" s="354" t="s">
        <v>927</v>
      </c>
      <c r="K193" s="354" t="s">
        <v>927</v>
      </c>
      <c r="L193" s="354" t="s">
        <v>927</v>
      </c>
    </row>
    <row r="194" spans="1:12">
      <c r="A194" s="352">
        <v>45590</v>
      </c>
      <c r="B194" s="353" t="s">
        <v>92</v>
      </c>
      <c r="C194" s="354" t="s">
        <v>222</v>
      </c>
      <c r="D194" s="354" t="s">
        <v>927</v>
      </c>
      <c r="E194" s="354" t="s">
        <v>927</v>
      </c>
      <c r="F194" s="354" t="s">
        <v>927</v>
      </c>
      <c r="G194" s="354" t="s">
        <v>927</v>
      </c>
      <c r="H194" s="354" t="s">
        <v>927</v>
      </c>
      <c r="I194" s="354" t="s">
        <v>927</v>
      </c>
      <c r="J194" s="354" t="s">
        <v>927</v>
      </c>
      <c r="K194" s="354" t="s">
        <v>927</v>
      </c>
      <c r="L194" s="354" t="s">
        <v>927</v>
      </c>
    </row>
    <row r="195" spans="1:12">
      <c r="A195" s="352">
        <v>45342</v>
      </c>
      <c r="B195" s="353" t="s">
        <v>223</v>
      </c>
      <c r="C195" s="354" t="s">
        <v>224</v>
      </c>
      <c r="D195" s="354" t="s">
        <v>927</v>
      </c>
      <c r="E195" s="354" t="s">
        <v>927</v>
      </c>
      <c r="F195" s="354" t="s">
        <v>927</v>
      </c>
      <c r="G195" s="354" t="s">
        <v>926</v>
      </c>
      <c r="H195" s="354" t="s">
        <v>927</v>
      </c>
      <c r="I195" s="354" t="s">
        <v>927</v>
      </c>
      <c r="J195" s="354" t="s">
        <v>927</v>
      </c>
      <c r="K195" s="354" t="s">
        <v>927</v>
      </c>
      <c r="L195" s="354" t="s">
        <v>927</v>
      </c>
    </row>
    <row r="196" spans="1:12">
      <c r="A196" s="352">
        <v>45388</v>
      </c>
      <c r="B196" s="353" t="s">
        <v>223</v>
      </c>
      <c r="C196" s="354" t="s">
        <v>224</v>
      </c>
      <c r="D196" s="354" t="s">
        <v>927</v>
      </c>
      <c r="E196" s="354" t="s">
        <v>927</v>
      </c>
      <c r="F196" s="354" t="s">
        <v>927</v>
      </c>
      <c r="G196" s="354" t="s">
        <v>926</v>
      </c>
      <c r="H196" s="354" t="s">
        <v>927</v>
      </c>
      <c r="I196" s="354" t="s">
        <v>927</v>
      </c>
      <c r="J196" s="354" t="s">
        <v>927</v>
      </c>
      <c r="K196" s="354" t="s">
        <v>927</v>
      </c>
      <c r="L196" s="354" t="s">
        <v>927</v>
      </c>
    </row>
    <row r="197" spans="1:12">
      <c r="A197" s="352">
        <v>45449</v>
      </c>
      <c r="B197" s="353" t="s">
        <v>223</v>
      </c>
      <c r="C197" s="354" t="s">
        <v>224</v>
      </c>
      <c r="D197" s="354" t="s">
        <v>927</v>
      </c>
      <c r="E197" s="354" t="s">
        <v>927</v>
      </c>
      <c r="F197" s="354" t="s">
        <v>927</v>
      </c>
      <c r="G197" s="354" t="s">
        <v>926</v>
      </c>
      <c r="H197" s="354" t="s">
        <v>927</v>
      </c>
      <c r="I197" s="354" t="s">
        <v>927</v>
      </c>
      <c r="J197" s="354" t="s">
        <v>927</v>
      </c>
      <c r="K197" s="354" t="s">
        <v>927</v>
      </c>
      <c r="L197" s="354" t="s">
        <v>927</v>
      </c>
    </row>
    <row r="198" spans="1:12">
      <c r="A198" s="352">
        <v>45476</v>
      </c>
      <c r="B198" s="353" t="s">
        <v>223</v>
      </c>
      <c r="C198" s="354" t="s">
        <v>224</v>
      </c>
      <c r="D198" s="354" t="s">
        <v>927</v>
      </c>
      <c r="E198" s="354" t="s">
        <v>927</v>
      </c>
      <c r="F198" s="354" t="s">
        <v>927</v>
      </c>
      <c r="G198" s="354" t="s">
        <v>926</v>
      </c>
      <c r="H198" s="354" t="s">
        <v>927</v>
      </c>
      <c r="I198" s="354" t="s">
        <v>927</v>
      </c>
      <c r="J198" s="354" t="s">
        <v>927</v>
      </c>
      <c r="K198" s="354" t="s">
        <v>927</v>
      </c>
      <c r="L198" s="354" t="s">
        <v>927</v>
      </c>
    </row>
    <row r="199" spans="1:12">
      <c r="A199" s="352">
        <v>45509</v>
      </c>
      <c r="B199" s="353" t="s">
        <v>223</v>
      </c>
      <c r="C199" s="354" t="s">
        <v>224</v>
      </c>
      <c r="D199" s="354" t="s">
        <v>927</v>
      </c>
      <c r="E199" s="354" t="s">
        <v>927</v>
      </c>
      <c r="F199" s="354" t="s">
        <v>927</v>
      </c>
      <c r="G199" s="354" t="s">
        <v>926</v>
      </c>
      <c r="H199" s="354" t="s">
        <v>927</v>
      </c>
      <c r="I199" s="354" t="s">
        <v>927</v>
      </c>
      <c r="J199" s="354" t="s">
        <v>927</v>
      </c>
      <c r="K199" s="354" t="s">
        <v>927</v>
      </c>
      <c r="L199" s="354" t="s">
        <v>927</v>
      </c>
    </row>
    <row r="200" spans="1:12">
      <c r="A200" s="352">
        <v>45534</v>
      </c>
      <c r="B200" s="353" t="s">
        <v>223</v>
      </c>
      <c r="C200" s="354" t="s">
        <v>224</v>
      </c>
      <c r="D200" s="354" t="s">
        <v>927</v>
      </c>
      <c r="E200" s="354" t="s">
        <v>927</v>
      </c>
      <c r="F200" s="354" t="s">
        <v>927</v>
      </c>
      <c r="G200" s="354" t="s">
        <v>926</v>
      </c>
      <c r="H200" s="354" t="s">
        <v>927</v>
      </c>
      <c r="I200" s="354" t="s">
        <v>927</v>
      </c>
      <c r="J200" s="354" t="s">
        <v>927</v>
      </c>
      <c r="K200" s="354" t="s">
        <v>927</v>
      </c>
      <c r="L200" s="354" t="s">
        <v>927</v>
      </c>
    </row>
    <row r="201" spans="1:12">
      <c r="A201" s="352">
        <v>45615</v>
      </c>
      <c r="B201" s="353" t="s">
        <v>223</v>
      </c>
      <c r="C201" s="354" t="s">
        <v>224</v>
      </c>
      <c r="D201" s="354" t="s">
        <v>927</v>
      </c>
      <c r="E201" s="354" t="s">
        <v>927</v>
      </c>
      <c r="F201" s="354" t="s">
        <v>927</v>
      </c>
      <c r="G201" s="354" t="s">
        <v>927</v>
      </c>
      <c r="H201" s="354" t="s">
        <v>927</v>
      </c>
      <c r="I201" s="354" t="s">
        <v>927</v>
      </c>
      <c r="J201" s="354" t="s">
        <v>927</v>
      </c>
      <c r="K201" s="354" t="s">
        <v>927</v>
      </c>
      <c r="L201" s="354" t="s">
        <v>927</v>
      </c>
    </row>
    <row r="202" spans="1:12">
      <c r="A202" s="352">
        <v>45343</v>
      </c>
      <c r="B202" s="353" t="s">
        <v>931</v>
      </c>
      <c r="C202" s="354" t="s">
        <v>225</v>
      </c>
      <c r="D202" s="354" t="s">
        <v>927</v>
      </c>
      <c r="E202" s="354" t="s">
        <v>927</v>
      </c>
      <c r="F202" s="354" t="s">
        <v>927</v>
      </c>
      <c r="G202" s="354" t="s">
        <v>926</v>
      </c>
      <c r="H202" s="354" t="s">
        <v>927</v>
      </c>
      <c r="I202" s="354" t="s">
        <v>926</v>
      </c>
      <c r="J202" s="354" t="s">
        <v>927</v>
      </c>
      <c r="K202" s="354" t="s">
        <v>927</v>
      </c>
      <c r="L202" s="354" t="s">
        <v>927</v>
      </c>
    </row>
    <row r="203" spans="1:12">
      <c r="A203" s="352">
        <v>45372</v>
      </c>
      <c r="B203" s="353" t="s">
        <v>931</v>
      </c>
      <c r="C203" s="354" t="s">
        <v>225</v>
      </c>
      <c r="D203" s="354" t="s">
        <v>927</v>
      </c>
      <c r="E203" s="354" t="s">
        <v>927</v>
      </c>
      <c r="F203" s="354" t="s">
        <v>927</v>
      </c>
      <c r="G203" s="354" t="s">
        <v>926</v>
      </c>
      <c r="H203" s="354" t="s">
        <v>927</v>
      </c>
      <c r="I203" s="354" t="s">
        <v>926</v>
      </c>
      <c r="J203" s="354" t="s">
        <v>927</v>
      </c>
      <c r="K203" s="354" t="s">
        <v>927</v>
      </c>
      <c r="L203" s="354" t="s">
        <v>927</v>
      </c>
    </row>
    <row r="204" spans="1:12">
      <c r="A204" s="352">
        <v>45399</v>
      </c>
      <c r="B204" s="353" t="s">
        <v>931</v>
      </c>
      <c r="C204" s="354" t="s">
        <v>225</v>
      </c>
      <c r="D204" s="354" t="s">
        <v>927</v>
      </c>
      <c r="E204" s="354" t="s">
        <v>927</v>
      </c>
      <c r="F204" s="354" t="s">
        <v>927</v>
      </c>
      <c r="G204" s="354" t="s">
        <v>926</v>
      </c>
      <c r="H204" s="354" t="s">
        <v>927</v>
      </c>
      <c r="I204" s="354" t="s">
        <v>926</v>
      </c>
      <c r="J204" s="354" t="s">
        <v>927</v>
      </c>
      <c r="K204" s="354" t="s">
        <v>927</v>
      </c>
      <c r="L204" s="354" t="s">
        <v>927</v>
      </c>
    </row>
    <row r="205" spans="1:12">
      <c r="A205" s="352">
        <v>45469</v>
      </c>
      <c r="B205" s="353" t="s">
        <v>931</v>
      </c>
      <c r="C205" s="354" t="s">
        <v>225</v>
      </c>
      <c r="D205" s="354" t="s">
        <v>927</v>
      </c>
      <c r="E205" s="354" t="s">
        <v>927</v>
      </c>
      <c r="F205" s="354" t="s">
        <v>927</v>
      </c>
      <c r="G205" s="354" t="s">
        <v>926</v>
      </c>
      <c r="H205" s="354" t="s">
        <v>927</v>
      </c>
      <c r="I205" s="354" t="s">
        <v>926</v>
      </c>
      <c r="J205" s="354" t="s">
        <v>927</v>
      </c>
      <c r="K205" s="354" t="s">
        <v>927</v>
      </c>
      <c r="L205" s="354" t="s">
        <v>927</v>
      </c>
    </row>
    <row r="206" spans="1:12">
      <c r="A206" s="352">
        <v>45491</v>
      </c>
      <c r="B206" s="353" t="s">
        <v>931</v>
      </c>
      <c r="C206" s="354" t="s">
        <v>225</v>
      </c>
      <c r="D206" s="354" t="s">
        <v>927</v>
      </c>
      <c r="E206" s="354" t="s">
        <v>927</v>
      </c>
      <c r="F206" s="354" t="s">
        <v>927</v>
      </c>
      <c r="G206" s="354" t="s">
        <v>926</v>
      </c>
      <c r="H206" s="354" t="s">
        <v>927</v>
      </c>
      <c r="I206" s="354" t="s">
        <v>926</v>
      </c>
      <c r="J206" s="354" t="s">
        <v>927</v>
      </c>
      <c r="K206" s="354" t="s">
        <v>927</v>
      </c>
      <c r="L206" s="354" t="s">
        <v>927</v>
      </c>
    </row>
    <row r="207" spans="1:12">
      <c r="A207" s="352">
        <v>45594</v>
      </c>
      <c r="B207" s="353" t="s">
        <v>931</v>
      </c>
      <c r="C207" s="354" t="s">
        <v>225</v>
      </c>
      <c r="D207" s="354" t="s">
        <v>927</v>
      </c>
      <c r="E207" s="354" t="s">
        <v>927</v>
      </c>
      <c r="F207" s="354" t="s">
        <v>927</v>
      </c>
      <c r="G207" s="354" t="s">
        <v>927</v>
      </c>
      <c r="H207" s="354" t="s">
        <v>927</v>
      </c>
      <c r="I207" s="354" t="s">
        <v>926</v>
      </c>
      <c r="J207" s="354" t="s">
        <v>927</v>
      </c>
      <c r="K207" s="354" t="s">
        <v>927</v>
      </c>
      <c r="L207" s="354" t="s">
        <v>927</v>
      </c>
    </row>
    <row r="208" spans="1:12">
      <c r="A208" s="352">
        <v>45462</v>
      </c>
      <c r="B208" s="353" t="s">
        <v>1585</v>
      </c>
      <c r="C208" s="354" t="s">
        <v>1591</v>
      </c>
      <c r="D208" s="354" t="s">
        <v>927</v>
      </c>
      <c r="E208" s="354" t="s">
        <v>927</v>
      </c>
      <c r="F208" s="354" t="s">
        <v>927</v>
      </c>
      <c r="G208" s="354" t="s">
        <v>926</v>
      </c>
      <c r="H208" s="354" t="s">
        <v>927</v>
      </c>
      <c r="I208" s="354" t="s">
        <v>926</v>
      </c>
      <c r="J208" s="354" t="s">
        <v>927</v>
      </c>
      <c r="K208" s="354" t="s">
        <v>927</v>
      </c>
      <c r="L208" s="354" t="s">
        <v>927</v>
      </c>
    </row>
    <row r="209" spans="1:12">
      <c r="A209" s="352">
        <v>45469</v>
      </c>
      <c r="B209" s="353" t="s">
        <v>1585</v>
      </c>
      <c r="C209" s="354" t="s">
        <v>1591</v>
      </c>
      <c r="D209" s="354" t="s">
        <v>927</v>
      </c>
      <c r="E209" s="354" t="s">
        <v>927</v>
      </c>
      <c r="F209" s="354" t="s">
        <v>927</v>
      </c>
      <c r="G209" s="354" t="s">
        <v>926</v>
      </c>
      <c r="H209" s="354" t="s">
        <v>927</v>
      </c>
      <c r="I209" s="354" t="s">
        <v>926</v>
      </c>
      <c r="J209" s="354" t="s">
        <v>927</v>
      </c>
      <c r="K209" s="354" t="s">
        <v>927</v>
      </c>
      <c r="L209" s="354" t="s">
        <v>927</v>
      </c>
    </row>
    <row r="210" spans="1:12">
      <c r="A210" s="352">
        <v>45474</v>
      </c>
      <c r="B210" s="353" t="s">
        <v>1585</v>
      </c>
      <c r="C210" s="354" t="s">
        <v>1591</v>
      </c>
      <c r="D210" s="354" t="s">
        <v>927</v>
      </c>
      <c r="E210" s="354" t="s">
        <v>927</v>
      </c>
      <c r="F210" s="354" t="s">
        <v>927</v>
      </c>
      <c r="G210" s="354" t="s">
        <v>926</v>
      </c>
      <c r="H210" s="354" t="s">
        <v>927</v>
      </c>
      <c r="I210" s="354" t="s">
        <v>926</v>
      </c>
      <c r="J210" s="354" t="s">
        <v>927</v>
      </c>
      <c r="K210" s="354" t="s">
        <v>927</v>
      </c>
      <c r="L210" s="354" t="s">
        <v>927</v>
      </c>
    </row>
    <row r="211" spans="1:12">
      <c r="A211" s="352">
        <v>45461</v>
      </c>
      <c r="B211" s="353" t="s">
        <v>1585</v>
      </c>
      <c r="C211" s="354" t="s">
        <v>1591</v>
      </c>
      <c r="D211" s="354" t="s">
        <v>927</v>
      </c>
      <c r="E211" s="354" t="s">
        <v>927</v>
      </c>
      <c r="F211" s="354" t="s">
        <v>927</v>
      </c>
      <c r="G211" s="354" t="s">
        <v>926</v>
      </c>
      <c r="H211" s="354" t="s">
        <v>927</v>
      </c>
      <c r="I211" s="354" t="s">
        <v>926</v>
      </c>
      <c r="J211" s="354" t="s">
        <v>927</v>
      </c>
      <c r="K211" s="354" t="s">
        <v>927</v>
      </c>
      <c r="L211" s="354" t="s">
        <v>927</v>
      </c>
    </row>
    <row r="212" spans="1:12">
      <c r="A212" s="352">
        <v>45519</v>
      </c>
      <c r="B212" s="353" t="s">
        <v>1585</v>
      </c>
      <c r="C212" s="354" t="s">
        <v>1591</v>
      </c>
      <c r="D212" s="354" t="s">
        <v>927</v>
      </c>
      <c r="E212" s="354" t="s">
        <v>927</v>
      </c>
      <c r="F212" s="354" t="s">
        <v>927</v>
      </c>
      <c r="G212" s="354" t="s">
        <v>926</v>
      </c>
      <c r="H212" s="354" t="s">
        <v>927</v>
      </c>
      <c r="I212" s="354" t="s">
        <v>926</v>
      </c>
      <c r="J212" s="354" t="s">
        <v>927</v>
      </c>
      <c r="K212" s="354" t="s">
        <v>927</v>
      </c>
      <c r="L212" s="354" t="s">
        <v>927</v>
      </c>
    </row>
    <row r="213" spans="1:12">
      <c r="A213" s="352">
        <v>45582</v>
      </c>
      <c r="B213" s="353" t="s">
        <v>1585</v>
      </c>
      <c r="C213" s="354" t="s">
        <v>1591</v>
      </c>
      <c r="D213" s="354" t="s">
        <v>927</v>
      </c>
      <c r="E213" s="354" t="s">
        <v>927</v>
      </c>
      <c r="F213" s="354" t="s">
        <v>927</v>
      </c>
      <c r="G213" s="354" t="s">
        <v>926</v>
      </c>
      <c r="H213" s="354" t="s">
        <v>927</v>
      </c>
      <c r="I213" s="354" t="s">
        <v>926</v>
      </c>
      <c r="J213" s="354" t="s">
        <v>927</v>
      </c>
      <c r="K213" s="354" t="s">
        <v>927</v>
      </c>
      <c r="L213" s="354" t="s">
        <v>927</v>
      </c>
    </row>
    <row r="214" spans="1:12">
      <c r="A214" s="352">
        <v>45337</v>
      </c>
      <c r="B214" s="353" t="s">
        <v>95</v>
      </c>
      <c r="C214" s="354" t="s">
        <v>226</v>
      </c>
      <c r="D214" s="354" t="s">
        <v>927</v>
      </c>
      <c r="E214" s="354" t="s">
        <v>927</v>
      </c>
      <c r="F214" s="354" t="s">
        <v>927</v>
      </c>
      <c r="G214" s="354" t="s">
        <v>926</v>
      </c>
      <c r="H214" s="354" t="s">
        <v>927</v>
      </c>
      <c r="I214" s="354" t="s">
        <v>927</v>
      </c>
      <c r="J214" s="354" t="s">
        <v>927</v>
      </c>
      <c r="K214" s="354" t="s">
        <v>927</v>
      </c>
      <c r="L214" s="354" t="s">
        <v>927</v>
      </c>
    </row>
    <row r="215" spans="1:12">
      <c r="A215" s="352">
        <v>45398</v>
      </c>
      <c r="B215" s="353" t="s">
        <v>95</v>
      </c>
      <c r="C215" s="354" t="s">
        <v>226</v>
      </c>
      <c r="D215" s="354" t="s">
        <v>927</v>
      </c>
      <c r="E215" s="354" t="s">
        <v>927</v>
      </c>
      <c r="F215" s="354" t="s">
        <v>927</v>
      </c>
      <c r="G215" s="354" t="s">
        <v>926</v>
      </c>
      <c r="H215" s="354" t="s">
        <v>927</v>
      </c>
      <c r="I215" s="354" t="s">
        <v>927</v>
      </c>
      <c r="J215" s="354" t="s">
        <v>927</v>
      </c>
      <c r="K215" s="354" t="s">
        <v>927</v>
      </c>
      <c r="L215" s="354" t="s">
        <v>927</v>
      </c>
    </row>
    <row r="216" spans="1:12">
      <c r="A216" s="352">
        <v>45450</v>
      </c>
      <c r="B216" s="353" t="s">
        <v>95</v>
      </c>
      <c r="C216" s="354" t="s">
        <v>226</v>
      </c>
      <c r="D216" s="354" t="s">
        <v>927</v>
      </c>
      <c r="E216" s="354" t="s">
        <v>927</v>
      </c>
      <c r="F216" s="354" t="s">
        <v>927</v>
      </c>
      <c r="G216" s="354" t="s">
        <v>926</v>
      </c>
      <c r="H216" s="354" t="s">
        <v>927</v>
      </c>
      <c r="I216" s="354" t="s">
        <v>927</v>
      </c>
      <c r="J216" s="354" t="s">
        <v>927</v>
      </c>
      <c r="K216" s="354" t="s">
        <v>927</v>
      </c>
      <c r="L216" s="354" t="s">
        <v>927</v>
      </c>
    </row>
    <row r="217" spans="1:12">
      <c r="A217" s="352">
        <v>45519</v>
      </c>
      <c r="B217" s="353" t="s">
        <v>95</v>
      </c>
      <c r="C217" s="354" t="s">
        <v>226</v>
      </c>
      <c r="D217" s="354" t="s">
        <v>927</v>
      </c>
      <c r="E217" s="354" t="s">
        <v>927</v>
      </c>
      <c r="F217" s="354" t="s">
        <v>927</v>
      </c>
      <c r="G217" s="354" t="s">
        <v>926</v>
      </c>
      <c r="H217" s="354" t="s">
        <v>927</v>
      </c>
      <c r="I217" s="354" t="s">
        <v>927</v>
      </c>
      <c r="J217" s="354" t="s">
        <v>927</v>
      </c>
      <c r="K217" s="354" t="s">
        <v>927</v>
      </c>
      <c r="L217" s="354" t="s">
        <v>927</v>
      </c>
    </row>
    <row r="218" spans="1:12">
      <c r="A218" s="352">
        <v>45560</v>
      </c>
      <c r="B218" s="353" t="s">
        <v>95</v>
      </c>
      <c r="C218" s="354" t="s">
        <v>226</v>
      </c>
      <c r="D218" s="354" t="s">
        <v>927</v>
      </c>
      <c r="E218" s="354" t="s">
        <v>927</v>
      </c>
      <c r="F218" s="354" t="s">
        <v>927</v>
      </c>
      <c r="G218" s="354" t="s">
        <v>926</v>
      </c>
      <c r="H218" s="354" t="s">
        <v>927</v>
      </c>
      <c r="I218" s="354" t="s">
        <v>927</v>
      </c>
      <c r="J218" s="354" t="s">
        <v>927</v>
      </c>
      <c r="K218" s="354" t="s">
        <v>927</v>
      </c>
      <c r="L218" s="354" t="s">
        <v>927</v>
      </c>
    </row>
    <row r="219" spans="1:12">
      <c r="A219" s="352">
        <v>45582</v>
      </c>
      <c r="B219" s="353" t="s">
        <v>95</v>
      </c>
      <c r="C219" s="354" t="s">
        <v>226</v>
      </c>
      <c r="D219" s="354" t="s">
        <v>927</v>
      </c>
      <c r="E219" s="354" t="s">
        <v>927</v>
      </c>
      <c r="F219" s="354" t="s">
        <v>927</v>
      </c>
      <c r="G219" s="354" t="s">
        <v>926</v>
      </c>
      <c r="H219" s="354" t="s">
        <v>927</v>
      </c>
      <c r="I219" s="354" t="s">
        <v>927</v>
      </c>
      <c r="J219" s="354" t="s">
        <v>927</v>
      </c>
      <c r="K219" s="354" t="s">
        <v>926</v>
      </c>
      <c r="L219" s="354" t="s">
        <v>927</v>
      </c>
    </row>
    <row r="220" spans="1:12">
      <c r="A220" s="352">
        <v>45342</v>
      </c>
      <c r="B220" s="353" t="s">
        <v>227</v>
      </c>
      <c r="C220" s="354" t="s">
        <v>228</v>
      </c>
      <c r="D220" s="354" t="s">
        <v>927</v>
      </c>
      <c r="E220" s="354" t="s">
        <v>927</v>
      </c>
      <c r="F220" s="354" t="s">
        <v>927</v>
      </c>
      <c r="G220" s="354" t="s">
        <v>926</v>
      </c>
      <c r="H220" s="354" t="s">
        <v>927</v>
      </c>
      <c r="I220" s="354" t="s">
        <v>927</v>
      </c>
      <c r="J220" s="354" t="s">
        <v>927</v>
      </c>
      <c r="K220" s="354" t="s">
        <v>927</v>
      </c>
      <c r="L220" s="354" t="s">
        <v>927</v>
      </c>
    </row>
    <row r="221" spans="1:12">
      <c r="A221" s="352">
        <v>45386</v>
      </c>
      <c r="B221" s="353" t="s">
        <v>227</v>
      </c>
      <c r="C221" s="354" t="s">
        <v>228</v>
      </c>
      <c r="D221" s="354" t="s">
        <v>926</v>
      </c>
      <c r="E221" s="354" t="s">
        <v>926</v>
      </c>
      <c r="F221" s="354" t="s">
        <v>926</v>
      </c>
      <c r="G221" s="354" t="s">
        <v>926</v>
      </c>
      <c r="H221" s="354" t="s">
        <v>927</v>
      </c>
      <c r="I221" s="354" t="s">
        <v>927</v>
      </c>
      <c r="J221" s="354" t="s">
        <v>927</v>
      </c>
      <c r="K221" s="354" t="s">
        <v>927</v>
      </c>
      <c r="L221" s="354" t="s">
        <v>927</v>
      </c>
    </row>
    <row r="222" spans="1:12">
      <c r="A222" s="352">
        <v>45468</v>
      </c>
      <c r="B222" s="353" t="s">
        <v>227</v>
      </c>
      <c r="C222" s="354" t="s">
        <v>228</v>
      </c>
      <c r="D222" s="354" t="s">
        <v>926</v>
      </c>
      <c r="E222" s="354" t="s">
        <v>926</v>
      </c>
      <c r="F222" s="354" t="s">
        <v>926</v>
      </c>
      <c r="G222" s="354" t="s">
        <v>926</v>
      </c>
      <c r="H222" s="354" t="s">
        <v>927</v>
      </c>
      <c r="I222" s="354" t="s">
        <v>927</v>
      </c>
      <c r="J222" s="354" t="s">
        <v>927</v>
      </c>
      <c r="K222" s="354" t="s">
        <v>927</v>
      </c>
      <c r="L222" s="354" t="s">
        <v>926</v>
      </c>
    </row>
    <row r="223" spans="1:12">
      <c r="A223" s="352">
        <v>45476</v>
      </c>
      <c r="B223" s="353" t="s">
        <v>227</v>
      </c>
      <c r="C223" s="354" t="s">
        <v>228</v>
      </c>
      <c r="D223" s="354" t="s">
        <v>927</v>
      </c>
      <c r="E223" s="354" t="s">
        <v>927</v>
      </c>
      <c r="F223" s="354" t="s">
        <v>927</v>
      </c>
      <c r="G223" s="354" t="s">
        <v>926</v>
      </c>
      <c r="H223" s="354" t="s">
        <v>927</v>
      </c>
      <c r="I223" s="354" t="s">
        <v>927</v>
      </c>
      <c r="J223" s="354" t="s">
        <v>927</v>
      </c>
      <c r="K223" s="354" t="s">
        <v>927</v>
      </c>
      <c r="L223" s="354" t="s">
        <v>927</v>
      </c>
    </row>
    <row r="224" spans="1:12">
      <c r="A224" s="352">
        <v>45510</v>
      </c>
      <c r="B224" s="353" t="s">
        <v>227</v>
      </c>
      <c r="C224" s="354" t="s">
        <v>228</v>
      </c>
      <c r="D224" s="354" t="s">
        <v>927</v>
      </c>
      <c r="E224" s="354" t="s">
        <v>927</v>
      </c>
      <c r="F224" s="354" t="s">
        <v>927</v>
      </c>
      <c r="G224" s="354" t="s">
        <v>926</v>
      </c>
      <c r="H224" s="354" t="s">
        <v>927</v>
      </c>
      <c r="I224" s="354" t="s">
        <v>927</v>
      </c>
      <c r="J224" s="354" t="s">
        <v>927</v>
      </c>
      <c r="K224" s="354" t="s">
        <v>927</v>
      </c>
      <c r="L224" s="354" t="s">
        <v>927</v>
      </c>
    </row>
    <row r="225" spans="1:12">
      <c r="A225" s="352">
        <v>45538</v>
      </c>
      <c r="B225" s="353" t="s">
        <v>227</v>
      </c>
      <c r="C225" s="354" t="s">
        <v>228</v>
      </c>
      <c r="D225" s="354" t="s">
        <v>927</v>
      </c>
      <c r="E225" s="354" t="s">
        <v>926</v>
      </c>
      <c r="F225" s="354" t="s">
        <v>927</v>
      </c>
      <c r="G225" s="354" t="s">
        <v>926</v>
      </c>
      <c r="H225" s="354" t="s">
        <v>927</v>
      </c>
      <c r="I225" s="354" t="s">
        <v>927</v>
      </c>
      <c r="J225" s="354" t="s">
        <v>927</v>
      </c>
      <c r="K225" s="354" t="s">
        <v>927</v>
      </c>
      <c r="L225" s="354" t="s">
        <v>927</v>
      </c>
    </row>
    <row r="226" spans="1:12">
      <c r="A226" s="352">
        <v>45589</v>
      </c>
      <c r="B226" s="353" t="s">
        <v>227</v>
      </c>
      <c r="C226" s="354" t="s">
        <v>228</v>
      </c>
      <c r="D226" s="354" t="s">
        <v>927</v>
      </c>
      <c r="E226" s="354" t="s">
        <v>927</v>
      </c>
      <c r="F226" s="354" t="s">
        <v>927</v>
      </c>
      <c r="G226" s="354" t="s">
        <v>927</v>
      </c>
      <c r="H226" s="354" t="s">
        <v>927</v>
      </c>
      <c r="I226" s="354" t="s">
        <v>927</v>
      </c>
      <c r="J226" s="354" t="s">
        <v>927</v>
      </c>
      <c r="K226" s="354" t="s">
        <v>927</v>
      </c>
      <c r="L226" s="354" t="s">
        <v>927</v>
      </c>
    </row>
    <row r="227" spans="1:12">
      <c r="A227" s="352">
        <v>45454</v>
      </c>
      <c r="B227" s="353" t="s">
        <v>1615</v>
      </c>
      <c r="C227" s="354" t="s">
        <v>1637</v>
      </c>
      <c r="D227" s="354" t="s">
        <v>927</v>
      </c>
      <c r="E227" s="354" t="s">
        <v>927</v>
      </c>
      <c r="F227" s="354" t="s">
        <v>927</v>
      </c>
      <c r="G227" s="354" t="s">
        <v>926</v>
      </c>
      <c r="H227" s="354" t="s">
        <v>927</v>
      </c>
      <c r="I227" s="354" t="s">
        <v>927</v>
      </c>
      <c r="J227" s="354" t="s">
        <v>927</v>
      </c>
      <c r="K227" s="354" t="s">
        <v>927</v>
      </c>
      <c r="L227" s="354" t="s">
        <v>927</v>
      </c>
    </row>
    <row r="228" spans="1:12">
      <c r="A228" s="352">
        <v>45482</v>
      </c>
      <c r="B228" s="353" t="s">
        <v>1615</v>
      </c>
      <c r="C228" s="354" t="s">
        <v>1637</v>
      </c>
      <c r="D228" s="354" t="s">
        <v>927</v>
      </c>
      <c r="E228" s="354" t="s">
        <v>927</v>
      </c>
      <c r="F228" s="354" t="s">
        <v>927</v>
      </c>
      <c r="G228" s="354" t="s">
        <v>926</v>
      </c>
      <c r="H228" s="354" t="s">
        <v>927</v>
      </c>
      <c r="I228" s="354" t="s">
        <v>927</v>
      </c>
      <c r="J228" s="354" t="s">
        <v>927</v>
      </c>
      <c r="K228" s="354" t="s">
        <v>927</v>
      </c>
      <c r="L228" s="354" t="s">
        <v>927</v>
      </c>
    </row>
    <row r="229" spans="1:12">
      <c r="A229" s="352">
        <v>45516</v>
      </c>
      <c r="B229" s="353" t="s">
        <v>1615</v>
      </c>
      <c r="C229" s="354" t="s">
        <v>1637</v>
      </c>
      <c r="D229" s="354" t="s">
        <v>927</v>
      </c>
      <c r="E229" s="354" t="s">
        <v>927</v>
      </c>
      <c r="F229" s="354" t="s">
        <v>927</v>
      </c>
      <c r="G229" s="354" t="s">
        <v>926</v>
      </c>
      <c r="H229" s="354" t="s">
        <v>927</v>
      </c>
      <c r="I229" s="354" t="s">
        <v>927</v>
      </c>
      <c r="J229" s="354" t="s">
        <v>927</v>
      </c>
      <c r="K229" s="354" t="s">
        <v>927</v>
      </c>
      <c r="L229" s="354" t="s">
        <v>927</v>
      </c>
    </row>
    <row r="230" spans="1:12">
      <c r="A230" s="352">
        <v>45551</v>
      </c>
      <c r="B230" s="353" t="s">
        <v>1615</v>
      </c>
      <c r="C230" s="354" t="s">
        <v>1637</v>
      </c>
      <c r="D230" s="354" t="s">
        <v>927</v>
      </c>
      <c r="E230" s="354" t="s">
        <v>927</v>
      </c>
      <c r="F230" s="354" t="s">
        <v>927</v>
      </c>
      <c r="G230" s="354" t="s">
        <v>926</v>
      </c>
      <c r="H230" s="354" t="s">
        <v>927</v>
      </c>
      <c r="I230" s="354" t="s">
        <v>927</v>
      </c>
      <c r="J230" s="354" t="s">
        <v>927</v>
      </c>
      <c r="K230" s="354" t="s">
        <v>927</v>
      </c>
      <c r="L230" s="354" t="s">
        <v>927</v>
      </c>
    </row>
    <row r="231" spans="1:12">
      <c r="A231" s="352">
        <v>45561</v>
      </c>
      <c r="B231" s="353" t="s">
        <v>1615</v>
      </c>
      <c r="C231" s="354" t="s">
        <v>1637</v>
      </c>
      <c r="D231" s="354" t="s">
        <v>927</v>
      </c>
      <c r="E231" s="354" t="s">
        <v>927</v>
      </c>
      <c r="F231" s="354" t="s">
        <v>927</v>
      </c>
      <c r="G231" s="354" t="s">
        <v>926</v>
      </c>
      <c r="H231" s="354" t="s">
        <v>927</v>
      </c>
      <c r="I231" s="354" t="s">
        <v>927</v>
      </c>
      <c r="J231" s="354" t="s">
        <v>927</v>
      </c>
      <c r="K231" s="354" t="s">
        <v>927</v>
      </c>
      <c r="L231" s="354" t="s">
        <v>927</v>
      </c>
    </row>
    <row r="232" spans="1:12">
      <c r="A232" s="352">
        <v>45610</v>
      </c>
      <c r="B232" s="353" t="s">
        <v>1615</v>
      </c>
      <c r="C232" s="354" t="s">
        <v>1637</v>
      </c>
      <c r="D232" s="354" t="s">
        <v>927</v>
      </c>
      <c r="E232" s="354" t="s">
        <v>927</v>
      </c>
      <c r="F232" s="354" t="s">
        <v>927</v>
      </c>
      <c r="G232" s="354" t="s">
        <v>927</v>
      </c>
      <c r="H232" s="354" t="s">
        <v>927</v>
      </c>
      <c r="I232" s="354" t="s">
        <v>927</v>
      </c>
      <c r="J232" s="354" t="s">
        <v>927</v>
      </c>
      <c r="K232" s="354" t="s">
        <v>927</v>
      </c>
      <c r="L232" s="354" t="s">
        <v>927</v>
      </c>
    </row>
    <row r="233" spans="1:12">
      <c r="A233" s="352">
        <v>45328</v>
      </c>
      <c r="B233" s="353" t="s">
        <v>229</v>
      </c>
      <c r="C233" s="354" t="s">
        <v>230</v>
      </c>
      <c r="D233" s="354" t="s">
        <v>927</v>
      </c>
      <c r="E233" s="354" t="s">
        <v>927</v>
      </c>
      <c r="F233" s="354" t="s">
        <v>927</v>
      </c>
      <c r="G233" s="354" t="s">
        <v>926</v>
      </c>
      <c r="H233" s="354" t="s">
        <v>927</v>
      </c>
      <c r="I233" s="354" t="s">
        <v>926</v>
      </c>
      <c r="J233" s="354" t="s">
        <v>927</v>
      </c>
      <c r="K233" s="354" t="s">
        <v>927</v>
      </c>
      <c r="L233" s="354" t="s">
        <v>927</v>
      </c>
    </row>
    <row r="234" spans="1:12">
      <c r="A234" s="352">
        <v>45386</v>
      </c>
      <c r="B234" s="353" t="s">
        <v>229</v>
      </c>
      <c r="C234" s="354" t="s">
        <v>230</v>
      </c>
      <c r="D234" s="354" t="s">
        <v>927</v>
      </c>
      <c r="E234" s="354" t="s">
        <v>927</v>
      </c>
      <c r="F234" s="354" t="s">
        <v>927</v>
      </c>
      <c r="G234" s="354" t="s">
        <v>926</v>
      </c>
      <c r="H234" s="354" t="s">
        <v>927</v>
      </c>
      <c r="I234" s="354" t="s">
        <v>926</v>
      </c>
      <c r="J234" s="354" t="s">
        <v>927</v>
      </c>
      <c r="K234" s="354" t="s">
        <v>927</v>
      </c>
      <c r="L234" s="354" t="s">
        <v>927</v>
      </c>
    </row>
    <row r="235" spans="1:12">
      <c r="A235" s="352">
        <v>45434</v>
      </c>
      <c r="B235" s="353" t="s">
        <v>229</v>
      </c>
      <c r="C235" s="354" t="s">
        <v>230</v>
      </c>
      <c r="D235" s="354" t="s">
        <v>927</v>
      </c>
      <c r="E235" s="354" t="s">
        <v>927</v>
      </c>
      <c r="F235" s="354" t="s">
        <v>927</v>
      </c>
      <c r="G235" s="354" t="s">
        <v>926</v>
      </c>
      <c r="H235" s="354" t="s">
        <v>927</v>
      </c>
      <c r="I235" s="354" t="s">
        <v>926</v>
      </c>
      <c r="J235" s="354" t="s">
        <v>927</v>
      </c>
      <c r="K235" s="354" t="s">
        <v>927</v>
      </c>
      <c r="L235" s="354" t="s">
        <v>927</v>
      </c>
    </row>
    <row r="236" spans="1:12">
      <c r="A236" s="352">
        <v>45449</v>
      </c>
      <c r="B236" s="353" t="s">
        <v>229</v>
      </c>
      <c r="C236" s="354" t="s">
        <v>230</v>
      </c>
      <c r="D236" s="354" t="s">
        <v>927</v>
      </c>
      <c r="E236" s="354" t="s">
        <v>927</v>
      </c>
      <c r="F236" s="354" t="s">
        <v>927</v>
      </c>
      <c r="G236" s="354" t="s">
        <v>926</v>
      </c>
      <c r="H236" s="354" t="s">
        <v>927</v>
      </c>
      <c r="I236" s="354" t="s">
        <v>926</v>
      </c>
      <c r="J236" s="354" t="s">
        <v>927</v>
      </c>
      <c r="K236" s="354" t="s">
        <v>927</v>
      </c>
      <c r="L236" s="354" t="s">
        <v>927</v>
      </c>
    </row>
    <row r="237" spans="1:12">
      <c r="A237" s="352">
        <v>45472</v>
      </c>
      <c r="B237" s="353" t="s">
        <v>229</v>
      </c>
      <c r="C237" s="354" t="s">
        <v>230</v>
      </c>
      <c r="D237" s="354" t="s">
        <v>927</v>
      </c>
      <c r="E237" s="354" t="s">
        <v>926</v>
      </c>
      <c r="F237" s="354" t="s">
        <v>927</v>
      </c>
      <c r="G237" s="354" t="s">
        <v>926</v>
      </c>
      <c r="H237" s="354" t="s">
        <v>927</v>
      </c>
      <c r="I237" s="354" t="s">
        <v>927</v>
      </c>
      <c r="J237" s="354" t="s">
        <v>927</v>
      </c>
      <c r="K237" s="354" t="s">
        <v>927</v>
      </c>
      <c r="L237" s="354" t="s">
        <v>926</v>
      </c>
    </row>
    <row r="238" spans="1:12">
      <c r="A238" s="352">
        <v>45476</v>
      </c>
      <c r="B238" s="353" t="s">
        <v>229</v>
      </c>
      <c r="C238" s="354" t="s">
        <v>230</v>
      </c>
      <c r="D238" s="354" t="s">
        <v>927</v>
      </c>
      <c r="E238" s="354" t="s">
        <v>927</v>
      </c>
      <c r="F238" s="354" t="s">
        <v>927</v>
      </c>
      <c r="G238" s="354" t="s">
        <v>926</v>
      </c>
      <c r="H238" s="354" t="s">
        <v>927</v>
      </c>
      <c r="I238" s="354" t="s">
        <v>926</v>
      </c>
      <c r="J238" s="354" t="s">
        <v>927</v>
      </c>
      <c r="K238" s="354" t="s">
        <v>927</v>
      </c>
      <c r="L238" s="354" t="s">
        <v>927</v>
      </c>
    </row>
    <row r="239" spans="1:12">
      <c r="A239" s="352">
        <v>45479</v>
      </c>
      <c r="B239" s="353" t="s">
        <v>229</v>
      </c>
      <c r="C239" s="354" t="s">
        <v>230</v>
      </c>
      <c r="D239" s="354" t="s">
        <v>927</v>
      </c>
      <c r="E239" s="354" t="s">
        <v>927</v>
      </c>
      <c r="F239" s="354" t="s">
        <v>927</v>
      </c>
      <c r="G239" s="354" t="s">
        <v>926</v>
      </c>
      <c r="H239" s="354" t="s">
        <v>927</v>
      </c>
      <c r="I239" s="354" t="s">
        <v>926</v>
      </c>
      <c r="J239" s="354" t="s">
        <v>927</v>
      </c>
      <c r="K239" s="354" t="s">
        <v>927</v>
      </c>
      <c r="L239" s="354" t="s">
        <v>927</v>
      </c>
    </row>
    <row r="240" spans="1:12">
      <c r="A240" s="352">
        <v>45497</v>
      </c>
      <c r="B240" s="353" t="s">
        <v>229</v>
      </c>
      <c r="C240" s="354" t="s">
        <v>230</v>
      </c>
      <c r="D240" s="354" t="s">
        <v>927</v>
      </c>
      <c r="E240" s="354" t="s">
        <v>927</v>
      </c>
      <c r="F240" s="354" t="s">
        <v>927</v>
      </c>
      <c r="G240" s="354" t="s">
        <v>926</v>
      </c>
      <c r="H240" s="354" t="s">
        <v>927</v>
      </c>
      <c r="I240" s="354" t="s">
        <v>926</v>
      </c>
      <c r="J240" s="354" t="s">
        <v>927</v>
      </c>
      <c r="K240" s="354" t="s">
        <v>927</v>
      </c>
      <c r="L240" s="354" t="s">
        <v>927</v>
      </c>
    </row>
    <row r="241" spans="1:12">
      <c r="A241" s="352">
        <v>45553</v>
      </c>
      <c r="B241" s="353" t="s">
        <v>229</v>
      </c>
      <c r="C241" s="354" t="s">
        <v>230</v>
      </c>
      <c r="D241" s="354" t="s">
        <v>927</v>
      </c>
      <c r="E241" s="354" t="s">
        <v>927</v>
      </c>
      <c r="F241" s="354" t="s">
        <v>927</v>
      </c>
      <c r="G241" s="354" t="s">
        <v>926</v>
      </c>
      <c r="H241" s="354" t="s">
        <v>927</v>
      </c>
      <c r="I241" s="354" t="s">
        <v>926</v>
      </c>
      <c r="J241" s="354" t="s">
        <v>927</v>
      </c>
      <c r="K241" s="354" t="s">
        <v>927</v>
      </c>
      <c r="L241" s="354" t="s">
        <v>927</v>
      </c>
    </row>
    <row r="242" spans="1:12">
      <c r="A242" s="352">
        <v>45556</v>
      </c>
      <c r="B242" s="353" t="s">
        <v>229</v>
      </c>
      <c r="C242" s="354" t="s">
        <v>230</v>
      </c>
      <c r="D242" s="354" t="s">
        <v>927</v>
      </c>
      <c r="E242" s="354" t="s">
        <v>927</v>
      </c>
      <c r="F242" s="354" t="s">
        <v>927</v>
      </c>
      <c r="G242" s="354" t="s">
        <v>926</v>
      </c>
      <c r="H242" s="354" t="s">
        <v>927</v>
      </c>
      <c r="I242" s="354" t="s">
        <v>926</v>
      </c>
      <c r="J242" s="354" t="s">
        <v>927</v>
      </c>
      <c r="K242" s="354" t="s">
        <v>927</v>
      </c>
      <c r="L242" s="354" t="s">
        <v>927</v>
      </c>
    </row>
    <row r="243" spans="1:12">
      <c r="A243" s="352">
        <v>45600</v>
      </c>
      <c r="B243" s="353" t="s">
        <v>229</v>
      </c>
      <c r="C243" s="354" t="s">
        <v>230</v>
      </c>
      <c r="D243" s="354" t="s">
        <v>927</v>
      </c>
      <c r="E243" s="354" t="s">
        <v>927</v>
      </c>
      <c r="F243" s="354" t="s">
        <v>927</v>
      </c>
      <c r="G243" s="354" t="s">
        <v>927</v>
      </c>
      <c r="H243" s="354" t="s">
        <v>927</v>
      </c>
      <c r="I243" s="354" t="s">
        <v>926</v>
      </c>
      <c r="J243" s="354" t="s">
        <v>927</v>
      </c>
      <c r="K243" s="354" t="s">
        <v>927</v>
      </c>
      <c r="L243" s="354" t="s">
        <v>927</v>
      </c>
    </row>
    <row r="244" spans="1:12">
      <c r="A244" s="352">
        <v>45586</v>
      </c>
      <c r="B244" s="353" t="s">
        <v>1645</v>
      </c>
      <c r="C244" s="354" t="s">
        <v>1700</v>
      </c>
      <c r="D244" s="354" t="s">
        <v>927</v>
      </c>
      <c r="E244" s="354" t="s">
        <v>927</v>
      </c>
      <c r="F244" s="354" t="s">
        <v>927</v>
      </c>
      <c r="G244" s="354" t="s">
        <v>927</v>
      </c>
      <c r="H244" s="354" t="s">
        <v>927</v>
      </c>
      <c r="I244" s="354" t="s">
        <v>927</v>
      </c>
      <c r="J244" s="354" t="s">
        <v>927</v>
      </c>
      <c r="K244" s="354" t="s">
        <v>926</v>
      </c>
      <c r="L244" s="354" t="s">
        <v>927</v>
      </c>
    </row>
    <row r="245" spans="1:12">
      <c r="A245" s="352">
        <v>45593</v>
      </c>
      <c r="B245" s="353" t="s">
        <v>1645</v>
      </c>
      <c r="C245" s="354" t="s">
        <v>1700</v>
      </c>
      <c r="D245" s="354" t="s">
        <v>927</v>
      </c>
      <c r="E245" s="354" t="s">
        <v>927</v>
      </c>
      <c r="F245" s="354" t="s">
        <v>927</v>
      </c>
      <c r="G245" s="354" t="s">
        <v>927</v>
      </c>
      <c r="H245" s="354" t="s">
        <v>927</v>
      </c>
      <c r="I245" s="354" t="s">
        <v>927</v>
      </c>
      <c r="J245" s="354" t="s">
        <v>927</v>
      </c>
      <c r="K245" s="354" t="s">
        <v>926</v>
      </c>
      <c r="L245" s="354" t="s">
        <v>927</v>
      </c>
    </row>
    <row r="246" spans="1:12">
      <c r="A246" s="352">
        <v>45615</v>
      </c>
      <c r="B246" s="353" t="s">
        <v>1645</v>
      </c>
      <c r="C246" s="354" t="s">
        <v>1700</v>
      </c>
      <c r="D246" s="354" t="s">
        <v>927</v>
      </c>
      <c r="E246" s="354" t="s">
        <v>927</v>
      </c>
      <c r="F246" s="354" t="s">
        <v>927</v>
      </c>
      <c r="G246" s="354" t="s">
        <v>927</v>
      </c>
      <c r="H246" s="354" t="s">
        <v>927</v>
      </c>
      <c r="I246" s="354" t="s">
        <v>927</v>
      </c>
      <c r="J246" s="354" t="s">
        <v>927</v>
      </c>
      <c r="K246" s="354" t="s">
        <v>926</v>
      </c>
      <c r="L246" s="354" t="s">
        <v>927</v>
      </c>
    </row>
    <row r="247" spans="1:12">
      <c r="A247" s="352">
        <v>45619</v>
      </c>
      <c r="B247" s="353" t="s">
        <v>1645</v>
      </c>
      <c r="C247" s="354" t="s">
        <v>1700</v>
      </c>
      <c r="D247" s="354" t="s">
        <v>927</v>
      </c>
      <c r="E247" s="354" t="s">
        <v>927</v>
      </c>
      <c r="F247" s="354" t="s">
        <v>927</v>
      </c>
      <c r="G247" s="354" t="s">
        <v>927</v>
      </c>
      <c r="H247" s="354" t="s">
        <v>927</v>
      </c>
      <c r="I247" s="354" t="s">
        <v>927</v>
      </c>
      <c r="J247" s="354" t="s">
        <v>927</v>
      </c>
      <c r="K247" s="354" t="s">
        <v>926</v>
      </c>
      <c r="L247" s="354" t="s">
        <v>927</v>
      </c>
    </row>
    <row r="248" spans="1:12">
      <c r="A248" s="352">
        <v>45619</v>
      </c>
      <c r="B248" s="353" t="s">
        <v>1645</v>
      </c>
      <c r="C248" s="354" t="s">
        <v>1700</v>
      </c>
      <c r="D248" s="354" t="s">
        <v>927</v>
      </c>
      <c r="E248" s="354" t="s">
        <v>927</v>
      </c>
      <c r="F248" s="354" t="s">
        <v>927</v>
      </c>
      <c r="G248" s="354" t="s">
        <v>927</v>
      </c>
      <c r="H248" s="354" t="s">
        <v>927</v>
      </c>
      <c r="I248" s="354" t="s">
        <v>927</v>
      </c>
      <c r="J248" s="354" t="s">
        <v>927</v>
      </c>
      <c r="K248" s="354" t="s">
        <v>926</v>
      </c>
      <c r="L248" s="354" t="s">
        <v>927</v>
      </c>
    </row>
    <row r="249" spans="1:12">
      <c r="A249" s="352">
        <v>45344</v>
      </c>
      <c r="B249" s="353" t="s">
        <v>98</v>
      </c>
      <c r="C249" s="354" t="s">
        <v>231</v>
      </c>
      <c r="D249" s="354" t="s">
        <v>927</v>
      </c>
      <c r="E249" s="354" t="s">
        <v>927</v>
      </c>
      <c r="F249" s="354" t="s">
        <v>927</v>
      </c>
      <c r="G249" s="354" t="s">
        <v>926</v>
      </c>
      <c r="H249" s="354" t="s">
        <v>927</v>
      </c>
      <c r="I249" s="354" t="s">
        <v>926</v>
      </c>
      <c r="J249" s="354" t="s">
        <v>927</v>
      </c>
      <c r="K249" s="354" t="s">
        <v>927</v>
      </c>
      <c r="L249" s="354" t="s">
        <v>927</v>
      </c>
    </row>
    <row r="250" spans="1:12">
      <c r="A250" s="352">
        <v>45398</v>
      </c>
      <c r="B250" s="353" t="s">
        <v>98</v>
      </c>
      <c r="C250" s="354" t="s">
        <v>231</v>
      </c>
      <c r="D250" s="354" t="s">
        <v>927</v>
      </c>
      <c r="E250" s="354" t="s">
        <v>927</v>
      </c>
      <c r="F250" s="354" t="s">
        <v>927</v>
      </c>
      <c r="G250" s="354" t="s">
        <v>926</v>
      </c>
      <c r="H250" s="354" t="s">
        <v>927</v>
      </c>
      <c r="I250" s="354" t="s">
        <v>926</v>
      </c>
      <c r="J250" s="354" t="s">
        <v>927</v>
      </c>
      <c r="K250" s="354" t="s">
        <v>927</v>
      </c>
      <c r="L250" s="354" t="s">
        <v>927</v>
      </c>
    </row>
    <row r="251" spans="1:12">
      <c r="A251" s="352">
        <v>45422</v>
      </c>
      <c r="B251" s="353" t="s">
        <v>98</v>
      </c>
      <c r="C251" s="354" t="s">
        <v>231</v>
      </c>
      <c r="D251" s="354" t="s">
        <v>927</v>
      </c>
      <c r="E251" s="354" t="s">
        <v>927</v>
      </c>
      <c r="F251" s="354" t="s">
        <v>927</v>
      </c>
      <c r="G251" s="354" t="s">
        <v>926</v>
      </c>
      <c r="H251" s="354" t="s">
        <v>927</v>
      </c>
      <c r="I251" s="354" t="s">
        <v>926</v>
      </c>
      <c r="J251" s="354" t="s">
        <v>927</v>
      </c>
      <c r="K251" s="354" t="s">
        <v>927</v>
      </c>
      <c r="L251" s="354" t="s">
        <v>927</v>
      </c>
    </row>
    <row r="252" spans="1:12">
      <c r="A252" s="352">
        <v>45450</v>
      </c>
      <c r="B252" s="353" t="s">
        <v>98</v>
      </c>
      <c r="C252" s="354" t="s">
        <v>231</v>
      </c>
      <c r="D252" s="354" t="s">
        <v>927</v>
      </c>
      <c r="E252" s="354" t="s">
        <v>927</v>
      </c>
      <c r="F252" s="354" t="s">
        <v>927</v>
      </c>
      <c r="G252" s="354" t="s">
        <v>926</v>
      </c>
      <c r="H252" s="354" t="s">
        <v>927</v>
      </c>
      <c r="I252" s="354" t="s">
        <v>926</v>
      </c>
      <c r="J252" s="354" t="s">
        <v>927</v>
      </c>
      <c r="K252" s="354" t="s">
        <v>927</v>
      </c>
      <c r="L252" s="354" t="s">
        <v>927</v>
      </c>
    </row>
    <row r="253" spans="1:12">
      <c r="A253" s="352">
        <v>45519</v>
      </c>
      <c r="B253" s="353" t="s">
        <v>98</v>
      </c>
      <c r="C253" s="354" t="s">
        <v>231</v>
      </c>
      <c r="D253" s="354" t="s">
        <v>927</v>
      </c>
      <c r="E253" s="354" t="s">
        <v>927</v>
      </c>
      <c r="F253" s="354" t="s">
        <v>927</v>
      </c>
      <c r="G253" s="354" t="s">
        <v>926</v>
      </c>
      <c r="H253" s="354" t="s">
        <v>927</v>
      </c>
      <c r="I253" s="354" t="s">
        <v>926</v>
      </c>
      <c r="J253" s="354" t="s">
        <v>927</v>
      </c>
      <c r="K253" s="354" t="s">
        <v>927</v>
      </c>
      <c r="L253" s="354" t="s">
        <v>927</v>
      </c>
    </row>
    <row r="254" spans="1:12">
      <c r="A254" s="352">
        <v>45565</v>
      </c>
      <c r="B254" s="353" t="s">
        <v>98</v>
      </c>
      <c r="C254" s="354" t="s">
        <v>231</v>
      </c>
      <c r="D254" s="354" t="s">
        <v>927</v>
      </c>
      <c r="E254" s="354" t="s">
        <v>927</v>
      </c>
      <c r="F254" s="354" t="s">
        <v>927</v>
      </c>
      <c r="G254" s="354" t="s">
        <v>926</v>
      </c>
      <c r="H254" s="354" t="s">
        <v>927</v>
      </c>
      <c r="I254" s="354" t="s">
        <v>926</v>
      </c>
      <c r="J254" s="354" t="s">
        <v>927</v>
      </c>
      <c r="K254" s="354" t="s">
        <v>927</v>
      </c>
      <c r="L254" s="354" t="s">
        <v>927</v>
      </c>
    </row>
    <row r="255" spans="1:12">
      <c r="A255" s="352">
        <v>45586</v>
      </c>
      <c r="B255" s="353" t="s">
        <v>98</v>
      </c>
      <c r="C255" s="354" t="s">
        <v>231</v>
      </c>
      <c r="D255" s="354" t="s">
        <v>927</v>
      </c>
      <c r="E255" s="354" t="s">
        <v>927</v>
      </c>
      <c r="F255" s="354" t="s">
        <v>927</v>
      </c>
      <c r="G255" s="354" t="s">
        <v>927</v>
      </c>
      <c r="H255" s="354" t="s">
        <v>927</v>
      </c>
      <c r="I255" s="354" t="s">
        <v>926</v>
      </c>
      <c r="J255" s="354" t="s">
        <v>927</v>
      </c>
      <c r="K255" s="354" t="s">
        <v>927</v>
      </c>
      <c r="L255" s="354" t="s">
        <v>927</v>
      </c>
    </row>
    <row r="256" spans="1:12">
      <c r="A256" s="352">
        <v>45352</v>
      </c>
      <c r="B256" s="353" t="s">
        <v>232</v>
      </c>
      <c r="C256" s="354" t="s">
        <v>233</v>
      </c>
      <c r="D256" s="354" t="s">
        <v>927</v>
      </c>
      <c r="E256" s="354" t="s">
        <v>927</v>
      </c>
      <c r="F256" s="354" t="s">
        <v>927</v>
      </c>
      <c r="G256" s="354" t="s">
        <v>926</v>
      </c>
      <c r="H256" s="354" t="s">
        <v>927</v>
      </c>
      <c r="I256" s="354" t="s">
        <v>926</v>
      </c>
      <c r="J256" s="354" t="s">
        <v>927</v>
      </c>
      <c r="K256" s="354" t="s">
        <v>927</v>
      </c>
      <c r="L256" s="354" t="s">
        <v>927</v>
      </c>
    </row>
    <row r="257" spans="1:12">
      <c r="A257" s="352">
        <v>45358</v>
      </c>
      <c r="B257" s="353" t="s">
        <v>232</v>
      </c>
      <c r="C257" s="354" t="s">
        <v>233</v>
      </c>
      <c r="D257" s="354" t="s">
        <v>927</v>
      </c>
      <c r="E257" s="354" t="s">
        <v>927</v>
      </c>
      <c r="F257" s="354" t="s">
        <v>927</v>
      </c>
      <c r="G257" s="354" t="s">
        <v>926</v>
      </c>
      <c r="H257" s="354" t="s">
        <v>927</v>
      </c>
      <c r="I257" s="354" t="s">
        <v>926</v>
      </c>
      <c r="J257" s="354" t="s">
        <v>927</v>
      </c>
      <c r="K257" s="354" t="s">
        <v>927</v>
      </c>
      <c r="L257" s="354" t="s">
        <v>927</v>
      </c>
    </row>
    <row r="258" spans="1:12">
      <c r="A258" s="352">
        <v>45394</v>
      </c>
      <c r="B258" s="353" t="s">
        <v>232</v>
      </c>
      <c r="C258" s="354" t="s">
        <v>233</v>
      </c>
      <c r="D258" s="354" t="s">
        <v>927</v>
      </c>
      <c r="E258" s="354" t="s">
        <v>927</v>
      </c>
      <c r="F258" s="354" t="s">
        <v>927</v>
      </c>
      <c r="G258" s="354" t="s">
        <v>926</v>
      </c>
      <c r="H258" s="354" t="s">
        <v>927</v>
      </c>
      <c r="I258" s="354" t="s">
        <v>926</v>
      </c>
      <c r="J258" s="354" t="s">
        <v>927</v>
      </c>
      <c r="K258" s="354" t="s">
        <v>927</v>
      </c>
      <c r="L258" s="354" t="s">
        <v>927</v>
      </c>
    </row>
    <row r="259" spans="1:12">
      <c r="A259" s="352">
        <v>45463</v>
      </c>
      <c r="B259" s="353" t="s">
        <v>232</v>
      </c>
      <c r="C259" s="354" t="s">
        <v>233</v>
      </c>
      <c r="D259" s="354" t="s">
        <v>927</v>
      </c>
      <c r="E259" s="354" t="s">
        <v>927</v>
      </c>
      <c r="F259" s="354" t="s">
        <v>927</v>
      </c>
      <c r="G259" s="354" t="s">
        <v>926</v>
      </c>
      <c r="H259" s="354" t="s">
        <v>927</v>
      </c>
      <c r="I259" s="354" t="s">
        <v>926</v>
      </c>
      <c r="J259" s="354" t="s">
        <v>927</v>
      </c>
      <c r="K259" s="354" t="s">
        <v>927</v>
      </c>
      <c r="L259" s="354" t="s">
        <v>927</v>
      </c>
    </row>
    <row r="260" spans="1:12">
      <c r="A260" s="352">
        <v>45495</v>
      </c>
      <c r="B260" s="353" t="s">
        <v>232</v>
      </c>
      <c r="C260" s="354" t="s">
        <v>233</v>
      </c>
      <c r="D260" s="354" t="s">
        <v>927</v>
      </c>
      <c r="E260" s="354" t="s">
        <v>927</v>
      </c>
      <c r="F260" s="354" t="s">
        <v>927</v>
      </c>
      <c r="G260" s="354" t="s">
        <v>926</v>
      </c>
      <c r="H260" s="354" t="s">
        <v>927</v>
      </c>
      <c r="I260" s="354" t="s">
        <v>926</v>
      </c>
      <c r="J260" s="354" t="s">
        <v>927</v>
      </c>
      <c r="K260" s="354" t="s">
        <v>927</v>
      </c>
      <c r="L260" s="354" t="s">
        <v>927</v>
      </c>
    </row>
    <row r="261" spans="1:12">
      <c r="A261" s="352">
        <v>45567</v>
      </c>
      <c r="B261" s="353" t="s">
        <v>232</v>
      </c>
      <c r="C261" s="354" t="s">
        <v>233</v>
      </c>
      <c r="D261" s="354" t="s">
        <v>927</v>
      </c>
      <c r="E261" s="354" t="s">
        <v>927</v>
      </c>
      <c r="F261" s="354" t="s">
        <v>927</v>
      </c>
      <c r="G261" s="354" t="s">
        <v>926</v>
      </c>
      <c r="H261" s="354" t="s">
        <v>927</v>
      </c>
      <c r="I261" s="354" t="s">
        <v>926</v>
      </c>
      <c r="J261" s="354" t="s">
        <v>927</v>
      </c>
      <c r="K261" s="354" t="s">
        <v>927</v>
      </c>
      <c r="L261" s="354" t="s">
        <v>927</v>
      </c>
    </row>
    <row r="262" spans="1:12">
      <c r="A262" s="352">
        <v>45611</v>
      </c>
      <c r="B262" s="353" t="s">
        <v>232</v>
      </c>
      <c r="C262" s="354" t="s">
        <v>233</v>
      </c>
      <c r="D262" s="354" t="s">
        <v>927</v>
      </c>
      <c r="E262" s="354" t="s">
        <v>927</v>
      </c>
      <c r="F262" s="354" t="s">
        <v>927</v>
      </c>
      <c r="G262" s="354" t="s">
        <v>927</v>
      </c>
      <c r="H262" s="354" t="s">
        <v>927</v>
      </c>
      <c r="I262" s="354" t="s">
        <v>926</v>
      </c>
      <c r="J262" s="354" t="s">
        <v>927</v>
      </c>
      <c r="K262" s="354" t="s">
        <v>927</v>
      </c>
      <c r="L262" s="354" t="s">
        <v>927</v>
      </c>
    </row>
    <row r="263" spans="1:12">
      <c r="A263" s="352">
        <v>45624</v>
      </c>
      <c r="B263" s="353" t="s">
        <v>232</v>
      </c>
      <c r="C263" s="354" t="s">
        <v>233</v>
      </c>
      <c r="D263" s="354" t="s">
        <v>927</v>
      </c>
      <c r="E263" s="354" t="s">
        <v>927</v>
      </c>
      <c r="F263" s="354" t="s">
        <v>927</v>
      </c>
      <c r="G263" s="354" t="s">
        <v>927</v>
      </c>
      <c r="H263" s="354" t="s">
        <v>927</v>
      </c>
      <c r="I263" s="354" t="s">
        <v>926</v>
      </c>
      <c r="J263" s="354" t="s">
        <v>927</v>
      </c>
      <c r="K263" s="354" t="s">
        <v>927</v>
      </c>
      <c r="L263" s="354" t="s">
        <v>927</v>
      </c>
    </row>
    <row r="264" spans="1:12">
      <c r="A264" s="352">
        <v>45320</v>
      </c>
      <c r="B264" s="353" t="s">
        <v>100</v>
      </c>
      <c r="C264" s="354" t="s">
        <v>234</v>
      </c>
      <c r="D264" s="354" t="s">
        <v>927</v>
      </c>
      <c r="E264" s="354" t="s">
        <v>927</v>
      </c>
      <c r="F264" s="354" t="s">
        <v>927</v>
      </c>
      <c r="G264" s="354" t="s">
        <v>926</v>
      </c>
      <c r="H264" s="354" t="s">
        <v>927</v>
      </c>
      <c r="I264" s="354" t="s">
        <v>926</v>
      </c>
      <c r="J264" s="354" t="s">
        <v>927</v>
      </c>
      <c r="K264" s="354" t="s">
        <v>927</v>
      </c>
      <c r="L264" s="354" t="s">
        <v>927</v>
      </c>
    </row>
    <row r="265" spans="1:12">
      <c r="A265" s="352">
        <v>45336</v>
      </c>
      <c r="B265" s="353" t="s">
        <v>100</v>
      </c>
      <c r="C265" s="354" t="s">
        <v>234</v>
      </c>
      <c r="D265" s="354" t="s">
        <v>927</v>
      </c>
      <c r="E265" s="354" t="s">
        <v>927</v>
      </c>
      <c r="F265" s="354" t="s">
        <v>927</v>
      </c>
      <c r="G265" s="354" t="s">
        <v>926</v>
      </c>
      <c r="H265" s="354" t="s">
        <v>927</v>
      </c>
      <c r="I265" s="354" t="s">
        <v>927</v>
      </c>
      <c r="J265" s="354" t="s">
        <v>927</v>
      </c>
      <c r="K265" s="354" t="s">
        <v>927</v>
      </c>
      <c r="L265" s="354" t="s">
        <v>927</v>
      </c>
    </row>
    <row r="266" spans="1:12">
      <c r="A266" s="352">
        <v>45397</v>
      </c>
      <c r="B266" s="353" t="s">
        <v>100</v>
      </c>
      <c r="C266" s="354" t="s">
        <v>234</v>
      </c>
      <c r="D266" s="354" t="s">
        <v>927</v>
      </c>
      <c r="E266" s="354" t="s">
        <v>927</v>
      </c>
      <c r="F266" s="354" t="s">
        <v>927</v>
      </c>
      <c r="G266" s="354" t="s">
        <v>926</v>
      </c>
      <c r="H266" s="354" t="s">
        <v>927</v>
      </c>
      <c r="I266" s="354" t="s">
        <v>927</v>
      </c>
      <c r="J266" s="354" t="s">
        <v>927</v>
      </c>
      <c r="K266" s="354" t="s">
        <v>927</v>
      </c>
      <c r="L266" s="354" t="s">
        <v>927</v>
      </c>
    </row>
    <row r="267" spans="1:12">
      <c r="A267" s="352">
        <v>45432</v>
      </c>
      <c r="B267" s="353" t="s">
        <v>100</v>
      </c>
      <c r="C267" s="354" t="s">
        <v>234</v>
      </c>
      <c r="D267" s="354" t="s">
        <v>927</v>
      </c>
      <c r="E267" s="354" t="s">
        <v>927</v>
      </c>
      <c r="F267" s="354" t="s">
        <v>927</v>
      </c>
      <c r="G267" s="354" t="s">
        <v>926</v>
      </c>
      <c r="H267" s="354" t="s">
        <v>927</v>
      </c>
      <c r="I267" s="354" t="s">
        <v>927</v>
      </c>
      <c r="J267" s="354" t="s">
        <v>927</v>
      </c>
      <c r="K267" s="354" t="s">
        <v>927</v>
      </c>
      <c r="L267" s="354" t="s">
        <v>927</v>
      </c>
    </row>
    <row r="268" spans="1:12">
      <c r="A268" s="352">
        <v>45470</v>
      </c>
      <c r="B268" s="353" t="s">
        <v>100</v>
      </c>
      <c r="C268" s="354" t="s">
        <v>234</v>
      </c>
      <c r="D268" s="354" t="s">
        <v>927</v>
      </c>
      <c r="E268" s="354" t="s">
        <v>927</v>
      </c>
      <c r="F268" s="354" t="s">
        <v>927</v>
      </c>
      <c r="G268" s="354" t="s">
        <v>926</v>
      </c>
      <c r="H268" s="354" t="s">
        <v>927</v>
      </c>
      <c r="I268" s="354" t="s">
        <v>927</v>
      </c>
      <c r="J268" s="354" t="s">
        <v>927</v>
      </c>
      <c r="K268" s="354" t="s">
        <v>927</v>
      </c>
      <c r="L268" s="354" t="s">
        <v>927</v>
      </c>
    </row>
    <row r="269" spans="1:12">
      <c r="A269" s="352">
        <v>45491</v>
      </c>
      <c r="B269" s="353" t="s">
        <v>100</v>
      </c>
      <c r="C269" s="354" t="s">
        <v>234</v>
      </c>
      <c r="D269" s="354" t="s">
        <v>927</v>
      </c>
      <c r="E269" s="354" t="s">
        <v>927</v>
      </c>
      <c r="F269" s="354" t="s">
        <v>927</v>
      </c>
      <c r="G269" s="354" t="s">
        <v>926</v>
      </c>
      <c r="H269" s="354" t="s">
        <v>927</v>
      </c>
      <c r="I269" s="354" t="s">
        <v>927</v>
      </c>
      <c r="J269" s="354" t="s">
        <v>927</v>
      </c>
      <c r="K269" s="354" t="s">
        <v>927</v>
      </c>
      <c r="L269" s="354" t="s">
        <v>927</v>
      </c>
    </row>
    <row r="270" spans="1:12">
      <c r="A270" s="352">
        <v>45607</v>
      </c>
      <c r="B270" s="353" t="s">
        <v>100</v>
      </c>
      <c r="C270" s="354" t="s">
        <v>234</v>
      </c>
      <c r="D270" s="354" t="s">
        <v>927</v>
      </c>
      <c r="E270" s="354" t="s">
        <v>927</v>
      </c>
      <c r="F270" s="354" t="s">
        <v>927</v>
      </c>
      <c r="G270" s="354" t="s">
        <v>927</v>
      </c>
      <c r="H270" s="354" t="s">
        <v>927</v>
      </c>
      <c r="I270" s="354" t="s">
        <v>927</v>
      </c>
      <c r="J270" s="354" t="s">
        <v>927</v>
      </c>
      <c r="K270" s="354" t="s">
        <v>927</v>
      </c>
      <c r="L270" s="354" t="s">
        <v>927</v>
      </c>
    </row>
    <row r="271" spans="1:12">
      <c r="A271" s="352">
        <v>45625</v>
      </c>
      <c r="B271" s="353" t="s">
        <v>100</v>
      </c>
      <c r="C271" s="354" t="s">
        <v>234</v>
      </c>
      <c r="D271" s="354" t="s">
        <v>927</v>
      </c>
      <c r="E271" s="354" t="s">
        <v>927</v>
      </c>
      <c r="F271" s="354" t="s">
        <v>927</v>
      </c>
      <c r="G271" s="354" t="s">
        <v>927</v>
      </c>
      <c r="H271" s="354" t="s">
        <v>927</v>
      </c>
      <c r="I271" s="354" t="s">
        <v>927</v>
      </c>
      <c r="J271" s="354" t="s">
        <v>927</v>
      </c>
      <c r="K271" s="354" t="s">
        <v>927</v>
      </c>
      <c r="L271" s="354" t="s">
        <v>927</v>
      </c>
    </row>
    <row r="272" spans="1:12">
      <c r="A272" s="352">
        <v>45330</v>
      </c>
      <c r="B272" s="353" t="s">
        <v>932</v>
      </c>
      <c r="C272" s="354" t="s">
        <v>236</v>
      </c>
      <c r="D272" s="354" t="s">
        <v>927</v>
      </c>
      <c r="E272" s="354" t="s">
        <v>927</v>
      </c>
      <c r="F272" s="354" t="s">
        <v>927</v>
      </c>
      <c r="G272" s="354" t="s">
        <v>926</v>
      </c>
      <c r="H272" s="354" t="s">
        <v>927</v>
      </c>
      <c r="I272" s="354" t="s">
        <v>926</v>
      </c>
      <c r="J272" s="354" t="s">
        <v>927</v>
      </c>
      <c r="K272" s="354" t="s">
        <v>927</v>
      </c>
      <c r="L272" s="354" t="s">
        <v>927</v>
      </c>
    </row>
    <row r="273" spans="1:12">
      <c r="A273" s="352">
        <v>45398</v>
      </c>
      <c r="B273" s="353" t="s">
        <v>932</v>
      </c>
      <c r="C273" s="354" t="s">
        <v>236</v>
      </c>
      <c r="D273" s="354" t="s">
        <v>927</v>
      </c>
      <c r="E273" s="354" t="s">
        <v>927</v>
      </c>
      <c r="F273" s="354" t="s">
        <v>927</v>
      </c>
      <c r="G273" s="354" t="s">
        <v>926</v>
      </c>
      <c r="H273" s="354" t="s">
        <v>927</v>
      </c>
      <c r="I273" s="354" t="s">
        <v>926</v>
      </c>
      <c r="J273" s="354" t="s">
        <v>927</v>
      </c>
      <c r="K273" s="354" t="s">
        <v>927</v>
      </c>
      <c r="L273" s="354" t="s">
        <v>927</v>
      </c>
    </row>
    <row r="274" spans="1:12">
      <c r="A274" s="352">
        <v>45419</v>
      </c>
      <c r="B274" s="353" t="s">
        <v>932</v>
      </c>
      <c r="C274" s="354" t="s">
        <v>236</v>
      </c>
      <c r="D274" s="354" t="s">
        <v>927</v>
      </c>
      <c r="E274" s="354" t="s">
        <v>927</v>
      </c>
      <c r="F274" s="354" t="s">
        <v>927</v>
      </c>
      <c r="G274" s="354" t="s">
        <v>926</v>
      </c>
      <c r="H274" s="354" t="s">
        <v>927</v>
      </c>
      <c r="I274" s="354" t="s">
        <v>926</v>
      </c>
      <c r="J274" s="354" t="s">
        <v>927</v>
      </c>
      <c r="K274" s="354" t="s">
        <v>927</v>
      </c>
      <c r="L274" s="354" t="s">
        <v>927</v>
      </c>
    </row>
    <row r="275" spans="1:12">
      <c r="A275" s="352">
        <v>45443</v>
      </c>
      <c r="B275" s="353" t="s">
        <v>932</v>
      </c>
      <c r="C275" s="354" t="s">
        <v>236</v>
      </c>
      <c r="D275" s="354" t="s">
        <v>927</v>
      </c>
      <c r="E275" s="354" t="s">
        <v>927</v>
      </c>
      <c r="F275" s="354" t="s">
        <v>927</v>
      </c>
      <c r="G275" s="354" t="s">
        <v>926</v>
      </c>
      <c r="H275" s="354" t="s">
        <v>927</v>
      </c>
      <c r="I275" s="354" t="s">
        <v>926</v>
      </c>
      <c r="J275" s="354" t="s">
        <v>927</v>
      </c>
      <c r="K275" s="354" t="s">
        <v>927</v>
      </c>
      <c r="L275" s="354" t="s">
        <v>927</v>
      </c>
    </row>
    <row r="276" spans="1:12">
      <c r="A276" s="352">
        <v>45484</v>
      </c>
      <c r="B276" s="353" t="s">
        <v>932</v>
      </c>
      <c r="C276" s="354" t="s">
        <v>236</v>
      </c>
      <c r="D276" s="354" t="s">
        <v>927</v>
      </c>
      <c r="E276" s="354" t="s">
        <v>927</v>
      </c>
      <c r="F276" s="354" t="s">
        <v>927</v>
      </c>
      <c r="G276" s="354" t="s">
        <v>926</v>
      </c>
      <c r="H276" s="354" t="s">
        <v>927</v>
      </c>
      <c r="I276" s="354" t="s">
        <v>926</v>
      </c>
      <c r="J276" s="354" t="s">
        <v>927</v>
      </c>
      <c r="K276" s="354" t="s">
        <v>927</v>
      </c>
      <c r="L276" s="354" t="s">
        <v>927</v>
      </c>
    </row>
    <row r="277" spans="1:12">
      <c r="A277" s="352">
        <v>45518</v>
      </c>
      <c r="B277" s="353" t="s">
        <v>932</v>
      </c>
      <c r="C277" s="354" t="s">
        <v>236</v>
      </c>
      <c r="D277" s="354" t="s">
        <v>927</v>
      </c>
      <c r="E277" s="354" t="s">
        <v>927</v>
      </c>
      <c r="F277" s="354" t="s">
        <v>927</v>
      </c>
      <c r="G277" s="354" t="s">
        <v>926</v>
      </c>
      <c r="H277" s="354" t="s">
        <v>927</v>
      </c>
      <c r="I277" s="354" t="s">
        <v>926</v>
      </c>
      <c r="J277" s="354" t="s">
        <v>927</v>
      </c>
      <c r="K277" s="354" t="s">
        <v>927</v>
      </c>
      <c r="L277" s="354" t="s">
        <v>927</v>
      </c>
    </row>
    <row r="278" spans="1:12">
      <c r="A278" s="352">
        <v>45581</v>
      </c>
      <c r="B278" s="353" t="s">
        <v>932</v>
      </c>
      <c r="C278" s="354" t="s">
        <v>236</v>
      </c>
      <c r="D278" s="354" t="s">
        <v>927</v>
      </c>
      <c r="E278" s="354" t="s">
        <v>927</v>
      </c>
      <c r="F278" s="354" t="s">
        <v>927</v>
      </c>
      <c r="G278" s="354" t="s">
        <v>926</v>
      </c>
      <c r="H278" s="354" t="s">
        <v>927</v>
      </c>
      <c r="I278" s="354" t="s">
        <v>926</v>
      </c>
      <c r="J278" s="354" t="s">
        <v>927</v>
      </c>
      <c r="K278" s="354" t="s">
        <v>927</v>
      </c>
      <c r="L278" s="354" t="s">
        <v>927</v>
      </c>
    </row>
    <row r="279" spans="1:12">
      <c r="A279" s="352">
        <v>45315</v>
      </c>
      <c r="B279" s="353" t="s">
        <v>102</v>
      </c>
      <c r="C279" s="354" t="s">
        <v>237</v>
      </c>
      <c r="D279" s="354" t="s">
        <v>927</v>
      </c>
      <c r="E279" s="354" t="s">
        <v>927</v>
      </c>
      <c r="F279" s="354" t="s">
        <v>927</v>
      </c>
      <c r="G279" s="354" t="s">
        <v>926</v>
      </c>
      <c r="H279" s="354" t="s">
        <v>927</v>
      </c>
      <c r="I279" s="354" t="s">
        <v>927</v>
      </c>
      <c r="J279" s="354" t="s">
        <v>927</v>
      </c>
      <c r="K279" s="354" t="s">
        <v>927</v>
      </c>
      <c r="L279" s="354" t="s">
        <v>927</v>
      </c>
    </row>
    <row r="280" spans="1:12">
      <c r="A280" s="352">
        <v>45321</v>
      </c>
      <c r="B280" s="353" t="s">
        <v>102</v>
      </c>
      <c r="C280" s="354" t="s">
        <v>237</v>
      </c>
      <c r="D280" s="354" t="s">
        <v>927</v>
      </c>
      <c r="E280" s="354" t="s">
        <v>927</v>
      </c>
      <c r="F280" s="354" t="s">
        <v>927</v>
      </c>
      <c r="G280" s="354" t="s">
        <v>926</v>
      </c>
      <c r="H280" s="354" t="s">
        <v>927</v>
      </c>
      <c r="I280" s="354" t="s">
        <v>927</v>
      </c>
      <c r="J280" s="354" t="s">
        <v>927</v>
      </c>
      <c r="K280" s="354" t="s">
        <v>927</v>
      </c>
      <c r="L280" s="354" t="s">
        <v>927</v>
      </c>
    </row>
    <row r="281" spans="1:12">
      <c r="A281" s="352">
        <v>45326</v>
      </c>
      <c r="B281" s="353" t="s">
        <v>102</v>
      </c>
      <c r="C281" s="354" t="s">
        <v>237</v>
      </c>
      <c r="D281" s="354" t="s">
        <v>927</v>
      </c>
      <c r="E281" s="354" t="s">
        <v>927</v>
      </c>
      <c r="F281" s="354" t="s">
        <v>927</v>
      </c>
      <c r="G281" s="354" t="s">
        <v>926</v>
      </c>
      <c r="H281" s="354" t="s">
        <v>927</v>
      </c>
      <c r="I281" s="354" t="s">
        <v>927</v>
      </c>
      <c r="J281" s="354" t="s">
        <v>927</v>
      </c>
      <c r="K281" s="354" t="s">
        <v>927</v>
      </c>
      <c r="L281" s="354" t="s">
        <v>927</v>
      </c>
    </row>
    <row r="282" spans="1:12">
      <c r="A282" s="352">
        <v>45352</v>
      </c>
      <c r="B282" s="353" t="s">
        <v>102</v>
      </c>
      <c r="C282" s="354" t="s">
        <v>237</v>
      </c>
      <c r="D282" s="354" t="s">
        <v>927</v>
      </c>
      <c r="E282" s="354" t="s">
        <v>927</v>
      </c>
      <c r="F282" s="354" t="s">
        <v>927</v>
      </c>
      <c r="G282" s="354" t="s">
        <v>926</v>
      </c>
      <c r="H282" s="354" t="s">
        <v>927</v>
      </c>
      <c r="I282" s="354" t="s">
        <v>927</v>
      </c>
      <c r="J282" s="354" t="s">
        <v>927</v>
      </c>
      <c r="K282" s="354" t="s">
        <v>927</v>
      </c>
      <c r="L282" s="354" t="s">
        <v>927</v>
      </c>
    </row>
    <row r="283" spans="1:12">
      <c r="A283" s="352">
        <v>45394</v>
      </c>
      <c r="B283" s="353" t="s">
        <v>102</v>
      </c>
      <c r="C283" s="354" t="s">
        <v>237</v>
      </c>
      <c r="D283" s="354" t="s">
        <v>927</v>
      </c>
      <c r="E283" s="354" t="s">
        <v>927</v>
      </c>
      <c r="F283" s="354" t="s">
        <v>927</v>
      </c>
      <c r="G283" s="354" t="s">
        <v>926</v>
      </c>
      <c r="H283" s="354" t="s">
        <v>927</v>
      </c>
      <c r="I283" s="354" t="s">
        <v>927</v>
      </c>
      <c r="J283" s="354" t="s">
        <v>927</v>
      </c>
      <c r="K283" s="354" t="s">
        <v>927</v>
      </c>
      <c r="L283" s="354" t="s">
        <v>927</v>
      </c>
    </row>
    <row r="284" spans="1:12">
      <c r="A284" s="352">
        <v>45420</v>
      </c>
      <c r="B284" s="353" t="s">
        <v>102</v>
      </c>
      <c r="C284" s="354" t="s">
        <v>237</v>
      </c>
      <c r="D284" s="354" t="s">
        <v>927</v>
      </c>
      <c r="E284" s="354" t="s">
        <v>927</v>
      </c>
      <c r="F284" s="354" t="s">
        <v>927</v>
      </c>
      <c r="G284" s="354" t="s">
        <v>926</v>
      </c>
      <c r="H284" s="354" t="s">
        <v>927</v>
      </c>
      <c r="I284" s="354" t="s">
        <v>927</v>
      </c>
      <c r="J284" s="354" t="s">
        <v>927</v>
      </c>
      <c r="K284" s="354" t="s">
        <v>927</v>
      </c>
      <c r="L284" s="354" t="s">
        <v>927</v>
      </c>
    </row>
    <row r="285" spans="1:12">
      <c r="A285" s="352">
        <v>45435</v>
      </c>
      <c r="B285" s="353" t="s">
        <v>102</v>
      </c>
      <c r="C285" s="354" t="s">
        <v>237</v>
      </c>
      <c r="D285" s="354" t="s">
        <v>927</v>
      </c>
      <c r="E285" s="354" t="s">
        <v>927</v>
      </c>
      <c r="F285" s="354" t="s">
        <v>927</v>
      </c>
      <c r="G285" s="354" t="s">
        <v>926</v>
      </c>
      <c r="H285" s="354" t="s">
        <v>927</v>
      </c>
      <c r="I285" s="354" t="s">
        <v>927</v>
      </c>
      <c r="J285" s="354" t="s">
        <v>927</v>
      </c>
      <c r="K285" s="354" t="s">
        <v>927</v>
      </c>
      <c r="L285" s="354" t="s">
        <v>927</v>
      </c>
    </row>
    <row r="286" spans="1:12">
      <c r="A286" s="352">
        <v>45495</v>
      </c>
      <c r="B286" s="353" t="s">
        <v>102</v>
      </c>
      <c r="C286" s="354" t="s">
        <v>237</v>
      </c>
      <c r="D286" s="354" t="s">
        <v>927</v>
      </c>
      <c r="E286" s="354" t="s">
        <v>927</v>
      </c>
      <c r="F286" s="354" t="s">
        <v>927</v>
      </c>
      <c r="G286" s="354" t="s">
        <v>926</v>
      </c>
      <c r="H286" s="354" t="s">
        <v>927</v>
      </c>
      <c r="I286" s="354" t="s">
        <v>927</v>
      </c>
      <c r="J286" s="354" t="s">
        <v>927</v>
      </c>
      <c r="K286" s="354" t="s">
        <v>927</v>
      </c>
      <c r="L286" s="354" t="s">
        <v>927</v>
      </c>
    </row>
    <row r="287" spans="1:12">
      <c r="A287" s="352">
        <v>45595</v>
      </c>
      <c r="B287" s="353" t="s">
        <v>102</v>
      </c>
      <c r="C287" s="354" t="s">
        <v>237</v>
      </c>
      <c r="D287" s="354" t="s">
        <v>927</v>
      </c>
      <c r="E287" s="354" t="s">
        <v>927</v>
      </c>
      <c r="F287" s="354" t="s">
        <v>927</v>
      </c>
      <c r="G287" s="354" t="s">
        <v>927</v>
      </c>
      <c r="H287" s="354" t="s">
        <v>927</v>
      </c>
      <c r="I287" s="354" t="s">
        <v>927</v>
      </c>
      <c r="J287" s="354" t="s">
        <v>927</v>
      </c>
      <c r="K287" s="354" t="s">
        <v>927</v>
      </c>
      <c r="L287" s="354" t="s">
        <v>927</v>
      </c>
    </row>
    <row r="288" spans="1:12">
      <c r="A288" s="352">
        <v>45611</v>
      </c>
      <c r="B288" s="353" t="s">
        <v>102</v>
      </c>
      <c r="C288" s="354" t="s">
        <v>237</v>
      </c>
      <c r="D288" s="354" t="s">
        <v>927</v>
      </c>
      <c r="E288" s="354" t="s">
        <v>927</v>
      </c>
      <c r="F288" s="354" t="s">
        <v>927</v>
      </c>
      <c r="G288" s="354" t="s">
        <v>927</v>
      </c>
      <c r="H288" s="354" t="s">
        <v>927</v>
      </c>
      <c r="I288" s="354" t="s">
        <v>927</v>
      </c>
      <c r="J288" s="354" t="s">
        <v>927</v>
      </c>
      <c r="K288" s="354" t="s">
        <v>927</v>
      </c>
      <c r="L288" s="354" t="s">
        <v>927</v>
      </c>
    </row>
    <row r="289" spans="1:12">
      <c r="A289" s="352">
        <v>45334</v>
      </c>
      <c r="B289" s="353" t="s">
        <v>103</v>
      </c>
      <c r="C289" s="354" t="s">
        <v>238</v>
      </c>
      <c r="D289" s="354" t="s">
        <v>927</v>
      </c>
      <c r="E289" s="354" t="s">
        <v>927</v>
      </c>
      <c r="F289" s="354" t="s">
        <v>927</v>
      </c>
      <c r="G289" s="354" t="s">
        <v>926</v>
      </c>
      <c r="H289" s="354" t="s">
        <v>927</v>
      </c>
      <c r="I289" s="354" t="s">
        <v>927</v>
      </c>
      <c r="J289" s="354" t="s">
        <v>927</v>
      </c>
      <c r="K289" s="354" t="s">
        <v>927</v>
      </c>
      <c r="L289" s="354" t="s">
        <v>927</v>
      </c>
    </row>
    <row r="290" spans="1:12">
      <c r="A290" s="352">
        <v>45376</v>
      </c>
      <c r="B290" s="353" t="s">
        <v>103</v>
      </c>
      <c r="C290" s="354" t="s">
        <v>238</v>
      </c>
      <c r="D290" s="354" t="s">
        <v>927</v>
      </c>
      <c r="E290" s="354" t="s">
        <v>927</v>
      </c>
      <c r="F290" s="354" t="s">
        <v>927</v>
      </c>
      <c r="G290" s="354" t="s">
        <v>926</v>
      </c>
      <c r="H290" s="354" t="s">
        <v>927</v>
      </c>
      <c r="I290" s="354" t="s">
        <v>927</v>
      </c>
      <c r="J290" s="354" t="s">
        <v>927</v>
      </c>
      <c r="K290" s="354" t="s">
        <v>927</v>
      </c>
      <c r="L290" s="354" t="s">
        <v>927</v>
      </c>
    </row>
    <row r="291" spans="1:12">
      <c r="A291" s="352">
        <v>45433</v>
      </c>
      <c r="B291" s="353" t="s">
        <v>103</v>
      </c>
      <c r="C291" s="354" t="s">
        <v>238</v>
      </c>
      <c r="D291" s="354" t="s">
        <v>927</v>
      </c>
      <c r="E291" s="354" t="s">
        <v>927</v>
      </c>
      <c r="F291" s="354" t="s">
        <v>927</v>
      </c>
      <c r="G291" s="354" t="s">
        <v>926</v>
      </c>
      <c r="H291" s="354" t="s">
        <v>927</v>
      </c>
      <c r="I291" s="354" t="s">
        <v>927</v>
      </c>
      <c r="J291" s="354" t="s">
        <v>927</v>
      </c>
      <c r="K291" s="354" t="s">
        <v>927</v>
      </c>
      <c r="L291" s="354" t="s">
        <v>927</v>
      </c>
    </row>
    <row r="292" spans="1:12">
      <c r="A292" s="352">
        <v>45477</v>
      </c>
      <c r="B292" s="353" t="s">
        <v>103</v>
      </c>
      <c r="C292" s="354" t="s">
        <v>238</v>
      </c>
      <c r="D292" s="354" t="s">
        <v>927</v>
      </c>
      <c r="E292" s="354" t="s">
        <v>927</v>
      </c>
      <c r="F292" s="354" t="s">
        <v>927</v>
      </c>
      <c r="G292" s="354" t="s">
        <v>926</v>
      </c>
      <c r="H292" s="354" t="s">
        <v>927</v>
      </c>
      <c r="I292" s="354" t="s">
        <v>927</v>
      </c>
      <c r="J292" s="354" t="s">
        <v>927</v>
      </c>
      <c r="K292" s="354" t="s">
        <v>927</v>
      </c>
      <c r="L292" s="354" t="s">
        <v>927</v>
      </c>
    </row>
    <row r="293" spans="1:12">
      <c r="A293" s="352">
        <v>45506</v>
      </c>
      <c r="B293" s="353" t="s">
        <v>103</v>
      </c>
      <c r="C293" s="354" t="s">
        <v>238</v>
      </c>
      <c r="D293" s="354" t="s">
        <v>927</v>
      </c>
      <c r="E293" s="354" t="s">
        <v>927</v>
      </c>
      <c r="F293" s="354" t="s">
        <v>927</v>
      </c>
      <c r="G293" s="354" t="s">
        <v>926</v>
      </c>
      <c r="H293" s="354" t="s">
        <v>927</v>
      </c>
      <c r="I293" s="354" t="s">
        <v>927</v>
      </c>
      <c r="J293" s="354" t="s">
        <v>927</v>
      </c>
      <c r="K293" s="354" t="s">
        <v>927</v>
      </c>
      <c r="L293" s="354" t="s">
        <v>927</v>
      </c>
    </row>
    <row r="294" spans="1:12">
      <c r="A294" s="352">
        <v>45530</v>
      </c>
      <c r="B294" s="353" t="s">
        <v>103</v>
      </c>
      <c r="C294" s="354" t="s">
        <v>238</v>
      </c>
      <c r="D294" s="354" t="s">
        <v>927</v>
      </c>
      <c r="E294" s="354" t="s">
        <v>927</v>
      </c>
      <c r="F294" s="354" t="s">
        <v>927</v>
      </c>
      <c r="G294" s="354" t="s">
        <v>926</v>
      </c>
      <c r="H294" s="354" t="s">
        <v>927</v>
      </c>
      <c r="I294" s="354" t="s">
        <v>927</v>
      </c>
      <c r="J294" s="354" t="s">
        <v>927</v>
      </c>
      <c r="K294" s="354" t="s">
        <v>927</v>
      </c>
      <c r="L294" s="354" t="s">
        <v>927</v>
      </c>
    </row>
    <row r="295" spans="1:12">
      <c r="A295" s="352">
        <v>45555</v>
      </c>
      <c r="B295" s="353" t="s">
        <v>103</v>
      </c>
      <c r="C295" s="354" t="s">
        <v>238</v>
      </c>
      <c r="D295" s="354" t="s">
        <v>927</v>
      </c>
      <c r="E295" s="354" t="s">
        <v>927</v>
      </c>
      <c r="F295" s="354" t="s">
        <v>927</v>
      </c>
      <c r="G295" s="354" t="s">
        <v>926</v>
      </c>
      <c r="H295" s="354" t="s">
        <v>927</v>
      </c>
      <c r="I295" s="354" t="s">
        <v>927</v>
      </c>
      <c r="J295" s="354" t="s">
        <v>927</v>
      </c>
      <c r="K295" s="354" t="s">
        <v>927</v>
      </c>
      <c r="L295" s="354" t="s">
        <v>927</v>
      </c>
    </row>
    <row r="296" spans="1:12">
      <c r="A296" s="352">
        <v>45568</v>
      </c>
      <c r="B296" s="353" t="s">
        <v>103</v>
      </c>
      <c r="C296" s="354" t="s">
        <v>238</v>
      </c>
      <c r="D296" s="354" t="s">
        <v>927</v>
      </c>
      <c r="E296" s="354" t="s">
        <v>927</v>
      </c>
      <c r="F296" s="354" t="s">
        <v>927</v>
      </c>
      <c r="G296" s="354" t="s">
        <v>926</v>
      </c>
      <c r="H296" s="354" t="s">
        <v>927</v>
      </c>
      <c r="I296" s="354" t="s">
        <v>927</v>
      </c>
      <c r="J296" s="354" t="s">
        <v>927</v>
      </c>
      <c r="K296" s="354" t="s">
        <v>927</v>
      </c>
      <c r="L296" s="354" t="s">
        <v>927</v>
      </c>
    </row>
    <row r="297" spans="1:12">
      <c r="A297" s="352">
        <v>45601</v>
      </c>
      <c r="B297" s="353" t="s">
        <v>103</v>
      </c>
      <c r="C297" s="354" t="s">
        <v>238</v>
      </c>
      <c r="D297" s="354" t="s">
        <v>927</v>
      </c>
      <c r="E297" s="354" t="s">
        <v>927</v>
      </c>
      <c r="F297" s="354" t="s">
        <v>927</v>
      </c>
      <c r="G297" s="354" t="s">
        <v>927</v>
      </c>
      <c r="H297" s="354" t="s">
        <v>927</v>
      </c>
      <c r="I297" s="354" t="s">
        <v>927</v>
      </c>
      <c r="J297" s="354" t="s">
        <v>927</v>
      </c>
      <c r="K297" s="354" t="s">
        <v>927</v>
      </c>
      <c r="L297" s="354" t="s">
        <v>927</v>
      </c>
    </row>
    <row r="298" spans="1:12">
      <c r="A298" s="352">
        <v>45334</v>
      </c>
      <c r="B298" s="353" t="s">
        <v>104</v>
      </c>
      <c r="C298" s="354" t="s">
        <v>239</v>
      </c>
      <c r="D298" s="354" t="s">
        <v>927</v>
      </c>
      <c r="E298" s="354" t="s">
        <v>927</v>
      </c>
      <c r="F298" s="354" t="s">
        <v>927</v>
      </c>
      <c r="G298" s="354" t="s">
        <v>926</v>
      </c>
      <c r="H298" s="354" t="s">
        <v>927</v>
      </c>
      <c r="I298" s="354" t="s">
        <v>927</v>
      </c>
      <c r="J298" s="354" t="s">
        <v>927</v>
      </c>
      <c r="K298" s="354" t="s">
        <v>927</v>
      </c>
      <c r="L298" s="354" t="s">
        <v>927</v>
      </c>
    </row>
    <row r="299" spans="1:12">
      <c r="A299" s="352">
        <v>45339</v>
      </c>
      <c r="B299" s="353" t="s">
        <v>104</v>
      </c>
      <c r="C299" s="354" t="s">
        <v>239</v>
      </c>
      <c r="D299" s="354" t="s">
        <v>927</v>
      </c>
      <c r="E299" s="354" t="s">
        <v>927</v>
      </c>
      <c r="F299" s="354" t="s">
        <v>927</v>
      </c>
      <c r="G299" s="354" t="s">
        <v>926</v>
      </c>
      <c r="H299" s="354" t="s">
        <v>927</v>
      </c>
      <c r="I299" s="354" t="s">
        <v>927</v>
      </c>
      <c r="J299" s="354" t="s">
        <v>927</v>
      </c>
      <c r="K299" s="354" t="s">
        <v>927</v>
      </c>
      <c r="L299" s="354" t="s">
        <v>927</v>
      </c>
    </row>
    <row r="300" spans="1:12">
      <c r="A300" s="352">
        <v>45376</v>
      </c>
      <c r="B300" s="353" t="s">
        <v>104</v>
      </c>
      <c r="C300" s="354" t="s">
        <v>239</v>
      </c>
      <c r="D300" s="354" t="s">
        <v>927</v>
      </c>
      <c r="E300" s="354" t="s">
        <v>927</v>
      </c>
      <c r="F300" s="354" t="s">
        <v>927</v>
      </c>
      <c r="G300" s="354" t="s">
        <v>926</v>
      </c>
      <c r="H300" s="354" t="s">
        <v>927</v>
      </c>
      <c r="I300" s="354" t="s">
        <v>927</v>
      </c>
      <c r="J300" s="354" t="s">
        <v>927</v>
      </c>
      <c r="K300" s="354" t="s">
        <v>927</v>
      </c>
      <c r="L300" s="354" t="s">
        <v>927</v>
      </c>
    </row>
    <row r="301" spans="1:12">
      <c r="A301" s="352">
        <v>45426</v>
      </c>
      <c r="B301" s="353" t="s">
        <v>104</v>
      </c>
      <c r="C301" s="354" t="s">
        <v>239</v>
      </c>
      <c r="D301" s="354" t="s">
        <v>927</v>
      </c>
      <c r="E301" s="354" t="s">
        <v>927</v>
      </c>
      <c r="F301" s="354" t="s">
        <v>927</v>
      </c>
      <c r="G301" s="354" t="s">
        <v>926</v>
      </c>
      <c r="H301" s="354" t="s">
        <v>927</v>
      </c>
      <c r="I301" s="354" t="s">
        <v>927</v>
      </c>
      <c r="J301" s="354" t="s">
        <v>927</v>
      </c>
      <c r="K301" s="354" t="s">
        <v>927</v>
      </c>
      <c r="L301" s="354" t="s">
        <v>927</v>
      </c>
    </row>
    <row r="302" spans="1:12">
      <c r="A302" s="352">
        <v>45477</v>
      </c>
      <c r="B302" s="353" t="s">
        <v>104</v>
      </c>
      <c r="C302" s="354" t="s">
        <v>239</v>
      </c>
      <c r="D302" s="354" t="s">
        <v>927</v>
      </c>
      <c r="E302" s="354" t="s">
        <v>927</v>
      </c>
      <c r="F302" s="354" t="s">
        <v>927</v>
      </c>
      <c r="G302" s="354" t="s">
        <v>926</v>
      </c>
      <c r="H302" s="354" t="s">
        <v>927</v>
      </c>
      <c r="I302" s="354" t="s">
        <v>927</v>
      </c>
      <c r="J302" s="354" t="s">
        <v>927</v>
      </c>
      <c r="K302" s="354" t="s">
        <v>927</v>
      </c>
      <c r="L302" s="354" t="s">
        <v>927</v>
      </c>
    </row>
    <row r="303" spans="1:12">
      <c r="A303" s="352">
        <v>45506</v>
      </c>
      <c r="B303" s="353" t="s">
        <v>104</v>
      </c>
      <c r="C303" s="354" t="s">
        <v>239</v>
      </c>
      <c r="D303" s="354" t="s">
        <v>927</v>
      </c>
      <c r="E303" s="354" t="s">
        <v>927</v>
      </c>
      <c r="F303" s="354" t="s">
        <v>927</v>
      </c>
      <c r="G303" s="354" t="s">
        <v>926</v>
      </c>
      <c r="H303" s="354" t="s">
        <v>927</v>
      </c>
      <c r="I303" s="354" t="s">
        <v>927</v>
      </c>
      <c r="J303" s="354" t="s">
        <v>927</v>
      </c>
      <c r="K303" s="354" t="s">
        <v>927</v>
      </c>
      <c r="L303" s="354" t="s">
        <v>927</v>
      </c>
    </row>
    <row r="304" spans="1:12">
      <c r="A304" s="352">
        <v>45530</v>
      </c>
      <c r="B304" s="353" t="s">
        <v>104</v>
      </c>
      <c r="C304" s="354" t="s">
        <v>239</v>
      </c>
      <c r="D304" s="354" t="s">
        <v>927</v>
      </c>
      <c r="E304" s="354" t="s">
        <v>927</v>
      </c>
      <c r="F304" s="354" t="s">
        <v>927</v>
      </c>
      <c r="G304" s="354" t="s">
        <v>926</v>
      </c>
      <c r="H304" s="354" t="s">
        <v>927</v>
      </c>
      <c r="I304" s="354" t="s">
        <v>927</v>
      </c>
      <c r="J304" s="354" t="s">
        <v>927</v>
      </c>
      <c r="K304" s="354" t="s">
        <v>927</v>
      </c>
      <c r="L304" s="354" t="s">
        <v>927</v>
      </c>
    </row>
    <row r="305" spans="1:12">
      <c r="A305" s="352">
        <v>45601</v>
      </c>
      <c r="B305" s="353" t="s">
        <v>104</v>
      </c>
      <c r="C305" s="354" t="s">
        <v>239</v>
      </c>
      <c r="D305" s="354" t="s">
        <v>927</v>
      </c>
      <c r="E305" s="354" t="s">
        <v>927</v>
      </c>
      <c r="F305" s="354" t="s">
        <v>927</v>
      </c>
      <c r="G305" s="354" t="s">
        <v>927</v>
      </c>
      <c r="H305" s="354" t="s">
        <v>927</v>
      </c>
      <c r="I305" s="354" t="s">
        <v>927</v>
      </c>
      <c r="J305" s="354" t="s">
        <v>927</v>
      </c>
      <c r="K305" s="354" t="s">
        <v>927</v>
      </c>
      <c r="L305" s="354" t="s">
        <v>927</v>
      </c>
    </row>
    <row r="306" spans="1:12">
      <c r="A306" s="352">
        <v>45616</v>
      </c>
      <c r="B306" s="353" t="s">
        <v>104</v>
      </c>
      <c r="C306" s="354" t="s">
        <v>239</v>
      </c>
      <c r="D306" s="354" t="s">
        <v>927</v>
      </c>
      <c r="E306" s="354" t="s">
        <v>927</v>
      </c>
      <c r="F306" s="354" t="s">
        <v>927</v>
      </c>
      <c r="G306" s="354" t="s">
        <v>927</v>
      </c>
      <c r="H306" s="354" t="s">
        <v>927</v>
      </c>
      <c r="I306" s="354" t="s">
        <v>927</v>
      </c>
      <c r="J306" s="354" t="s">
        <v>927</v>
      </c>
      <c r="K306" s="354" t="s">
        <v>927</v>
      </c>
      <c r="L306" s="354" t="s">
        <v>927</v>
      </c>
    </row>
    <row r="307" spans="1:12">
      <c r="A307" s="352">
        <v>45633</v>
      </c>
      <c r="B307" s="353" t="s">
        <v>104</v>
      </c>
      <c r="C307" s="354" t="s">
        <v>239</v>
      </c>
      <c r="D307" s="354" t="s">
        <v>927</v>
      </c>
      <c r="E307" s="354" t="s">
        <v>927</v>
      </c>
      <c r="F307" s="354" t="s">
        <v>927</v>
      </c>
      <c r="G307" s="354" t="s">
        <v>927</v>
      </c>
      <c r="H307" s="354" t="s">
        <v>927</v>
      </c>
      <c r="I307" s="354" t="s">
        <v>927</v>
      </c>
      <c r="J307" s="354" t="s">
        <v>927</v>
      </c>
      <c r="K307" s="354" t="s">
        <v>927</v>
      </c>
      <c r="L307" s="354" t="s">
        <v>927</v>
      </c>
    </row>
    <row r="308" spans="1:12">
      <c r="A308" s="352">
        <v>45348</v>
      </c>
      <c r="B308" s="353" t="s">
        <v>105</v>
      </c>
      <c r="C308" s="354" t="s">
        <v>240</v>
      </c>
      <c r="D308" s="354" t="s">
        <v>927</v>
      </c>
      <c r="E308" s="354" t="s">
        <v>927</v>
      </c>
      <c r="F308" s="354" t="s">
        <v>927</v>
      </c>
      <c r="G308" s="354" t="s">
        <v>926</v>
      </c>
      <c r="H308" s="354" t="s">
        <v>927</v>
      </c>
      <c r="I308" s="354" t="s">
        <v>927</v>
      </c>
      <c r="J308" s="354" t="s">
        <v>927</v>
      </c>
      <c r="K308" s="354" t="s">
        <v>927</v>
      </c>
      <c r="L308" s="354" t="s">
        <v>927</v>
      </c>
    </row>
    <row r="309" spans="1:12">
      <c r="A309" s="352">
        <v>45379</v>
      </c>
      <c r="B309" s="353" t="s">
        <v>105</v>
      </c>
      <c r="C309" s="354" t="s">
        <v>240</v>
      </c>
      <c r="D309" s="354" t="s">
        <v>927</v>
      </c>
      <c r="E309" s="354" t="s">
        <v>927</v>
      </c>
      <c r="F309" s="354" t="s">
        <v>927</v>
      </c>
      <c r="G309" s="354" t="s">
        <v>926</v>
      </c>
      <c r="H309" s="354" t="s">
        <v>927</v>
      </c>
      <c r="I309" s="354" t="s">
        <v>927</v>
      </c>
      <c r="J309" s="354" t="s">
        <v>927</v>
      </c>
      <c r="K309" s="354" t="s">
        <v>927</v>
      </c>
      <c r="L309" s="354" t="s">
        <v>927</v>
      </c>
    </row>
    <row r="310" spans="1:12">
      <c r="A310" s="352">
        <v>45429</v>
      </c>
      <c r="B310" s="353" t="s">
        <v>105</v>
      </c>
      <c r="C310" s="354" t="s">
        <v>240</v>
      </c>
      <c r="D310" s="354" t="s">
        <v>927</v>
      </c>
      <c r="E310" s="354" t="s">
        <v>927</v>
      </c>
      <c r="F310" s="354" t="s">
        <v>927</v>
      </c>
      <c r="G310" s="354" t="s">
        <v>926</v>
      </c>
      <c r="H310" s="354" t="s">
        <v>927</v>
      </c>
      <c r="I310" s="354" t="s">
        <v>927</v>
      </c>
      <c r="J310" s="354" t="s">
        <v>927</v>
      </c>
      <c r="K310" s="354" t="s">
        <v>927</v>
      </c>
      <c r="L310" s="354" t="s">
        <v>927</v>
      </c>
    </row>
    <row r="311" spans="1:12">
      <c r="A311" s="352">
        <v>45453</v>
      </c>
      <c r="B311" s="353" t="s">
        <v>105</v>
      </c>
      <c r="C311" s="354" t="s">
        <v>240</v>
      </c>
      <c r="D311" s="354" t="s">
        <v>927</v>
      </c>
      <c r="E311" s="354" t="s">
        <v>927</v>
      </c>
      <c r="F311" s="354" t="s">
        <v>927</v>
      </c>
      <c r="G311" s="354" t="s">
        <v>926</v>
      </c>
      <c r="H311" s="354" t="s">
        <v>927</v>
      </c>
      <c r="I311" s="354" t="s">
        <v>927</v>
      </c>
      <c r="J311" s="354" t="s">
        <v>927</v>
      </c>
      <c r="K311" s="354" t="s">
        <v>927</v>
      </c>
      <c r="L311" s="354" t="s">
        <v>927</v>
      </c>
    </row>
    <row r="312" spans="1:12">
      <c r="A312" s="352">
        <v>45505</v>
      </c>
      <c r="B312" s="353" t="s">
        <v>105</v>
      </c>
      <c r="C312" s="354" t="s">
        <v>240</v>
      </c>
      <c r="D312" s="354" t="s">
        <v>927</v>
      </c>
      <c r="E312" s="354" t="s">
        <v>927</v>
      </c>
      <c r="F312" s="354" t="s">
        <v>927</v>
      </c>
      <c r="G312" s="354" t="s">
        <v>926</v>
      </c>
      <c r="H312" s="354" t="s">
        <v>927</v>
      </c>
      <c r="I312" s="354" t="s">
        <v>927</v>
      </c>
      <c r="J312" s="354" t="s">
        <v>927</v>
      </c>
      <c r="K312" s="354" t="s">
        <v>927</v>
      </c>
      <c r="L312" s="354" t="s">
        <v>927</v>
      </c>
    </row>
    <row r="313" spans="1:12">
      <c r="A313" s="352">
        <v>45324</v>
      </c>
      <c r="B313" s="353" t="s">
        <v>241</v>
      </c>
      <c r="C313" s="354" t="s">
        <v>242</v>
      </c>
      <c r="D313" s="354" t="s">
        <v>927</v>
      </c>
      <c r="E313" s="354" t="s">
        <v>927</v>
      </c>
      <c r="F313" s="354" t="s">
        <v>927</v>
      </c>
      <c r="G313" s="354" t="s">
        <v>926</v>
      </c>
      <c r="H313" s="354" t="s">
        <v>927</v>
      </c>
      <c r="I313" s="354" t="s">
        <v>927</v>
      </c>
      <c r="J313" s="354" t="s">
        <v>927</v>
      </c>
      <c r="K313" s="354" t="s">
        <v>927</v>
      </c>
      <c r="L313" s="354" t="s">
        <v>927</v>
      </c>
    </row>
    <row r="314" spans="1:12">
      <c r="A314" s="352">
        <v>45334</v>
      </c>
      <c r="B314" s="353" t="s">
        <v>241</v>
      </c>
      <c r="C314" s="354" t="s">
        <v>242</v>
      </c>
      <c r="D314" s="354" t="s">
        <v>927</v>
      </c>
      <c r="E314" s="354" t="s">
        <v>927</v>
      </c>
      <c r="F314" s="354" t="s">
        <v>927</v>
      </c>
      <c r="G314" s="354" t="s">
        <v>926</v>
      </c>
      <c r="H314" s="354" t="s">
        <v>927</v>
      </c>
      <c r="I314" s="354" t="s">
        <v>927</v>
      </c>
      <c r="J314" s="354" t="s">
        <v>927</v>
      </c>
      <c r="K314" s="354" t="s">
        <v>927</v>
      </c>
      <c r="L314" s="354" t="s">
        <v>927</v>
      </c>
    </row>
    <row r="315" spans="1:12">
      <c r="A315" s="352">
        <v>45399</v>
      </c>
      <c r="B315" s="353" t="s">
        <v>241</v>
      </c>
      <c r="C315" s="354" t="s">
        <v>242</v>
      </c>
      <c r="D315" s="354" t="s">
        <v>927</v>
      </c>
      <c r="E315" s="354" t="s">
        <v>927</v>
      </c>
      <c r="F315" s="354" t="s">
        <v>927</v>
      </c>
      <c r="G315" s="354" t="s">
        <v>926</v>
      </c>
      <c r="H315" s="354" t="s">
        <v>927</v>
      </c>
      <c r="I315" s="354" t="s">
        <v>927</v>
      </c>
      <c r="J315" s="354" t="s">
        <v>927</v>
      </c>
      <c r="K315" s="354" t="s">
        <v>927</v>
      </c>
      <c r="L315" s="354" t="s">
        <v>927</v>
      </c>
    </row>
    <row r="316" spans="1:12">
      <c r="A316" s="352">
        <v>45469</v>
      </c>
      <c r="B316" s="353" t="s">
        <v>241</v>
      </c>
      <c r="C316" s="354" t="s">
        <v>242</v>
      </c>
      <c r="D316" s="354" t="s">
        <v>927</v>
      </c>
      <c r="E316" s="354" t="s">
        <v>927</v>
      </c>
      <c r="F316" s="354" t="s">
        <v>927</v>
      </c>
      <c r="G316" s="354" t="s">
        <v>926</v>
      </c>
      <c r="H316" s="354" t="s">
        <v>927</v>
      </c>
      <c r="I316" s="354" t="s">
        <v>927</v>
      </c>
      <c r="J316" s="354" t="s">
        <v>927</v>
      </c>
      <c r="K316" s="354" t="s">
        <v>927</v>
      </c>
      <c r="L316" s="354" t="s">
        <v>927</v>
      </c>
    </row>
    <row r="317" spans="1:12">
      <c r="A317" s="352">
        <v>45519</v>
      </c>
      <c r="B317" s="353" t="s">
        <v>241</v>
      </c>
      <c r="C317" s="354" t="s">
        <v>242</v>
      </c>
      <c r="D317" s="354" t="s">
        <v>927</v>
      </c>
      <c r="E317" s="354" t="s">
        <v>927</v>
      </c>
      <c r="F317" s="354" t="s">
        <v>927</v>
      </c>
      <c r="G317" s="354" t="s">
        <v>926</v>
      </c>
      <c r="H317" s="354" t="s">
        <v>927</v>
      </c>
      <c r="I317" s="354" t="s">
        <v>927</v>
      </c>
      <c r="J317" s="354" t="s">
        <v>927</v>
      </c>
      <c r="K317" s="354" t="s">
        <v>927</v>
      </c>
      <c r="L317" s="354" t="s">
        <v>927</v>
      </c>
    </row>
    <row r="318" spans="1:12">
      <c r="A318" s="352">
        <v>45594</v>
      </c>
      <c r="B318" s="353" t="s">
        <v>241</v>
      </c>
      <c r="C318" s="354" t="s">
        <v>242</v>
      </c>
      <c r="D318" s="354" t="s">
        <v>927</v>
      </c>
      <c r="E318" s="354" t="s">
        <v>927</v>
      </c>
      <c r="F318" s="354" t="s">
        <v>927</v>
      </c>
      <c r="G318" s="354" t="s">
        <v>927</v>
      </c>
      <c r="H318" s="354" t="s">
        <v>927</v>
      </c>
      <c r="I318" s="354" t="s">
        <v>927</v>
      </c>
      <c r="J318" s="354" t="s">
        <v>927</v>
      </c>
      <c r="K318" s="354" t="s">
        <v>927</v>
      </c>
      <c r="L318" s="354" t="s">
        <v>927</v>
      </c>
    </row>
    <row r="319" spans="1:12">
      <c r="A319" s="352">
        <v>45352</v>
      </c>
      <c r="B319" s="353" t="s">
        <v>107</v>
      </c>
      <c r="C319" s="354" t="s">
        <v>243</v>
      </c>
      <c r="D319" s="354" t="s">
        <v>927</v>
      </c>
      <c r="E319" s="354" t="s">
        <v>927</v>
      </c>
      <c r="F319" s="354" t="s">
        <v>927</v>
      </c>
      <c r="G319" s="354" t="s">
        <v>926</v>
      </c>
      <c r="H319" s="354" t="s">
        <v>927</v>
      </c>
      <c r="I319" s="354" t="s">
        <v>927</v>
      </c>
      <c r="J319" s="354" t="s">
        <v>927</v>
      </c>
      <c r="K319" s="354" t="s">
        <v>927</v>
      </c>
      <c r="L319" s="354" t="s">
        <v>927</v>
      </c>
    </row>
    <row r="320" spans="1:12">
      <c r="A320" s="352">
        <v>45393</v>
      </c>
      <c r="B320" s="353" t="s">
        <v>107</v>
      </c>
      <c r="C320" s="354" t="s">
        <v>243</v>
      </c>
      <c r="D320" s="354" t="s">
        <v>927</v>
      </c>
      <c r="E320" s="354" t="s">
        <v>927</v>
      </c>
      <c r="F320" s="354" t="s">
        <v>927</v>
      </c>
      <c r="G320" s="354" t="s">
        <v>926</v>
      </c>
      <c r="H320" s="354" t="s">
        <v>927</v>
      </c>
      <c r="I320" s="354" t="s">
        <v>927</v>
      </c>
      <c r="J320" s="354" t="s">
        <v>927</v>
      </c>
      <c r="K320" s="354" t="s">
        <v>927</v>
      </c>
      <c r="L320" s="354" t="s">
        <v>927</v>
      </c>
    </row>
    <row r="321" spans="1:12">
      <c r="A321" s="352">
        <v>45462</v>
      </c>
      <c r="B321" s="353" t="s">
        <v>107</v>
      </c>
      <c r="C321" s="354" t="s">
        <v>243</v>
      </c>
      <c r="D321" s="354" t="s">
        <v>927</v>
      </c>
      <c r="E321" s="354" t="s">
        <v>927</v>
      </c>
      <c r="F321" s="354" t="s">
        <v>927</v>
      </c>
      <c r="G321" s="354" t="s">
        <v>926</v>
      </c>
      <c r="H321" s="354" t="s">
        <v>927</v>
      </c>
      <c r="I321" s="354" t="s">
        <v>927</v>
      </c>
      <c r="J321" s="354" t="s">
        <v>927</v>
      </c>
      <c r="K321" s="354" t="s">
        <v>927</v>
      </c>
      <c r="L321" s="354" t="s">
        <v>927</v>
      </c>
    </row>
    <row r="322" spans="1:12">
      <c r="A322" s="352">
        <v>45523</v>
      </c>
      <c r="B322" s="353" t="s">
        <v>107</v>
      </c>
      <c r="C322" s="354" t="s">
        <v>243</v>
      </c>
      <c r="D322" s="354" t="s">
        <v>927</v>
      </c>
      <c r="E322" s="354" t="s">
        <v>927</v>
      </c>
      <c r="F322" s="354" t="s">
        <v>927</v>
      </c>
      <c r="G322" s="354" t="s">
        <v>926</v>
      </c>
      <c r="H322" s="354" t="s">
        <v>927</v>
      </c>
      <c r="I322" s="354" t="s">
        <v>927</v>
      </c>
      <c r="J322" s="354" t="s">
        <v>927</v>
      </c>
      <c r="K322" s="354" t="s">
        <v>927</v>
      </c>
      <c r="L322" s="354" t="s">
        <v>927</v>
      </c>
    </row>
    <row r="323" spans="1:12">
      <c r="A323" s="352">
        <v>45554</v>
      </c>
      <c r="B323" s="353" t="s">
        <v>107</v>
      </c>
      <c r="C323" s="354" t="s">
        <v>243</v>
      </c>
      <c r="D323" s="354" t="s">
        <v>927</v>
      </c>
      <c r="E323" s="354" t="s">
        <v>927</v>
      </c>
      <c r="F323" s="354" t="s">
        <v>927</v>
      </c>
      <c r="G323" s="354" t="s">
        <v>926</v>
      </c>
      <c r="H323" s="354" t="s">
        <v>927</v>
      </c>
      <c r="I323" s="354" t="s">
        <v>927</v>
      </c>
      <c r="J323" s="354" t="s">
        <v>927</v>
      </c>
      <c r="K323" s="354" t="s">
        <v>927</v>
      </c>
      <c r="L323" s="354" t="s">
        <v>927</v>
      </c>
    </row>
    <row r="324" spans="1:12">
      <c r="A324" s="352">
        <v>45608</v>
      </c>
      <c r="B324" s="353" t="s">
        <v>107</v>
      </c>
      <c r="C324" s="354" t="s">
        <v>243</v>
      </c>
      <c r="D324" s="354" t="s">
        <v>927</v>
      </c>
      <c r="E324" s="354" t="s">
        <v>927</v>
      </c>
      <c r="F324" s="354" t="s">
        <v>927</v>
      </c>
      <c r="G324" s="354" t="s">
        <v>927</v>
      </c>
      <c r="H324" s="354" t="s">
        <v>927</v>
      </c>
      <c r="I324" s="354" t="s">
        <v>927</v>
      </c>
      <c r="J324" s="354" t="s">
        <v>927</v>
      </c>
      <c r="K324" s="354" t="s">
        <v>927</v>
      </c>
      <c r="L324" s="354" t="s">
        <v>927</v>
      </c>
    </row>
    <row r="325" spans="1:12">
      <c r="A325" s="352">
        <v>45348</v>
      </c>
      <c r="B325" s="353" t="s">
        <v>108</v>
      </c>
      <c r="C325" s="354" t="s">
        <v>933</v>
      </c>
      <c r="D325" s="354" t="s">
        <v>927</v>
      </c>
      <c r="E325" s="354" t="s">
        <v>927</v>
      </c>
      <c r="F325" s="354" t="s">
        <v>927</v>
      </c>
      <c r="G325" s="354" t="s">
        <v>926</v>
      </c>
      <c r="H325" s="354" t="s">
        <v>927</v>
      </c>
      <c r="I325" s="354" t="s">
        <v>927</v>
      </c>
      <c r="J325" s="354" t="s">
        <v>927</v>
      </c>
      <c r="K325" s="354" t="s">
        <v>927</v>
      </c>
      <c r="L325" s="354" t="s">
        <v>927</v>
      </c>
    </row>
    <row r="326" spans="1:12">
      <c r="A326" s="352">
        <v>45379</v>
      </c>
      <c r="B326" s="353" t="s">
        <v>108</v>
      </c>
      <c r="C326" s="354" t="s">
        <v>933</v>
      </c>
      <c r="D326" s="354" t="s">
        <v>927</v>
      </c>
      <c r="E326" s="354" t="s">
        <v>927</v>
      </c>
      <c r="F326" s="354" t="s">
        <v>927</v>
      </c>
      <c r="G326" s="354" t="s">
        <v>926</v>
      </c>
      <c r="H326" s="354" t="s">
        <v>927</v>
      </c>
      <c r="I326" s="354" t="s">
        <v>927</v>
      </c>
      <c r="J326" s="354" t="s">
        <v>927</v>
      </c>
      <c r="K326" s="354" t="s">
        <v>927</v>
      </c>
      <c r="L326" s="354" t="s">
        <v>927</v>
      </c>
    </row>
    <row r="327" spans="1:12">
      <c r="A327" s="352">
        <v>45453</v>
      </c>
      <c r="B327" s="353" t="s">
        <v>108</v>
      </c>
      <c r="C327" s="354" t="s">
        <v>933</v>
      </c>
      <c r="D327" s="354" t="s">
        <v>927</v>
      </c>
      <c r="E327" s="354" t="s">
        <v>927</v>
      </c>
      <c r="F327" s="354" t="s">
        <v>927</v>
      </c>
      <c r="G327" s="354" t="s">
        <v>926</v>
      </c>
      <c r="H327" s="354" t="s">
        <v>927</v>
      </c>
      <c r="I327" s="354" t="s">
        <v>927</v>
      </c>
      <c r="J327" s="354" t="s">
        <v>927</v>
      </c>
      <c r="K327" s="354" t="s">
        <v>927</v>
      </c>
      <c r="L327" s="354" t="s">
        <v>927</v>
      </c>
    </row>
    <row r="328" spans="1:12">
      <c r="A328" s="352">
        <v>45505</v>
      </c>
      <c r="B328" s="353" t="s">
        <v>108</v>
      </c>
      <c r="C328" s="354" t="s">
        <v>933</v>
      </c>
      <c r="D328" s="354" t="s">
        <v>927</v>
      </c>
      <c r="E328" s="354" t="s">
        <v>927</v>
      </c>
      <c r="F328" s="354" t="s">
        <v>927</v>
      </c>
      <c r="G328" s="354" t="s">
        <v>926</v>
      </c>
      <c r="H328" s="354" t="s">
        <v>927</v>
      </c>
      <c r="I328" s="354" t="s">
        <v>927</v>
      </c>
      <c r="J328" s="354" t="s">
        <v>927</v>
      </c>
      <c r="K328" s="354" t="s">
        <v>927</v>
      </c>
      <c r="L328" s="354" t="s">
        <v>927</v>
      </c>
    </row>
    <row r="329" spans="1:12">
      <c r="A329" s="352">
        <v>45541</v>
      </c>
      <c r="B329" s="353" t="s">
        <v>108</v>
      </c>
      <c r="C329" s="354" t="s">
        <v>933</v>
      </c>
      <c r="D329" s="354" t="s">
        <v>927</v>
      </c>
      <c r="E329" s="354" t="s">
        <v>927</v>
      </c>
      <c r="F329" s="354" t="s">
        <v>927</v>
      </c>
      <c r="G329" s="354" t="s">
        <v>926</v>
      </c>
      <c r="H329" s="354" t="s">
        <v>927</v>
      </c>
      <c r="I329" s="354" t="s">
        <v>927</v>
      </c>
      <c r="J329" s="354" t="s">
        <v>927</v>
      </c>
      <c r="K329" s="354" t="s">
        <v>927</v>
      </c>
      <c r="L329" s="354" t="s">
        <v>927</v>
      </c>
    </row>
    <row r="330" spans="1:12">
      <c r="A330" s="352">
        <v>45596</v>
      </c>
      <c r="B330" s="353" t="s">
        <v>108</v>
      </c>
      <c r="C330" s="354" t="s">
        <v>933</v>
      </c>
      <c r="D330" s="354" t="s">
        <v>927</v>
      </c>
      <c r="E330" s="354" t="s">
        <v>927</v>
      </c>
      <c r="F330" s="354" t="s">
        <v>927</v>
      </c>
      <c r="G330" s="354" t="s">
        <v>927</v>
      </c>
      <c r="H330" s="354" t="s">
        <v>927</v>
      </c>
      <c r="I330" s="354" t="s">
        <v>927</v>
      </c>
      <c r="J330" s="354" t="s">
        <v>927</v>
      </c>
      <c r="K330" s="354" t="s">
        <v>927</v>
      </c>
      <c r="L330" s="354" t="s">
        <v>927</v>
      </c>
    </row>
    <row r="331" spans="1:12">
      <c r="A331" s="352">
        <v>45504</v>
      </c>
      <c r="B331" s="353" t="s">
        <v>1633</v>
      </c>
      <c r="C331" s="354" t="s">
        <v>1643</v>
      </c>
      <c r="D331" s="354" t="s">
        <v>927</v>
      </c>
      <c r="E331" s="354" t="s">
        <v>927</v>
      </c>
      <c r="F331" s="354" t="s">
        <v>927</v>
      </c>
      <c r="G331" s="354" t="s">
        <v>926</v>
      </c>
      <c r="H331" s="354" t="s">
        <v>927</v>
      </c>
      <c r="I331" s="354" t="s">
        <v>926</v>
      </c>
      <c r="J331" s="354" t="s">
        <v>927</v>
      </c>
      <c r="K331" s="354" t="s">
        <v>927</v>
      </c>
      <c r="L331" s="354" t="s">
        <v>927</v>
      </c>
    </row>
    <row r="332" spans="1:12">
      <c r="A332" s="352">
        <v>45502</v>
      </c>
      <c r="B332" s="353" t="s">
        <v>1633</v>
      </c>
      <c r="C332" s="354" t="s">
        <v>1643</v>
      </c>
      <c r="D332" s="354" t="s">
        <v>927</v>
      </c>
      <c r="E332" s="354" t="s">
        <v>927</v>
      </c>
      <c r="F332" s="354" t="s">
        <v>927</v>
      </c>
      <c r="G332" s="354" t="s">
        <v>926</v>
      </c>
      <c r="H332" s="354" t="s">
        <v>927</v>
      </c>
      <c r="I332" s="354" t="s">
        <v>926</v>
      </c>
      <c r="J332" s="354" t="s">
        <v>927</v>
      </c>
      <c r="K332" s="354" t="s">
        <v>927</v>
      </c>
      <c r="L332" s="354" t="s">
        <v>927</v>
      </c>
    </row>
    <row r="333" spans="1:12">
      <c r="A333" s="352">
        <v>45520</v>
      </c>
      <c r="B333" s="353" t="s">
        <v>1633</v>
      </c>
      <c r="C333" s="354" t="s">
        <v>1643</v>
      </c>
      <c r="D333" s="354" t="s">
        <v>927</v>
      </c>
      <c r="E333" s="354" t="s">
        <v>927</v>
      </c>
      <c r="F333" s="354" t="s">
        <v>927</v>
      </c>
      <c r="G333" s="354" t="s">
        <v>926</v>
      </c>
      <c r="H333" s="354" t="s">
        <v>927</v>
      </c>
      <c r="I333" s="354" t="s">
        <v>926</v>
      </c>
      <c r="J333" s="354" t="s">
        <v>927</v>
      </c>
      <c r="K333" s="354" t="s">
        <v>927</v>
      </c>
      <c r="L333" s="354" t="s">
        <v>927</v>
      </c>
    </row>
    <row r="334" spans="1:12">
      <c r="A334" s="352">
        <v>45555</v>
      </c>
      <c r="B334" s="353" t="s">
        <v>1633</v>
      </c>
      <c r="C334" s="354" t="s">
        <v>1643</v>
      </c>
      <c r="D334" s="354" t="s">
        <v>927</v>
      </c>
      <c r="E334" s="354" t="s">
        <v>927</v>
      </c>
      <c r="F334" s="354" t="s">
        <v>927</v>
      </c>
      <c r="G334" s="354" t="s">
        <v>926</v>
      </c>
      <c r="H334" s="354" t="s">
        <v>927</v>
      </c>
      <c r="I334" s="354" t="s">
        <v>927</v>
      </c>
      <c r="J334" s="354" t="s">
        <v>927</v>
      </c>
      <c r="K334" s="354" t="s">
        <v>927</v>
      </c>
      <c r="L334" s="354" t="s">
        <v>927</v>
      </c>
    </row>
    <row r="335" spans="1:12">
      <c r="A335" s="352">
        <v>45614</v>
      </c>
      <c r="B335" s="353" t="s">
        <v>1633</v>
      </c>
      <c r="C335" s="354" t="s">
        <v>1643</v>
      </c>
      <c r="D335" s="354" t="s">
        <v>927</v>
      </c>
      <c r="E335" s="354" t="s">
        <v>927</v>
      </c>
      <c r="F335" s="354" t="s">
        <v>927</v>
      </c>
      <c r="G335" s="354" t="s">
        <v>927</v>
      </c>
      <c r="H335" s="354" t="s">
        <v>927</v>
      </c>
      <c r="I335" s="354" t="s">
        <v>926</v>
      </c>
      <c r="J335" s="354" t="s">
        <v>927</v>
      </c>
      <c r="K335" s="354" t="s">
        <v>927</v>
      </c>
      <c r="L335" s="354" t="s">
        <v>927</v>
      </c>
    </row>
    <row r="336" spans="1:12">
      <c r="A336" s="352">
        <v>45326</v>
      </c>
      <c r="B336" s="353" t="s">
        <v>109</v>
      </c>
      <c r="C336" s="354" t="s">
        <v>245</v>
      </c>
      <c r="D336" s="354" t="s">
        <v>927</v>
      </c>
      <c r="E336" s="354" t="s">
        <v>927</v>
      </c>
      <c r="F336" s="354" t="s">
        <v>927</v>
      </c>
      <c r="G336" s="354" t="s">
        <v>926</v>
      </c>
      <c r="H336" s="354" t="s">
        <v>927</v>
      </c>
      <c r="I336" s="354" t="s">
        <v>926</v>
      </c>
      <c r="J336" s="354" t="s">
        <v>927</v>
      </c>
      <c r="K336" s="354" t="s">
        <v>927</v>
      </c>
      <c r="L336" s="354" t="s">
        <v>927</v>
      </c>
    </row>
    <row r="337" spans="1:12">
      <c r="A337" s="352">
        <v>45331</v>
      </c>
      <c r="B337" s="353" t="s">
        <v>109</v>
      </c>
      <c r="C337" s="354" t="s">
        <v>245</v>
      </c>
      <c r="D337" s="354" t="s">
        <v>927</v>
      </c>
      <c r="E337" s="354" t="s">
        <v>927</v>
      </c>
      <c r="F337" s="354" t="s">
        <v>927</v>
      </c>
      <c r="G337" s="354" t="s">
        <v>926</v>
      </c>
      <c r="H337" s="354" t="s">
        <v>927</v>
      </c>
      <c r="I337" s="354" t="s">
        <v>926</v>
      </c>
      <c r="J337" s="354" t="s">
        <v>927</v>
      </c>
      <c r="K337" s="354" t="s">
        <v>927</v>
      </c>
      <c r="L337" s="354" t="s">
        <v>927</v>
      </c>
    </row>
    <row r="338" spans="1:12">
      <c r="A338" s="352">
        <v>45358</v>
      </c>
      <c r="B338" s="353" t="s">
        <v>109</v>
      </c>
      <c r="C338" s="354" t="s">
        <v>245</v>
      </c>
      <c r="D338" s="354" t="s">
        <v>927</v>
      </c>
      <c r="E338" s="354" t="s">
        <v>927</v>
      </c>
      <c r="F338" s="354" t="s">
        <v>927</v>
      </c>
      <c r="G338" s="354" t="s">
        <v>926</v>
      </c>
      <c r="H338" s="354" t="s">
        <v>927</v>
      </c>
      <c r="I338" s="354" t="s">
        <v>926</v>
      </c>
      <c r="J338" s="354" t="s">
        <v>927</v>
      </c>
      <c r="K338" s="354" t="s">
        <v>927</v>
      </c>
      <c r="L338" s="354" t="s">
        <v>927</v>
      </c>
    </row>
    <row r="339" spans="1:12">
      <c r="A339" s="352">
        <v>45394</v>
      </c>
      <c r="B339" s="353" t="s">
        <v>109</v>
      </c>
      <c r="C339" s="354" t="s">
        <v>245</v>
      </c>
      <c r="D339" s="354" t="s">
        <v>927</v>
      </c>
      <c r="E339" s="354" t="s">
        <v>927</v>
      </c>
      <c r="F339" s="354" t="s">
        <v>927</v>
      </c>
      <c r="G339" s="354" t="s">
        <v>926</v>
      </c>
      <c r="H339" s="354" t="s">
        <v>927</v>
      </c>
      <c r="I339" s="354" t="s">
        <v>926</v>
      </c>
      <c r="J339" s="354" t="s">
        <v>927</v>
      </c>
      <c r="K339" s="354" t="s">
        <v>927</v>
      </c>
      <c r="L339" s="354" t="s">
        <v>927</v>
      </c>
    </row>
    <row r="340" spans="1:12">
      <c r="A340" s="352">
        <v>45407</v>
      </c>
      <c r="B340" s="353" t="s">
        <v>109</v>
      </c>
      <c r="C340" s="354" t="s">
        <v>245</v>
      </c>
      <c r="D340" s="354" t="s">
        <v>927</v>
      </c>
      <c r="E340" s="354" t="s">
        <v>927</v>
      </c>
      <c r="F340" s="354" t="s">
        <v>927</v>
      </c>
      <c r="G340" s="354" t="s">
        <v>926</v>
      </c>
      <c r="H340" s="354" t="s">
        <v>927</v>
      </c>
      <c r="I340" s="354" t="s">
        <v>926</v>
      </c>
      <c r="J340" s="354" t="s">
        <v>927</v>
      </c>
      <c r="K340" s="354" t="s">
        <v>927</v>
      </c>
      <c r="L340" s="354" t="s">
        <v>927</v>
      </c>
    </row>
    <row r="341" spans="1:12">
      <c r="A341" s="352">
        <v>45512</v>
      </c>
      <c r="B341" s="353" t="s">
        <v>109</v>
      </c>
      <c r="C341" s="354" t="s">
        <v>245</v>
      </c>
      <c r="D341" s="354" t="s">
        <v>927</v>
      </c>
      <c r="E341" s="354" t="s">
        <v>927</v>
      </c>
      <c r="F341" s="354" t="s">
        <v>927</v>
      </c>
      <c r="G341" s="354" t="s">
        <v>926</v>
      </c>
      <c r="H341" s="354" t="s">
        <v>927</v>
      </c>
      <c r="I341" s="354" t="s">
        <v>926</v>
      </c>
      <c r="J341" s="354" t="s">
        <v>927</v>
      </c>
      <c r="K341" s="354" t="s">
        <v>927</v>
      </c>
      <c r="L341" s="354" t="s">
        <v>927</v>
      </c>
    </row>
    <row r="342" spans="1:12">
      <c r="A342" s="352">
        <v>45595</v>
      </c>
      <c r="B342" s="353" t="s">
        <v>109</v>
      </c>
      <c r="C342" s="354" t="s">
        <v>245</v>
      </c>
      <c r="D342" s="354" t="s">
        <v>927</v>
      </c>
      <c r="E342" s="354" t="s">
        <v>927</v>
      </c>
      <c r="F342" s="354" t="s">
        <v>927</v>
      </c>
      <c r="G342" s="354" t="s">
        <v>927</v>
      </c>
      <c r="H342" s="354" t="s">
        <v>927</v>
      </c>
      <c r="I342" s="354" t="s">
        <v>926</v>
      </c>
      <c r="J342" s="354" t="s">
        <v>927</v>
      </c>
      <c r="K342" s="354" t="s">
        <v>927</v>
      </c>
      <c r="L342" s="354" t="s">
        <v>927</v>
      </c>
    </row>
    <row r="343" spans="1:12">
      <c r="A343" s="352">
        <v>45335</v>
      </c>
      <c r="B343" s="353" t="s">
        <v>110</v>
      </c>
      <c r="C343" s="354" t="s">
        <v>246</v>
      </c>
      <c r="D343" s="354" t="s">
        <v>927</v>
      </c>
      <c r="E343" s="354" t="s">
        <v>927</v>
      </c>
      <c r="F343" s="354" t="s">
        <v>927</v>
      </c>
      <c r="G343" s="354" t="s">
        <v>926</v>
      </c>
      <c r="H343" s="354" t="s">
        <v>927</v>
      </c>
      <c r="I343" s="354" t="s">
        <v>926</v>
      </c>
      <c r="J343" s="354" t="s">
        <v>927</v>
      </c>
      <c r="K343" s="354" t="s">
        <v>927</v>
      </c>
      <c r="L343" s="354" t="s">
        <v>927</v>
      </c>
    </row>
    <row r="344" spans="1:12">
      <c r="A344" s="352">
        <v>45377</v>
      </c>
      <c r="B344" s="353" t="s">
        <v>110</v>
      </c>
      <c r="C344" s="354" t="s">
        <v>246</v>
      </c>
      <c r="D344" s="354" t="s">
        <v>927</v>
      </c>
      <c r="E344" s="354" t="s">
        <v>927</v>
      </c>
      <c r="F344" s="354" t="s">
        <v>927</v>
      </c>
      <c r="G344" s="354" t="s">
        <v>926</v>
      </c>
      <c r="H344" s="354" t="s">
        <v>927</v>
      </c>
      <c r="I344" s="354" t="s">
        <v>927</v>
      </c>
      <c r="J344" s="354" t="s">
        <v>927</v>
      </c>
      <c r="K344" s="354" t="s">
        <v>927</v>
      </c>
      <c r="L344" s="354" t="s">
        <v>927</v>
      </c>
    </row>
    <row r="345" spans="1:12">
      <c r="A345" s="352">
        <v>45434</v>
      </c>
      <c r="B345" s="353" t="s">
        <v>110</v>
      </c>
      <c r="C345" s="354" t="s">
        <v>246</v>
      </c>
      <c r="D345" s="354" t="s">
        <v>927</v>
      </c>
      <c r="E345" s="354" t="s">
        <v>927</v>
      </c>
      <c r="F345" s="354" t="s">
        <v>927</v>
      </c>
      <c r="G345" s="354" t="s">
        <v>926</v>
      </c>
      <c r="H345" s="354" t="s">
        <v>927</v>
      </c>
      <c r="I345" s="354" t="s">
        <v>927</v>
      </c>
      <c r="J345" s="354" t="s">
        <v>927</v>
      </c>
      <c r="K345" s="354" t="s">
        <v>927</v>
      </c>
      <c r="L345" s="354" t="s">
        <v>927</v>
      </c>
    </row>
    <row r="346" spans="1:12">
      <c r="A346" s="352">
        <v>45455</v>
      </c>
      <c r="B346" s="353" t="s">
        <v>110</v>
      </c>
      <c r="C346" s="354" t="s">
        <v>246</v>
      </c>
      <c r="D346" s="354" t="s">
        <v>927</v>
      </c>
      <c r="E346" s="354" t="s">
        <v>927</v>
      </c>
      <c r="F346" s="354" t="s">
        <v>927</v>
      </c>
      <c r="G346" s="354" t="s">
        <v>926</v>
      </c>
      <c r="H346" s="354" t="s">
        <v>927</v>
      </c>
      <c r="I346" s="354" t="s">
        <v>927</v>
      </c>
      <c r="J346" s="354" t="s">
        <v>927</v>
      </c>
      <c r="K346" s="354" t="s">
        <v>927</v>
      </c>
      <c r="L346" s="354" t="s">
        <v>927</v>
      </c>
    </row>
    <row r="347" spans="1:12">
      <c r="A347" s="352">
        <v>45511</v>
      </c>
      <c r="B347" s="353" t="s">
        <v>110</v>
      </c>
      <c r="C347" s="354" t="s">
        <v>246</v>
      </c>
      <c r="D347" s="354" t="s">
        <v>927</v>
      </c>
      <c r="E347" s="354" t="s">
        <v>927</v>
      </c>
      <c r="F347" s="354" t="s">
        <v>927</v>
      </c>
      <c r="G347" s="354" t="s">
        <v>926</v>
      </c>
      <c r="H347" s="354" t="s">
        <v>927</v>
      </c>
      <c r="I347" s="354" t="s">
        <v>927</v>
      </c>
      <c r="J347" s="354" t="s">
        <v>927</v>
      </c>
      <c r="K347" s="354" t="s">
        <v>927</v>
      </c>
      <c r="L347" s="354" t="s">
        <v>927</v>
      </c>
    </row>
    <row r="348" spans="1:12">
      <c r="A348" s="352">
        <v>45602</v>
      </c>
      <c r="B348" s="353" t="s">
        <v>110</v>
      </c>
      <c r="C348" s="354" t="s">
        <v>246</v>
      </c>
      <c r="D348" s="354" t="s">
        <v>927</v>
      </c>
      <c r="E348" s="354" t="s">
        <v>927</v>
      </c>
      <c r="F348" s="354" t="s">
        <v>927</v>
      </c>
      <c r="G348" s="354" t="s">
        <v>927</v>
      </c>
      <c r="H348" s="354" t="s">
        <v>927</v>
      </c>
      <c r="I348" s="354" t="s">
        <v>927</v>
      </c>
      <c r="J348" s="354" t="s">
        <v>927</v>
      </c>
      <c r="K348" s="354" t="s">
        <v>927</v>
      </c>
      <c r="L348" s="354" t="s">
        <v>927</v>
      </c>
    </row>
    <row r="349" spans="1:12">
      <c r="A349" s="352">
        <v>45341</v>
      </c>
      <c r="B349" s="353" t="s">
        <v>247</v>
      </c>
      <c r="C349" s="354" t="s">
        <v>244</v>
      </c>
      <c r="D349" s="354" t="s">
        <v>927</v>
      </c>
      <c r="E349" s="354" t="s">
        <v>927</v>
      </c>
      <c r="F349" s="354" t="s">
        <v>927</v>
      </c>
      <c r="G349" s="354" t="s">
        <v>926</v>
      </c>
      <c r="H349" s="354" t="s">
        <v>927</v>
      </c>
      <c r="I349" s="354" t="s">
        <v>927</v>
      </c>
      <c r="J349" s="354" t="s">
        <v>927</v>
      </c>
      <c r="K349" s="354" t="s">
        <v>927</v>
      </c>
      <c r="L349" s="354" t="s">
        <v>927</v>
      </c>
    </row>
    <row r="350" spans="1:12">
      <c r="A350" s="352">
        <v>45344</v>
      </c>
      <c r="B350" s="353" t="s">
        <v>247</v>
      </c>
      <c r="C350" s="354" t="s">
        <v>244</v>
      </c>
      <c r="D350" s="354" t="s">
        <v>927</v>
      </c>
      <c r="E350" s="354" t="s">
        <v>927</v>
      </c>
      <c r="F350" s="354" t="s">
        <v>927</v>
      </c>
      <c r="G350" s="354" t="s">
        <v>926</v>
      </c>
      <c r="H350" s="354" t="s">
        <v>927</v>
      </c>
      <c r="I350" s="354" t="s">
        <v>927</v>
      </c>
      <c r="J350" s="354" t="s">
        <v>927</v>
      </c>
      <c r="K350" s="354" t="s">
        <v>927</v>
      </c>
      <c r="L350" s="354" t="s">
        <v>927</v>
      </c>
    </row>
    <row r="351" spans="1:12">
      <c r="A351" s="352">
        <v>45399</v>
      </c>
      <c r="B351" s="353" t="s">
        <v>247</v>
      </c>
      <c r="C351" s="354" t="s">
        <v>244</v>
      </c>
      <c r="D351" s="354" t="s">
        <v>927</v>
      </c>
      <c r="E351" s="354" t="s">
        <v>927</v>
      </c>
      <c r="F351" s="354" t="s">
        <v>927</v>
      </c>
      <c r="G351" s="354" t="s">
        <v>926</v>
      </c>
      <c r="H351" s="354" t="s">
        <v>927</v>
      </c>
      <c r="I351" s="354" t="s">
        <v>927</v>
      </c>
      <c r="J351" s="354" t="s">
        <v>927</v>
      </c>
      <c r="K351" s="354" t="s">
        <v>927</v>
      </c>
      <c r="L351" s="354" t="s">
        <v>927</v>
      </c>
    </row>
    <row r="352" spans="1:12">
      <c r="A352" s="352">
        <v>45469</v>
      </c>
      <c r="B352" s="353" t="s">
        <v>247</v>
      </c>
      <c r="C352" s="354" t="s">
        <v>244</v>
      </c>
      <c r="D352" s="354" t="s">
        <v>927</v>
      </c>
      <c r="E352" s="354" t="s">
        <v>927</v>
      </c>
      <c r="F352" s="354" t="s">
        <v>927</v>
      </c>
      <c r="G352" s="354" t="s">
        <v>926</v>
      </c>
      <c r="H352" s="354" t="s">
        <v>927</v>
      </c>
      <c r="I352" s="354" t="s">
        <v>927</v>
      </c>
      <c r="J352" s="354" t="s">
        <v>927</v>
      </c>
      <c r="K352" s="354" t="s">
        <v>927</v>
      </c>
      <c r="L352" s="354" t="s">
        <v>927</v>
      </c>
    </row>
    <row r="353" spans="1:12">
      <c r="A353" s="352">
        <v>45517</v>
      </c>
      <c r="B353" s="353" t="s">
        <v>247</v>
      </c>
      <c r="C353" s="354" t="s">
        <v>244</v>
      </c>
      <c r="D353" s="354" t="s">
        <v>927</v>
      </c>
      <c r="E353" s="354" t="s">
        <v>927</v>
      </c>
      <c r="F353" s="354" t="s">
        <v>927</v>
      </c>
      <c r="G353" s="354" t="s">
        <v>926</v>
      </c>
      <c r="H353" s="354" t="s">
        <v>927</v>
      </c>
      <c r="I353" s="354" t="s">
        <v>927</v>
      </c>
      <c r="J353" s="354" t="s">
        <v>927</v>
      </c>
      <c r="K353" s="354" t="s">
        <v>927</v>
      </c>
      <c r="L353" s="354" t="s">
        <v>927</v>
      </c>
    </row>
    <row r="354" spans="1:12">
      <c r="A354" s="352">
        <v>45610</v>
      </c>
      <c r="B354" s="353" t="s">
        <v>247</v>
      </c>
      <c r="C354" s="354" t="s">
        <v>244</v>
      </c>
      <c r="D354" s="354" t="s">
        <v>927</v>
      </c>
      <c r="E354" s="354" t="s">
        <v>927</v>
      </c>
      <c r="F354" s="354" t="s">
        <v>927</v>
      </c>
      <c r="G354" s="354" t="s">
        <v>927</v>
      </c>
      <c r="H354" s="354" t="s">
        <v>927</v>
      </c>
      <c r="I354" s="354" t="s">
        <v>927</v>
      </c>
      <c r="J354" s="354" t="s">
        <v>927</v>
      </c>
      <c r="K354" s="354" t="s">
        <v>927</v>
      </c>
      <c r="L354" s="354" t="s">
        <v>927</v>
      </c>
    </row>
    <row r="355" spans="1:12">
      <c r="A355" s="352">
        <v>45341</v>
      </c>
      <c r="B355" s="353" t="s">
        <v>248</v>
      </c>
      <c r="C355" s="354" t="s">
        <v>249</v>
      </c>
      <c r="D355" s="354" t="s">
        <v>927</v>
      </c>
      <c r="E355" s="354" t="s">
        <v>927</v>
      </c>
      <c r="F355" s="354" t="s">
        <v>927</v>
      </c>
      <c r="G355" s="354" t="s">
        <v>926</v>
      </c>
      <c r="H355" s="354" t="s">
        <v>927</v>
      </c>
      <c r="I355" s="354" t="s">
        <v>926</v>
      </c>
      <c r="J355" s="354" t="s">
        <v>927</v>
      </c>
      <c r="K355" s="354" t="s">
        <v>927</v>
      </c>
      <c r="L355" s="354" t="s">
        <v>927</v>
      </c>
    </row>
    <row r="356" spans="1:12">
      <c r="A356" s="352">
        <v>45344</v>
      </c>
      <c r="B356" s="353" t="s">
        <v>248</v>
      </c>
      <c r="C356" s="354" t="s">
        <v>249</v>
      </c>
      <c r="D356" s="354" t="s">
        <v>927</v>
      </c>
      <c r="E356" s="354" t="s">
        <v>927</v>
      </c>
      <c r="F356" s="354" t="s">
        <v>927</v>
      </c>
      <c r="G356" s="354" t="s">
        <v>926</v>
      </c>
      <c r="H356" s="354" t="s">
        <v>927</v>
      </c>
      <c r="I356" s="354" t="s">
        <v>926</v>
      </c>
      <c r="J356" s="354" t="s">
        <v>927</v>
      </c>
      <c r="K356" s="354" t="s">
        <v>927</v>
      </c>
      <c r="L356" s="354" t="s">
        <v>927</v>
      </c>
    </row>
    <row r="357" spans="1:12">
      <c r="A357" s="352">
        <v>45399</v>
      </c>
      <c r="B357" s="353" t="s">
        <v>248</v>
      </c>
      <c r="C357" s="354" t="s">
        <v>249</v>
      </c>
      <c r="D357" s="354" t="s">
        <v>927</v>
      </c>
      <c r="E357" s="354" t="s">
        <v>927</v>
      </c>
      <c r="F357" s="354" t="s">
        <v>927</v>
      </c>
      <c r="G357" s="354" t="s">
        <v>926</v>
      </c>
      <c r="H357" s="354" t="s">
        <v>927</v>
      </c>
      <c r="I357" s="354" t="s">
        <v>926</v>
      </c>
      <c r="J357" s="354" t="s">
        <v>927</v>
      </c>
      <c r="K357" s="354" t="s">
        <v>927</v>
      </c>
      <c r="L357" s="354" t="s">
        <v>927</v>
      </c>
    </row>
    <row r="358" spans="1:12">
      <c r="A358" s="352">
        <v>45469</v>
      </c>
      <c r="B358" s="353" t="s">
        <v>248</v>
      </c>
      <c r="C358" s="354" t="s">
        <v>249</v>
      </c>
      <c r="D358" s="354" t="s">
        <v>927</v>
      </c>
      <c r="E358" s="354" t="s">
        <v>927</v>
      </c>
      <c r="F358" s="354" t="s">
        <v>927</v>
      </c>
      <c r="G358" s="354" t="s">
        <v>926</v>
      </c>
      <c r="H358" s="354" t="s">
        <v>927</v>
      </c>
      <c r="I358" s="354" t="s">
        <v>926</v>
      </c>
      <c r="J358" s="354" t="s">
        <v>927</v>
      </c>
      <c r="K358" s="354" t="s">
        <v>927</v>
      </c>
      <c r="L358" s="354" t="s">
        <v>927</v>
      </c>
    </row>
    <row r="359" spans="1:12">
      <c r="A359" s="352">
        <v>45517</v>
      </c>
      <c r="B359" s="353" t="s">
        <v>248</v>
      </c>
      <c r="C359" s="354" t="s">
        <v>249</v>
      </c>
      <c r="D359" s="354" t="s">
        <v>927</v>
      </c>
      <c r="E359" s="354" t="s">
        <v>927</v>
      </c>
      <c r="F359" s="354" t="s">
        <v>927</v>
      </c>
      <c r="G359" s="354" t="s">
        <v>926</v>
      </c>
      <c r="H359" s="354" t="s">
        <v>927</v>
      </c>
      <c r="I359" s="354" t="s">
        <v>926</v>
      </c>
      <c r="J359" s="354" t="s">
        <v>927</v>
      </c>
      <c r="K359" s="354" t="s">
        <v>927</v>
      </c>
      <c r="L359" s="354" t="s">
        <v>927</v>
      </c>
    </row>
    <row r="360" spans="1:12">
      <c r="A360" s="352">
        <v>45610</v>
      </c>
      <c r="B360" s="353" t="s">
        <v>248</v>
      </c>
      <c r="C360" s="354" t="s">
        <v>249</v>
      </c>
      <c r="D360" s="354" t="s">
        <v>927</v>
      </c>
      <c r="E360" s="354" t="s">
        <v>927</v>
      </c>
      <c r="F360" s="354" t="s">
        <v>927</v>
      </c>
      <c r="G360" s="354" t="s">
        <v>927</v>
      </c>
      <c r="H360" s="354" t="s">
        <v>927</v>
      </c>
      <c r="I360" s="354" t="s">
        <v>926</v>
      </c>
      <c r="J360" s="354" t="s">
        <v>927</v>
      </c>
      <c r="K360" s="354" t="s">
        <v>927</v>
      </c>
      <c r="L360" s="354" t="s">
        <v>927</v>
      </c>
    </row>
    <row r="361" spans="1:12">
      <c r="A361" s="352">
        <v>45337</v>
      </c>
      <c r="B361" s="353" t="s">
        <v>934</v>
      </c>
      <c r="C361" s="354" t="s">
        <v>251</v>
      </c>
      <c r="D361" s="354" t="s">
        <v>927</v>
      </c>
      <c r="E361" s="354" t="s">
        <v>927</v>
      </c>
      <c r="F361" s="354" t="s">
        <v>927</v>
      </c>
      <c r="G361" s="354" t="s">
        <v>926</v>
      </c>
      <c r="H361" s="354" t="s">
        <v>927</v>
      </c>
      <c r="I361" s="354" t="s">
        <v>926</v>
      </c>
      <c r="J361" s="354" t="s">
        <v>927</v>
      </c>
      <c r="K361" s="354" t="s">
        <v>927</v>
      </c>
      <c r="L361" s="354" t="s">
        <v>927</v>
      </c>
    </row>
    <row r="362" spans="1:12">
      <c r="A362" s="352">
        <v>45368</v>
      </c>
      <c r="B362" s="353" t="s">
        <v>934</v>
      </c>
      <c r="C362" s="354" t="s">
        <v>251</v>
      </c>
      <c r="D362" s="354" t="s">
        <v>927</v>
      </c>
      <c r="E362" s="354" t="s">
        <v>927</v>
      </c>
      <c r="F362" s="354" t="s">
        <v>927</v>
      </c>
      <c r="G362" s="354" t="s">
        <v>926</v>
      </c>
      <c r="H362" s="354" t="s">
        <v>927</v>
      </c>
      <c r="I362" s="354" t="s">
        <v>926</v>
      </c>
      <c r="J362" s="354" t="s">
        <v>927</v>
      </c>
      <c r="K362" s="354" t="s">
        <v>927</v>
      </c>
      <c r="L362" s="354" t="s">
        <v>927</v>
      </c>
    </row>
    <row r="363" spans="1:12">
      <c r="A363" s="352">
        <v>45374</v>
      </c>
      <c r="B363" s="353" t="s">
        <v>934</v>
      </c>
      <c r="C363" s="354" t="s">
        <v>251</v>
      </c>
      <c r="D363" s="354" t="s">
        <v>927</v>
      </c>
      <c r="E363" s="354" t="s">
        <v>927</v>
      </c>
      <c r="F363" s="354" t="s">
        <v>927</v>
      </c>
      <c r="G363" s="354" t="s">
        <v>926</v>
      </c>
      <c r="H363" s="354" t="s">
        <v>927</v>
      </c>
      <c r="I363" s="354" t="s">
        <v>927</v>
      </c>
      <c r="J363" s="354" t="s">
        <v>927</v>
      </c>
      <c r="K363" s="354" t="s">
        <v>927</v>
      </c>
      <c r="L363" s="354" t="s">
        <v>927</v>
      </c>
    </row>
    <row r="364" spans="1:12">
      <c r="A364" s="352">
        <v>45395</v>
      </c>
      <c r="B364" s="353" t="s">
        <v>934</v>
      </c>
      <c r="C364" s="354" t="s">
        <v>251</v>
      </c>
      <c r="D364" s="354" t="s">
        <v>927</v>
      </c>
      <c r="E364" s="354" t="s">
        <v>927</v>
      </c>
      <c r="F364" s="354" t="s">
        <v>927</v>
      </c>
      <c r="G364" s="354" t="s">
        <v>926</v>
      </c>
      <c r="H364" s="354" t="s">
        <v>927</v>
      </c>
      <c r="I364" s="354" t="s">
        <v>927</v>
      </c>
      <c r="J364" s="354" t="s">
        <v>927</v>
      </c>
      <c r="K364" s="354" t="s">
        <v>927</v>
      </c>
      <c r="L364" s="354" t="s">
        <v>927</v>
      </c>
    </row>
    <row r="365" spans="1:12">
      <c r="A365" s="352">
        <v>45440</v>
      </c>
      <c r="B365" s="353" t="s">
        <v>934</v>
      </c>
      <c r="C365" s="354" t="s">
        <v>251</v>
      </c>
      <c r="D365" s="354" t="s">
        <v>927</v>
      </c>
      <c r="E365" s="354" t="s">
        <v>927</v>
      </c>
      <c r="F365" s="354" t="s">
        <v>927</v>
      </c>
      <c r="G365" s="354" t="s">
        <v>926</v>
      </c>
      <c r="H365" s="354" t="s">
        <v>927</v>
      </c>
      <c r="I365" s="354" t="s">
        <v>926</v>
      </c>
      <c r="J365" s="354" t="s">
        <v>927</v>
      </c>
      <c r="K365" s="354" t="s">
        <v>927</v>
      </c>
      <c r="L365" s="354" t="s">
        <v>927</v>
      </c>
    </row>
    <row r="366" spans="1:12">
      <c r="A366" s="352">
        <v>45483</v>
      </c>
      <c r="B366" s="353" t="s">
        <v>934</v>
      </c>
      <c r="C366" s="354" t="s">
        <v>251</v>
      </c>
      <c r="D366" s="354" t="s">
        <v>926</v>
      </c>
      <c r="E366" s="354" t="s">
        <v>926</v>
      </c>
      <c r="F366" s="354" t="s">
        <v>927</v>
      </c>
      <c r="G366" s="354" t="s">
        <v>926</v>
      </c>
      <c r="H366" s="354" t="s">
        <v>927</v>
      </c>
      <c r="I366" s="354" t="s">
        <v>926</v>
      </c>
      <c r="J366" s="354" t="s">
        <v>927</v>
      </c>
      <c r="K366" s="354" t="s">
        <v>927</v>
      </c>
      <c r="L366" s="354" t="s">
        <v>927</v>
      </c>
    </row>
    <row r="367" spans="1:12">
      <c r="A367" s="352">
        <v>45484</v>
      </c>
      <c r="B367" s="353" t="s">
        <v>934</v>
      </c>
      <c r="C367" s="354" t="s">
        <v>251</v>
      </c>
      <c r="D367" s="354" t="s">
        <v>927</v>
      </c>
      <c r="E367" s="354" t="s">
        <v>927</v>
      </c>
      <c r="F367" s="354" t="s">
        <v>927</v>
      </c>
      <c r="G367" s="354" t="s">
        <v>926</v>
      </c>
      <c r="H367" s="354" t="s">
        <v>927</v>
      </c>
      <c r="I367" s="354" t="s">
        <v>926</v>
      </c>
      <c r="J367" s="354" t="s">
        <v>927</v>
      </c>
      <c r="K367" s="354" t="s">
        <v>927</v>
      </c>
      <c r="L367" s="354" t="s">
        <v>927</v>
      </c>
    </row>
    <row r="368" spans="1:12">
      <c r="A368" s="352">
        <v>45485</v>
      </c>
      <c r="B368" s="353" t="s">
        <v>934</v>
      </c>
      <c r="C368" s="354" t="s">
        <v>251</v>
      </c>
      <c r="D368" s="354" t="s">
        <v>927</v>
      </c>
      <c r="E368" s="354" t="s">
        <v>927</v>
      </c>
      <c r="F368" s="354" t="s">
        <v>927</v>
      </c>
      <c r="G368" s="354" t="s">
        <v>926</v>
      </c>
      <c r="H368" s="354" t="s">
        <v>927</v>
      </c>
      <c r="I368" s="354" t="s">
        <v>926</v>
      </c>
      <c r="J368" s="354" t="s">
        <v>927</v>
      </c>
      <c r="K368" s="354" t="s">
        <v>927</v>
      </c>
      <c r="L368" s="354" t="s">
        <v>927</v>
      </c>
    </row>
    <row r="369" spans="1:12">
      <c r="A369" s="352">
        <v>45505</v>
      </c>
      <c r="B369" s="353" t="s">
        <v>934</v>
      </c>
      <c r="C369" s="354" t="s">
        <v>251</v>
      </c>
      <c r="D369" s="354" t="s">
        <v>927</v>
      </c>
      <c r="E369" s="354" t="s">
        <v>927</v>
      </c>
      <c r="F369" s="354" t="s">
        <v>927</v>
      </c>
      <c r="G369" s="354" t="s">
        <v>926</v>
      </c>
      <c r="H369" s="354" t="s">
        <v>927</v>
      </c>
      <c r="I369" s="354" t="s">
        <v>927</v>
      </c>
      <c r="J369" s="354" t="s">
        <v>927</v>
      </c>
      <c r="K369" s="354" t="s">
        <v>927</v>
      </c>
      <c r="L369" s="354" t="s">
        <v>927</v>
      </c>
    </row>
    <row r="370" spans="1:12">
      <c r="A370" s="352">
        <v>45525</v>
      </c>
      <c r="B370" s="353" t="s">
        <v>934</v>
      </c>
      <c r="C370" s="354" t="s">
        <v>251</v>
      </c>
      <c r="D370" s="354" t="s">
        <v>927</v>
      </c>
      <c r="E370" s="354" t="s">
        <v>927</v>
      </c>
      <c r="F370" s="354" t="s">
        <v>927</v>
      </c>
      <c r="G370" s="354" t="s">
        <v>926</v>
      </c>
      <c r="H370" s="354" t="s">
        <v>927</v>
      </c>
      <c r="I370" s="354" t="s">
        <v>927</v>
      </c>
      <c r="J370" s="354" t="s">
        <v>927</v>
      </c>
      <c r="K370" s="354" t="s">
        <v>927</v>
      </c>
      <c r="L370" s="354" t="s">
        <v>927</v>
      </c>
    </row>
    <row r="371" spans="1:12">
      <c r="A371" s="352">
        <v>45573</v>
      </c>
      <c r="B371" s="353" t="s">
        <v>934</v>
      </c>
      <c r="C371" s="354" t="s">
        <v>251</v>
      </c>
      <c r="D371" s="354" t="s">
        <v>927</v>
      </c>
      <c r="E371" s="354" t="s">
        <v>927</v>
      </c>
      <c r="F371" s="354" t="s">
        <v>927</v>
      </c>
      <c r="G371" s="354" t="s">
        <v>926</v>
      </c>
      <c r="H371" s="354" t="s">
        <v>927</v>
      </c>
      <c r="I371" s="354" t="s">
        <v>927</v>
      </c>
      <c r="J371" s="354" t="s">
        <v>927</v>
      </c>
      <c r="K371" s="354" t="s">
        <v>927</v>
      </c>
      <c r="L371" s="354" t="s">
        <v>927</v>
      </c>
    </row>
    <row r="372" spans="1:12">
      <c r="A372" s="352">
        <v>45597</v>
      </c>
      <c r="B372" s="353" t="s">
        <v>934</v>
      </c>
      <c r="C372" s="354" t="s">
        <v>251</v>
      </c>
      <c r="D372" s="354" t="s">
        <v>927</v>
      </c>
      <c r="E372" s="354" t="s">
        <v>927</v>
      </c>
      <c r="F372" s="354" t="s">
        <v>927</v>
      </c>
      <c r="G372" s="354" t="s">
        <v>927</v>
      </c>
      <c r="H372" s="354" t="s">
        <v>927</v>
      </c>
      <c r="I372" s="354" t="s">
        <v>927</v>
      </c>
      <c r="J372" s="354" t="s">
        <v>927</v>
      </c>
      <c r="K372" s="354" t="s">
        <v>927</v>
      </c>
      <c r="L372" s="354" t="s">
        <v>927</v>
      </c>
    </row>
    <row r="373" spans="1:12">
      <c r="A373" s="352">
        <v>45295</v>
      </c>
      <c r="B373" s="353" t="s">
        <v>114</v>
      </c>
      <c r="C373" s="354" t="s">
        <v>252</v>
      </c>
      <c r="D373" s="354" t="s">
        <v>927</v>
      </c>
      <c r="E373" s="354" t="s">
        <v>927</v>
      </c>
      <c r="F373" s="354" t="s">
        <v>927</v>
      </c>
      <c r="G373" s="354" t="s">
        <v>926</v>
      </c>
      <c r="H373" s="354" t="s">
        <v>927</v>
      </c>
      <c r="I373" s="354" t="s">
        <v>927</v>
      </c>
      <c r="J373" s="354" t="s">
        <v>927</v>
      </c>
      <c r="K373" s="354" t="s">
        <v>927</v>
      </c>
      <c r="L373" s="354" t="s">
        <v>927</v>
      </c>
    </row>
    <row r="374" spans="1:12">
      <c r="A374" s="352">
        <v>45336</v>
      </c>
      <c r="B374" s="353" t="s">
        <v>114</v>
      </c>
      <c r="C374" s="354" t="s">
        <v>252</v>
      </c>
      <c r="D374" s="354" t="s">
        <v>927</v>
      </c>
      <c r="E374" s="354" t="s">
        <v>927</v>
      </c>
      <c r="F374" s="354" t="s">
        <v>927</v>
      </c>
      <c r="G374" s="354" t="s">
        <v>926</v>
      </c>
      <c r="H374" s="354" t="s">
        <v>927</v>
      </c>
      <c r="I374" s="354" t="s">
        <v>927</v>
      </c>
      <c r="J374" s="354" t="s">
        <v>927</v>
      </c>
      <c r="K374" s="354" t="s">
        <v>927</v>
      </c>
      <c r="L374" s="354" t="s">
        <v>927</v>
      </c>
    </row>
    <row r="375" spans="1:12">
      <c r="A375" s="352">
        <v>45397</v>
      </c>
      <c r="B375" s="353" t="s">
        <v>114</v>
      </c>
      <c r="C375" s="354" t="s">
        <v>252</v>
      </c>
      <c r="D375" s="354" t="s">
        <v>927</v>
      </c>
      <c r="E375" s="354" t="s">
        <v>927</v>
      </c>
      <c r="F375" s="354" t="s">
        <v>927</v>
      </c>
      <c r="G375" s="354" t="s">
        <v>926</v>
      </c>
      <c r="H375" s="354" t="s">
        <v>927</v>
      </c>
      <c r="I375" s="354" t="s">
        <v>927</v>
      </c>
      <c r="J375" s="354" t="s">
        <v>927</v>
      </c>
      <c r="K375" s="354" t="s">
        <v>927</v>
      </c>
      <c r="L375" s="354" t="s">
        <v>927</v>
      </c>
    </row>
    <row r="376" spans="1:12">
      <c r="A376" s="352">
        <v>45420</v>
      </c>
      <c r="B376" s="353" t="s">
        <v>114</v>
      </c>
      <c r="C376" s="354" t="s">
        <v>252</v>
      </c>
      <c r="D376" s="354" t="s">
        <v>927</v>
      </c>
      <c r="E376" s="354" t="s">
        <v>927</v>
      </c>
      <c r="F376" s="354" t="s">
        <v>927</v>
      </c>
      <c r="G376" s="354" t="s">
        <v>926</v>
      </c>
      <c r="H376" s="354" t="s">
        <v>927</v>
      </c>
      <c r="I376" s="354" t="s">
        <v>927</v>
      </c>
      <c r="J376" s="354" t="s">
        <v>927</v>
      </c>
      <c r="K376" s="354" t="s">
        <v>927</v>
      </c>
      <c r="L376" s="354" t="s">
        <v>927</v>
      </c>
    </row>
    <row r="377" spans="1:12">
      <c r="A377" s="352">
        <v>45439</v>
      </c>
      <c r="B377" s="353" t="s">
        <v>114</v>
      </c>
      <c r="C377" s="354" t="s">
        <v>252</v>
      </c>
      <c r="D377" s="354" t="s">
        <v>927</v>
      </c>
      <c r="E377" s="354" t="s">
        <v>927</v>
      </c>
      <c r="F377" s="354" t="s">
        <v>927</v>
      </c>
      <c r="G377" s="354" t="s">
        <v>926</v>
      </c>
      <c r="H377" s="354" t="s">
        <v>927</v>
      </c>
      <c r="I377" s="354" t="s">
        <v>927</v>
      </c>
      <c r="J377" s="354" t="s">
        <v>927</v>
      </c>
      <c r="K377" s="354" t="s">
        <v>927</v>
      </c>
      <c r="L377" s="354" t="s">
        <v>927</v>
      </c>
    </row>
    <row r="378" spans="1:12">
      <c r="A378" s="352">
        <v>45470</v>
      </c>
      <c r="B378" s="353" t="s">
        <v>114</v>
      </c>
      <c r="C378" s="354" t="s">
        <v>252</v>
      </c>
      <c r="D378" s="354" t="s">
        <v>927</v>
      </c>
      <c r="E378" s="354" t="s">
        <v>927</v>
      </c>
      <c r="F378" s="354" t="s">
        <v>927</v>
      </c>
      <c r="G378" s="354" t="s">
        <v>926</v>
      </c>
      <c r="H378" s="354" t="s">
        <v>927</v>
      </c>
      <c r="I378" s="354" t="s">
        <v>927</v>
      </c>
      <c r="J378" s="354" t="s">
        <v>927</v>
      </c>
      <c r="K378" s="354" t="s">
        <v>927</v>
      </c>
      <c r="L378" s="354" t="s">
        <v>927</v>
      </c>
    </row>
    <row r="379" spans="1:12">
      <c r="A379" s="352">
        <v>45491</v>
      </c>
      <c r="B379" s="353" t="s">
        <v>114</v>
      </c>
      <c r="C379" s="354" t="s">
        <v>252</v>
      </c>
      <c r="D379" s="354" t="s">
        <v>927</v>
      </c>
      <c r="E379" s="354" t="s">
        <v>927</v>
      </c>
      <c r="F379" s="354" t="s">
        <v>927</v>
      </c>
      <c r="G379" s="354" t="s">
        <v>926</v>
      </c>
      <c r="H379" s="354" t="s">
        <v>927</v>
      </c>
      <c r="I379" s="354" t="s">
        <v>927</v>
      </c>
      <c r="J379" s="354" t="s">
        <v>927</v>
      </c>
      <c r="K379" s="354" t="s">
        <v>927</v>
      </c>
      <c r="L379" s="354" t="s">
        <v>927</v>
      </c>
    </row>
    <row r="380" spans="1:12">
      <c r="A380" s="352">
        <v>45528</v>
      </c>
      <c r="B380" s="353" t="s">
        <v>114</v>
      </c>
      <c r="C380" s="354" t="s">
        <v>252</v>
      </c>
      <c r="D380" s="354" t="s">
        <v>927</v>
      </c>
      <c r="E380" s="354" t="s">
        <v>927</v>
      </c>
      <c r="F380" s="354" t="s">
        <v>927</v>
      </c>
      <c r="G380" s="354" t="s">
        <v>926</v>
      </c>
      <c r="H380" s="354" t="s">
        <v>927</v>
      </c>
      <c r="I380" s="354" t="s">
        <v>927</v>
      </c>
      <c r="J380" s="354" t="s">
        <v>927</v>
      </c>
      <c r="K380" s="354" t="s">
        <v>927</v>
      </c>
      <c r="L380" s="354" t="s">
        <v>927</v>
      </c>
    </row>
    <row r="381" spans="1:12">
      <c r="A381" s="352">
        <v>45554</v>
      </c>
      <c r="B381" s="353" t="s">
        <v>114</v>
      </c>
      <c r="C381" s="354" t="s">
        <v>252</v>
      </c>
      <c r="D381" s="354" t="s">
        <v>927</v>
      </c>
      <c r="E381" s="354" t="s">
        <v>927</v>
      </c>
      <c r="F381" s="354" t="s">
        <v>927</v>
      </c>
      <c r="G381" s="354" t="s">
        <v>926</v>
      </c>
      <c r="H381" s="354" t="s">
        <v>927</v>
      </c>
      <c r="I381" s="354" t="s">
        <v>927</v>
      </c>
      <c r="J381" s="354" t="s">
        <v>927</v>
      </c>
      <c r="K381" s="354" t="s">
        <v>927</v>
      </c>
      <c r="L381" s="354" t="s">
        <v>927</v>
      </c>
    </row>
    <row r="382" spans="1:12">
      <c r="A382" s="352">
        <v>45607</v>
      </c>
      <c r="B382" s="353" t="s">
        <v>114</v>
      </c>
      <c r="C382" s="354" t="s">
        <v>252</v>
      </c>
      <c r="D382" s="354" t="s">
        <v>927</v>
      </c>
      <c r="E382" s="354" t="s">
        <v>927</v>
      </c>
      <c r="F382" s="354" t="s">
        <v>927</v>
      </c>
      <c r="G382" s="354" t="s">
        <v>927</v>
      </c>
      <c r="H382" s="354" t="s">
        <v>927</v>
      </c>
      <c r="I382" s="354" t="s">
        <v>927</v>
      </c>
      <c r="J382" s="354" t="s">
        <v>927</v>
      </c>
      <c r="K382" s="354" t="s">
        <v>927</v>
      </c>
      <c r="L382" s="354" t="s">
        <v>927</v>
      </c>
    </row>
    <row r="383" spans="1:12">
      <c r="A383" s="352">
        <v>45327</v>
      </c>
      <c r="B383" s="353" t="s">
        <v>115</v>
      </c>
      <c r="C383" s="354" t="s">
        <v>253</v>
      </c>
      <c r="D383" s="354" t="s">
        <v>927</v>
      </c>
      <c r="E383" s="354" t="s">
        <v>927</v>
      </c>
      <c r="F383" s="354" t="s">
        <v>927</v>
      </c>
      <c r="G383" s="354" t="s">
        <v>926</v>
      </c>
      <c r="H383" s="354" t="s">
        <v>927</v>
      </c>
      <c r="I383" s="354" t="s">
        <v>927</v>
      </c>
      <c r="J383" s="354" t="s">
        <v>927</v>
      </c>
      <c r="K383" s="354" t="s">
        <v>927</v>
      </c>
      <c r="L383" s="354" t="s">
        <v>927</v>
      </c>
    </row>
    <row r="384" spans="1:12">
      <c r="A384" s="352">
        <v>45356</v>
      </c>
      <c r="B384" s="353" t="s">
        <v>115</v>
      </c>
      <c r="C384" s="354" t="s">
        <v>253</v>
      </c>
      <c r="D384" s="354" t="s">
        <v>927</v>
      </c>
      <c r="E384" s="354" t="s">
        <v>927</v>
      </c>
      <c r="F384" s="354" t="s">
        <v>927</v>
      </c>
      <c r="G384" s="354" t="s">
        <v>926</v>
      </c>
      <c r="H384" s="354" t="s">
        <v>927</v>
      </c>
      <c r="I384" s="354" t="s">
        <v>926</v>
      </c>
      <c r="J384" s="354" t="s">
        <v>927</v>
      </c>
      <c r="K384" s="354" t="s">
        <v>927</v>
      </c>
      <c r="L384" s="354" t="s">
        <v>927</v>
      </c>
    </row>
    <row r="385" spans="1:12">
      <c r="A385" s="352">
        <v>45385</v>
      </c>
      <c r="B385" s="353" t="s">
        <v>115</v>
      </c>
      <c r="C385" s="354" t="s">
        <v>253</v>
      </c>
      <c r="D385" s="354" t="s">
        <v>927</v>
      </c>
      <c r="E385" s="354" t="s">
        <v>927</v>
      </c>
      <c r="F385" s="354" t="s">
        <v>927</v>
      </c>
      <c r="G385" s="354" t="s">
        <v>926</v>
      </c>
      <c r="H385" s="354" t="s">
        <v>927</v>
      </c>
      <c r="I385" s="354" t="s">
        <v>926</v>
      </c>
      <c r="J385" s="354" t="s">
        <v>927</v>
      </c>
      <c r="K385" s="354" t="s">
        <v>927</v>
      </c>
      <c r="L385" s="354" t="s">
        <v>927</v>
      </c>
    </row>
    <row r="386" spans="1:12">
      <c r="A386" s="352">
        <v>45468</v>
      </c>
      <c r="B386" s="353" t="s">
        <v>115</v>
      </c>
      <c r="C386" s="354" t="s">
        <v>253</v>
      </c>
      <c r="D386" s="354" t="s">
        <v>927</v>
      </c>
      <c r="E386" s="354" t="s">
        <v>927</v>
      </c>
      <c r="F386" s="354" t="s">
        <v>927</v>
      </c>
      <c r="G386" s="354" t="s">
        <v>926</v>
      </c>
      <c r="H386" s="354" t="s">
        <v>927</v>
      </c>
      <c r="I386" s="354" t="s">
        <v>926</v>
      </c>
      <c r="J386" s="354" t="s">
        <v>927</v>
      </c>
      <c r="K386" s="354" t="s">
        <v>927</v>
      </c>
      <c r="L386" s="354" t="s">
        <v>927</v>
      </c>
    </row>
    <row r="387" spans="1:12">
      <c r="A387" s="352">
        <v>45478</v>
      </c>
      <c r="B387" s="353" t="s">
        <v>115</v>
      </c>
      <c r="C387" s="354" t="s">
        <v>253</v>
      </c>
      <c r="D387" s="354" t="s">
        <v>927</v>
      </c>
      <c r="E387" s="354" t="s">
        <v>927</v>
      </c>
      <c r="F387" s="354" t="s">
        <v>927</v>
      </c>
      <c r="G387" s="354" t="s">
        <v>926</v>
      </c>
      <c r="H387" s="354" t="s">
        <v>927</v>
      </c>
      <c r="I387" s="354" t="s">
        <v>926</v>
      </c>
      <c r="J387" s="354" t="s">
        <v>927</v>
      </c>
      <c r="K387" s="354" t="s">
        <v>927</v>
      </c>
      <c r="L387" s="354" t="s">
        <v>927</v>
      </c>
    </row>
    <row r="388" spans="1:12">
      <c r="A388" s="352">
        <v>45509</v>
      </c>
      <c r="B388" s="353" t="s">
        <v>115</v>
      </c>
      <c r="C388" s="354" t="s">
        <v>253</v>
      </c>
      <c r="D388" s="354" t="s">
        <v>927</v>
      </c>
      <c r="E388" s="354" t="s">
        <v>927</v>
      </c>
      <c r="F388" s="354" t="s">
        <v>927</v>
      </c>
      <c r="G388" s="354" t="s">
        <v>926</v>
      </c>
      <c r="H388" s="354" t="s">
        <v>927</v>
      </c>
      <c r="I388" s="354" t="s">
        <v>927</v>
      </c>
      <c r="J388" s="354" t="s">
        <v>927</v>
      </c>
      <c r="K388" s="354" t="s">
        <v>927</v>
      </c>
      <c r="L388" s="354" t="s">
        <v>927</v>
      </c>
    </row>
    <row r="389" spans="1:12">
      <c r="A389" s="352">
        <v>45546</v>
      </c>
      <c r="B389" s="353" t="s">
        <v>115</v>
      </c>
      <c r="C389" s="354" t="s">
        <v>253</v>
      </c>
      <c r="D389" s="354" t="s">
        <v>927</v>
      </c>
      <c r="E389" s="354" t="s">
        <v>927</v>
      </c>
      <c r="F389" s="354" t="s">
        <v>927</v>
      </c>
      <c r="G389" s="354" t="s">
        <v>926</v>
      </c>
      <c r="H389" s="354" t="s">
        <v>927</v>
      </c>
      <c r="I389" s="354" t="s">
        <v>927</v>
      </c>
      <c r="J389" s="354" t="s">
        <v>927</v>
      </c>
      <c r="K389" s="354" t="s">
        <v>927</v>
      </c>
      <c r="L389" s="354" t="s">
        <v>927</v>
      </c>
    </row>
    <row r="390" spans="1:12">
      <c r="A390" s="352">
        <v>45588</v>
      </c>
      <c r="B390" s="353" t="s">
        <v>115</v>
      </c>
      <c r="C390" s="354" t="s">
        <v>253</v>
      </c>
      <c r="D390" s="354" t="s">
        <v>927</v>
      </c>
      <c r="E390" s="354" t="s">
        <v>927</v>
      </c>
      <c r="F390" s="354" t="s">
        <v>927</v>
      </c>
      <c r="G390" s="354" t="s">
        <v>927</v>
      </c>
      <c r="H390" s="354" t="s">
        <v>927</v>
      </c>
      <c r="I390" s="354" t="s">
        <v>927</v>
      </c>
      <c r="J390" s="354" t="s">
        <v>927</v>
      </c>
      <c r="K390" s="354" t="s">
        <v>927</v>
      </c>
      <c r="L390" s="354" t="s">
        <v>927</v>
      </c>
    </row>
    <row r="391" spans="1:12">
      <c r="A391" s="352">
        <v>45439</v>
      </c>
      <c r="B391" s="353" t="s">
        <v>1583</v>
      </c>
      <c r="C391" s="354" t="s">
        <v>1596</v>
      </c>
      <c r="D391" s="354" t="s">
        <v>927</v>
      </c>
      <c r="E391" s="354" t="s">
        <v>927</v>
      </c>
      <c r="F391" s="354" t="s">
        <v>927</v>
      </c>
      <c r="G391" s="354" t="s">
        <v>926</v>
      </c>
      <c r="H391" s="354" t="s">
        <v>927</v>
      </c>
      <c r="I391" s="354" t="s">
        <v>926</v>
      </c>
      <c r="J391" s="354" t="s">
        <v>927</v>
      </c>
      <c r="K391" s="354" t="s">
        <v>927</v>
      </c>
      <c r="L391" s="354" t="s">
        <v>927</v>
      </c>
    </row>
    <row r="392" spans="1:12">
      <c r="A392" s="352">
        <v>45439</v>
      </c>
      <c r="B392" s="353" t="s">
        <v>1583</v>
      </c>
      <c r="C392" s="354" t="s">
        <v>1596</v>
      </c>
      <c r="D392" s="354" t="s">
        <v>927</v>
      </c>
      <c r="E392" s="354" t="s">
        <v>927</v>
      </c>
      <c r="F392" s="354" t="s">
        <v>927</v>
      </c>
      <c r="G392" s="354" t="s">
        <v>926</v>
      </c>
      <c r="H392" s="354" t="s">
        <v>927</v>
      </c>
      <c r="I392" s="354" t="s">
        <v>926</v>
      </c>
      <c r="J392" s="354" t="s">
        <v>927</v>
      </c>
      <c r="K392" s="354" t="s">
        <v>927</v>
      </c>
      <c r="L392" s="354" t="s">
        <v>927</v>
      </c>
    </row>
    <row r="393" spans="1:12">
      <c r="A393" s="352">
        <v>45441</v>
      </c>
      <c r="B393" s="353" t="s">
        <v>1583</v>
      </c>
      <c r="C393" s="354" t="s">
        <v>1596</v>
      </c>
      <c r="D393" s="354" t="s">
        <v>927</v>
      </c>
      <c r="E393" s="354" t="s">
        <v>927</v>
      </c>
      <c r="F393" s="354" t="s">
        <v>927</v>
      </c>
      <c r="G393" s="354" t="s">
        <v>926</v>
      </c>
      <c r="H393" s="354" t="s">
        <v>927</v>
      </c>
      <c r="I393" s="354" t="s">
        <v>926</v>
      </c>
      <c r="J393" s="354" t="s">
        <v>927</v>
      </c>
      <c r="K393" s="354" t="s">
        <v>927</v>
      </c>
      <c r="L393" s="354" t="s">
        <v>927</v>
      </c>
    </row>
    <row r="394" spans="1:12">
      <c r="A394" s="352">
        <v>45448</v>
      </c>
      <c r="B394" s="353" t="s">
        <v>1583</v>
      </c>
      <c r="C394" s="354" t="s">
        <v>1596</v>
      </c>
      <c r="D394" s="354" t="s">
        <v>927</v>
      </c>
      <c r="E394" s="354" t="s">
        <v>927</v>
      </c>
      <c r="F394" s="354" t="s">
        <v>927</v>
      </c>
      <c r="G394" s="354" t="s">
        <v>926</v>
      </c>
      <c r="H394" s="354" t="s">
        <v>927</v>
      </c>
      <c r="I394" s="354" t="s">
        <v>927</v>
      </c>
      <c r="J394" s="354" t="s">
        <v>927</v>
      </c>
      <c r="K394" s="354" t="s">
        <v>927</v>
      </c>
      <c r="L394" s="354" t="s">
        <v>927</v>
      </c>
    </row>
    <row r="395" spans="1:12">
      <c r="A395" s="352">
        <v>45454</v>
      </c>
      <c r="B395" s="353" t="s">
        <v>1583</v>
      </c>
      <c r="C395" s="354" t="s">
        <v>1596</v>
      </c>
      <c r="D395" s="354" t="s">
        <v>927</v>
      </c>
      <c r="E395" s="354" t="s">
        <v>927</v>
      </c>
      <c r="F395" s="354" t="s">
        <v>927</v>
      </c>
      <c r="G395" s="354" t="s">
        <v>926</v>
      </c>
      <c r="H395" s="354" t="s">
        <v>927</v>
      </c>
      <c r="I395" s="354" t="s">
        <v>927</v>
      </c>
      <c r="J395" s="354" t="s">
        <v>927</v>
      </c>
      <c r="K395" s="354" t="s">
        <v>927</v>
      </c>
      <c r="L395" s="354" t="s">
        <v>927</v>
      </c>
    </row>
    <row r="396" spans="1:12">
      <c r="A396" s="352">
        <v>45516</v>
      </c>
      <c r="B396" s="353" t="s">
        <v>1583</v>
      </c>
      <c r="C396" s="354" t="s">
        <v>1596</v>
      </c>
      <c r="D396" s="354" t="s">
        <v>927</v>
      </c>
      <c r="E396" s="354" t="s">
        <v>927</v>
      </c>
      <c r="F396" s="354" t="s">
        <v>927</v>
      </c>
      <c r="G396" s="354" t="s">
        <v>926</v>
      </c>
      <c r="H396" s="354" t="s">
        <v>927</v>
      </c>
      <c r="I396" s="354" t="s">
        <v>927</v>
      </c>
      <c r="J396" s="354" t="s">
        <v>927</v>
      </c>
      <c r="K396" s="354" t="s">
        <v>927</v>
      </c>
      <c r="L396" s="354" t="s">
        <v>927</v>
      </c>
    </row>
    <row r="397" spans="1:12">
      <c r="A397" s="352">
        <v>45551</v>
      </c>
      <c r="B397" s="353" t="s">
        <v>1583</v>
      </c>
      <c r="C397" s="354" t="s">
        <v>1596</v>
      </c>
      <c r="D397" s="354" t="s">
        <v>927</v>
      </c>
      <c r="E397" s="354" t="s">
        <v>927</v>
      </c>
      <c r="F397" s="354" t="s">
        <v>927</v>
      </c>
      <c r="G397" s="354" t="s">
        <v>926</v>
      </c>
      <c r="H397" s="354" t="s">
        <v>927</v>
      </c>
      <c r="I397" s="354" t="s">
        <v>927</v>
      </c>
      <c r="J397" s="354" t="s">
        <v>927</v>
      </c>
      <c r="K397" s="354" t="s">
        <v>927</v>
      </c>
      <c r="L397" s="354" t="s">
        <v>927</v>
      </c>
    </row>
    <row r="398" spans="1:12">
      <c r="A398" s="352">
        <v>45561</v>
      </c>
      <c r="B398" s="353" t="s">
        <v>1583</v>
      </c>
      <c r="C398" s="354" t="s">
        <v>1596</v>
      </c>
      <c r="D398" s="354" t="s">
        <v>927</v>
      </c>
      <c r="E398" s="354" t="s">
        <v>927</v>
      </c>
      <c r="F398" s="354" t="s">
        <v>927</v>
      </c>
      <c r="G398" s="354" t="s">
        <v>926</v>
      </c>
      <c r="H398" s="354" t="s">
        <v>927</v>
      </c>
      <c r="I398" s="354" t="s">
        <v>927</v>
      </c>
      <c r="J398" s="354" t="s">
        <v>927</v>
      </c>
      <c r="K398" s="354" t="s">
        <v>927</v>
      </c>
      <c r="L398" s="354" t="s">
        <v>927</v>
      </c>
    </row>
    <row r="399" spans="1:12">
      <c r="A399" s="352">
        <v>45610</v>
      </c>
      <c r="B399" s="353" t="s">
        <v>1583</v>
      </c>
      <c r="C399" s="354" t="s">
        <v>1596</v>
      </c>
      <c r="D399" s="354" t="s">
        <v>927</v>
      </c>
      <c r="E399" s="354" t="s">
        <v>927</v>
      </c>
      <c r="F399" s="354" t="s">
        <v>927</v>
      </c>
      <c r="G399" s="354" t="s">
        <v>927</v>
      </c>
      <c r="H399" s="354" t="s">
        <v>927</v>
      </c>
      <c r="I399" s="354" t="s">
        <v>927</v>
      </c>
      <c r="J399" s="354" t="s">
        <v>927</v>
      </c>
      <c r="K399" s="354" t="s">
        <v>927</v>
      </c>
      <c r="L399" s="354" t="s">
        <v>927</v>
      </c>
    </row>
    <row r="400" spans="1:12">
      <c r="A400" s="352">
        <v>45628</v>
      </c>
      <c r="B400" s="353" t="s">
        <v>1583</v>
      </c>
      <c r="C400" s="354" t="s">
        <v>1596</v>
      </c>
      <c r="D400" s="354" t="s">
        <v>927</v>
      </c>
      <c r="E400" s="354" t="s">
        <v>927</v>
      </c>
      <c r="F400" s="354" t="s">
        <v>927</v>
      </c>
      <c r="G400" s="354" t="s">
        <v>927</v>
      </c>
      <c r="H400" s="354" t="s">
        <v>927</v>
      </c>
      <c r="I400" s="354" t="s">
        <v>927</v>
      </c>
      <c r="J400" s="354" t="s">
        <v>927</v>
      </c>
      <c r="K400" s="354" t="s">
        <v>927</v>
      </c>
      <c r="L400" s="354" t="s">
        <v>927</v>
      </c>
    </row>
    <row r="401" spans="1:12">
      <c r="A401" s="352">
        <v>45441</v>
      </c>
      <c r="B401" s="353" t="s">
        <v>1584</v>
      </c>
      <c r="C401" s="354" t="s">
        <v>1638</v>
      </c>
      <c r="D401" s="354" t="s">
        <v>927</v>
      </c>
      <c r="E401" s="354" t="s">
        <v>927</v>
      </c>
      <c r="F401" s="354" t="s">
        <v>927</v>
      </c>
      <c r="G401" s="354" t="s">
        <v>926</v>
      </c>
      <c r="H401" s="354" t="s">
        <v>927</v>
      </c>
      <c r="I401" s="354" t="s">
        <v>927</v>
      </c>
      <c r="J401" s="354" t="s">
        <v>927</v>
      </c>
      <c r="K401" s="354" t="s">
        <v>927</v>
      </c>
      <c r="L401" s="354" t="s">
        <v>927</v>
      </c>
    </row>
    <row r="402" spans="1:12">
      <c r="A402" s="352">
        <v>45448</v>
      </c>
      <c r="B402" s="353" t="s">
        <v>1584</v>
      </c>
      <c r="C402" s="354" t="s">
        <v>1638</v>
      </c>
      <c r="D402" s="354" t="s">
        <v>927</v>
      </c>
      <c r="E402" s="354" t="s">
        <v>927</v>
      </c>
      <c r="F402" s="354" t="s">
        <v>927</v>
      </c>
      <c r="G402" s="354" t="s">
        <v>926</v>
      </c>
      <c r="H402" s="354" t="s">
        <v>927</v>
      </c>
      <c r="I402" s="354" t="s">
        <v>927</v>
      </c>
      <c r="J402" s="354" t="s">
        <v>927</v>
      </c>
      <c r="K402" s="354" t="s">
        <v>927</v>
      </c>
      <c r="L402" s="354" t="s">
        <v>927</v>
      </c>
    </row>
    <row r="403" spans="1:12">
      <c r="A403" s="352">
        <v>45454</v>
      </c>
      <c r="B403" s="353" t="s">
        <v>1584</v>
      </c>
      <c r="C403" s="354" t="s">
        <v>1638</v>
      </c>
      <c r="D403" s="354" t="s">
        <v>927</v>
      </c>
      <c r="E403" s="354" t="s">
        <v>927</v>
      </c>
      <c r="F403" s="354" t="s">
        <v>927</v>
      </c>
      <c r="G403" s="354" t="s">
        <v>926</v>
      </c>
      <c r="H403" s="354" t="s">
        <v>927</v>
      </c>
      <c r="I403" s="354" t="s">
        <v>927</v>
      </c>
      <c r="J403" s="354" t="s">
        <v>927</v>
      </c>
      <c r="K403" s="354" t="s">
        <v>927</v>
      </c>
      <c r="L403" s="354" t="s">
        <v>927</v>
      </c>
    </row>
    <row r="404" spans="1:12">
      <c r="A404" s="352">
        <v>45516</v>
      </c>
      <c r="B404" s="353" t="s">
        <v>1584</v>
      </c>
      <c r="C404" s="354" t="s">
        <v>1638</v>
      </c>
      <c r="D404" s="354" t="s">
        <v>927</v>
      </c>
      <c r="E404" s="354" t="s">
        <v>927</v>
      </c>
      <c r="F404" s="354" t="s">
        <v>927</v>
      </c>
      <c r="G404" s="354" t="s">
        <v>926</v>
      </c>
      <c r="H404" s="354" t="s">
        <v>927</v>
      </c>
      <c r="I404" s="354" t="s">
        <v>927</v>
      </c>
      <c r="J404" s="354" t="s">
        <v>927</v>
      </c>
      <c r="K404" s="354" t="s">
        <v>927</v>
      </c>
      <c r="L404" s="354" t="s">
        <v>927</v>
      </c>
    </row>
    <row r="405" spans="1:12">
      <c r="A405" s="352">
        <v>45542</v>
      </c>
      <c r="B405" s="353" t="s">
        <v>1584</v>
      </c>
      <c r="C405" s="354" t="s">
        <v>1638</v>
      </c>
      <c r="D405" s="354" t="s">
        <v>927</v>
      </c>
      <c r="E405" s="354" t="s">
        <v>927</v>
      </c>
      <c r="F405" s="354" t="s">
        <v>927</v>
      </c>
      <c r="G405" s="354" t="s">
        <v>926</v>
      </c>
      <c r="H405" s="354" t="s">
        <v>927</v>
      </c>
      <c r="I405" s="354" t="s">
        <v>927</v>
      </c>
      <c r="J405" s="354" t="s">
        <v>927</v>
      </c>
      <c r="K405" s="354" t="s">
        <v>927</v>
      </c>
      <c r="L405" s="354" t="s">
        <v>927</v>
      </c>
    </row>
    <row r="406" spans="1:12">
      <c r="A406" s="352">
        <v>45551</v>
      </c>
      <c r="B406" s="353" t="s">
        <v>1584</v>
      </c>
      <c r="C406" s="354" t="s">
        <v>1638</v>
      </c>
      <c r="D406" s="354" t="s">
        <v>927</v>
      </c>
      <c r="E406" s="354" t="s">
        <v>927</v>
      </c>
      <c r="F406" s="354" t="s">
        <v>927</v>
      </c>
      <c r="G406" s="354" t="s">
        <v>926</v>
      </c>
      <c r="H406" s="354" t="s">
        <v>927</v>
      </c>
      <c r="I406" s="354" t="s">
        <v>927</v>
      </c>
      <c r="J406" s="354" t="s">
        <v>927</v>
      </c>
      <c r="K406" s="354" t="s">
        <v>927</v>
      </c>
      <c r="L406" s="354" t="s">
        <v>927</v>
      </c>
    </row>
    <row r="407" spans="1:12">
      <c r="A407" s="352">
        <v>45561</v>
      </c>
      <c r="B407" s="353" t="s">
        <v>1584</v>
      </c>
      <c r="C407" s="354" t="s">
        <v>1638</v>
      </c>
      <c r="D407" s="354" t="s">
        <v>927</v>
      </c>
      <c r="E407" s="354" t="s">
        <v>927</v>
      </c>
      <c r="F407" s="354" t="s">
        <v>927</v>
      </c>
      <c r="G407" s="354" t="s">
        <v>926</v>
      </c>
      <c r="H407" s="354" t="s">
        <v>927</v>
      </c>
      <c r="I407" s="354" t="s">
        <v>927</v>
      </c>
      <c r="J407" s="354" t="s">
        <v>927</v>
      </c>
      <c r="K407" s="354" t="s">
        <v>927</v>
      </c>
      <c r="L407" s="354" t="s">
        <v>927</v>
      </c>
    </row>
    <row r="408" spans="1:12">
      <c r="A408" s="352">
        <v>45598</v>
      </c>
      <c r="B408" s="353" t="s">
        <v>1584</v>
      </c>
      <c r="C408" s="354" t="s">
        <v>1638</v>
      </c>
      <c r="D408" s="354" t="s">
        <v>927</v>
      </c>
      <c r="E408" s="354" t="s">
        <v>927</v>
      </c>
      <c r="F408" s="354" t="s">
        <v>927</v>
      </c>
      <c r="G408" s="354" t="s">
        <v>927</v>
      </c>
      <c r="H408" s="354" t="s">
        <v>927</v>
      </c>
      <c r="I408" s="354" t="s">
        <v>927</v>
      </c>
      <c r="J408" s="354" t="s">
        <v>927</v>
      </c>
      <c r="K408" s="354" t="s">
        <v>927</v>
      </c>
      <c r="L408" s="354" t="s">
        <v>927</v>
      </c>
    </row>
    <row r="409" spans="1:12">
      <c r="A409" s="352">
        <v>45628</v>
      </c>
      <c r="B409" s="353" t="s">
        <v>1584</v>
      </c>
      <c r="C409" s="354" t="s">
        <v>1638</v>
      </c>
      <c r="D409" s="354" t="s">
        <v>927</v>
      </c>
      <c r="E409" s="354" t="s">
        <v>927</v>
      </c>
      <c r="F409" s="354" t="s">
        <v>927</v>
      </c>
      <c r="G409" s="354" t="s">
        <v>927</v>
      </c>
      <c r="H409" s="354" t="s">
        <v>927</v>
      </c>
      <c r="I409" s="354" t="s">
        <v>927</v>
      </c>
      <c r="J409" s="354" t="s">
        <v>927</v>
      </c>
      <c r="K409" s="354" t="s">
        <v>927</v>
      </c>
      <c r="L409" s="354" t="s">
        <v>927</v>
      </c>
    </row>
    <row r="410" spans="1:12">
      <c r="A410" s="352">
        <v>45542</v>
      </c>
      <c r="B410" s="353" t="s">
        <v>1626</v>
      </c>
      <c r="C410" s="354" t="s">
        <v>1644</v>
      </c>
      <c r="D410" s="354" t="s">
        <v>927</v>
      </c>
      <c r="E410" s="354" t="s">
        <v>927</v>
      </c>
      <c r="F410" s="354" t="s">
        <v>927</v>
      </c>
      <c r="G410" s="354" t="s">
        <v>926</v>
      </c>
      <c r="H410" s="354" t="s">
        <v>926</v>
      </c>
      <c r="I410" s="354" t="s">
        <v>926</v>
      </c>
      <c r="J410" s="354" t="s">
        <v>927</v>
      </c>
      <c r="K410" s="354" t="s">
        <v>927</v>
      </c>
      <c r="L410" s="354" t="s">
        <v>926</v>
      </c>
    </row>
    <row r="411" spans="1:12">
      <c r="A411" s="352">
        <v>45561</v>
      </c>
      <c r="B411" s="353" t="s">
        <v>1626</v>
      </c>
      <c r="C411" s="354" t="s">
        <v>1644</v>
      </c>
      <c r="D411" s="354" t="s">
        <v>927</v>
      </c>
      <c r="E411" s="354" t="s">
        <v>927</v>
      </c>
      <c r="F411" s="354" t="s">
        <v>927</v>
      </c>
      <c r="G411" s="354" t="s">
        <v>926</v>
      </c>
      <c r="H411" s="354" t="s">
        <v>927</v>
      </c>
      <c r="I411" s="354" t="s">
        <v>926</v>
      </c>
      <c r="J411" s="354" t="s">
        <v>927</v>
      </c>
      <c r="K411" s="354" t="s">
        <v>927</v>
      </c>
      <c r="L411" s="354" t="s">
        <v>927</v>
      </c>
    </row>
    <row r="412" spans="1:12">
      <c r="A412" s="352">
        <v>45598</v>
      </c>
      <c r="B412" s="353" t="s">
        <v>1626</v>
      </c>
      <c r="C412" s="354" t="s">
        <v>1644</v>
      </c>
      <c r="D412" s="354" t="s">
        <v>927</v>
      </c>
      <c r="E412" s="354" t="s">
        <v>927</v>
      </c>
      <c r="F412" s="354" t="s">
        <v>927</v>
      </c>
      <c r="G412" s="354" t="s">
        <v>927</v>
      </c>
      <c r="H412" s="354" t="s">
        <v>927</v>
      </c>
      <c r="I412" s="354" t="s">
        <v>927</v>
      </c>
      <c r="J412" s="354" t="s">
        <v>927</v>
      </c>
      <c r="K412" s="354" t="s">
        <v>927</v>
      </c>
      <c r="L412" s="354" t="s">
        <v>927</v>
      </c>
    </row>
    <row r="413" spans="1:12">
      <c r="A413" s="352">
        <v>45610</v>
      </c>
      <c r="B413" s="353" t="s">
        <v>1626</v>
      </c>
      <c r="C413" s="354" t="s">
        <v>1644</v>
      </c>
      <c r="D413" s="354" t="s">
        <v>927</v>
      </c>
      <c r="E413" s="354" t="s">
        <v>927</v>
      </c>
      <c r="F413" s="354" t="s">
        <v>927</v>
      </c>
      <c r="G413" s="354" t="s">
        <v>927</v>
      </c>
      <c r="H413" s="354" t="s">
        <v>927</v>
      </c>
      <c r="I413" s="354" t="s">
        <v>927</v>
      </c>
      <c r="J413" s="354" t="s">
        <v>927</v>
      </c>
      <c r="K413" s="354" t="s">
        <v>927</v>
      </c>
      <c r="L413" s="354" t="s">
        <v>927</v>
      </c>
    </row>
    <row r="414" spans="1:12">
      <c r="A414" s="352">
        <v>45628</v>
      </c>
      <c r="B414" s="353" t="s">
        <v>1626</v>
      </c>
      <c r="C414" s="354" t="s">
        <v>1644</v>
      </c>
      <c r="D414" s="354" t="s">
        <v>927</v>
      </c>
      <c r="E414" s="354" t="s">
        <v>927</v>
      </c>
      <c r="F414" s="354" t="s">
        <v>927</v>
      </c>
      <c r="G414" s="354" t="s">
        <v>927</v>
      </c>
      <c r="H414" s="354" t="s">
        <v>927</v>
      </c>
      <c r="I414" s="354" t="s">
        <v>927</v>
      </c>
      <c r="J414" s="354" t="s">
        <v>927</v>
      </c>
      <c r="K414" s="354" t="s">
        <v>927</v>
      </c>
      <c r="L414" s="354" t="s">
        <v>927</v>
      </c>
    </row>
    <row r="415" spans="1:12">
      <c r="A415" s="352">
        <v>45331</v>
      </c>
      <c r="B415" s="353" t="s">
        <v>935</v>
      </c>
      <c r="C415" s="354" t="s">
        <v>254</v>
      </c>
      <c r="D415" s="354" t="s">
        <v>927</v>
      </c>
      <c r="E415" s="354" t="s">
        <v>927</v>
      </c>
      <c r="F415" s="354" t="s">
        <v>927</v>
      </c>
      <c r="G415" s="354" t="s">
        <v>926</v>
      </c>
      <c r="H415" s="354" t="s">
        <v>927</v>
      </c>
      <c r="I415" s="354" t="s">
        <v>927</v>
      </c>
      <c r="J415" s="354" t="s">
        <v>927</v>
      </c>
      <c r="K415" s="354" t="s">
        <v>926</v>
      </c>
      <c r="L415" s="354" t="s">
        <v>927</v>
      </c>
    </row>
    <row r="416" spans="1:12">
      <c r="A416" s="352">
        <v>45358</v>
      </c>
      <c r="B416" s="353" t="s">
        <v>935</v>
      </c>
      <c r="C416" s="354" t="s">
        <v>254</v>
      </c>
      <c r="D416" s="354" t="s">
        <v>927</v>
      </c>
      <c r="E416" s="354" t="s">
        <v>927</v>
      </c>
      <c r="F416" s="354" t="s">
        <v>927</v>
      </c>
      <c r="G416" s="354" t="s">
        <v>926</v>
      </c>
      <c r="H416" s="354" t="s">
        <v>927</v>
      </c>
      <c r="I416" s="354" t="s">
        <v>927</v>
      </c>
      <c r="J416" s="354" t="s">
        <v>927</v>
      </c>
      <c r="K416" s="354" t="s">
        <v>926</v>
      </c>
      <c r="L416" s="354" t="s">
        <v>927</v>
      </c>
    </row>
    <row r="417" spans="1:12">
      <c r="A417" s="352">
        <v>45394</v>
      </c>
      <c r="B417" s="353" t="s">
        <v>935</v>
      </c>
      <c r="C417" s="354" t="s">
        <v>254</v>
      </c>
      <c r="D417" s="354" t="s">
        <v>927</v>
      </c>
      <c r="E417" s="354" t="s">
        <v>927</v>
      </c>
      <c r="F417" s="354" t="s">
        <v>927</v>
      </c>
      <c r="G417" s="354" t="s">
        <v>926</v>
      </c>
      <c r="H417" s="354" t="s">
        <v>927</v>
      </c>
      <c r="I417" s="354" t="s">
        <v>927</v>
      </c>
      <c r="J417" s="354" t="s">
        <v>927</v>
      </c>
      <c r="K417" s="354" t="s">
        <v>926</v>
      </c>
      <c r="L417" s="354" t="s">
        <v>927</v>
      </c>
    </row>
    <row r="418" spans="1:12">
      <c r="A418" s="352">
        <v>45394</v>
      </c>
      <c r="B418" s="353" t="s">
        <v>935</v>
      </c>
      <c r="C418" s="354" t="s">
        <v>254</v>
      </c>
      <c r="D418" s="354" t="s">
        <v>927</v>
      </c>
      <c r="E418" s="354" t="s">
        <v>927</v>
      </c>
      <c r="F418" s="354" t="s">
        <v>927</v>
      </c>
      <c r="G418" s="354" t="s">
        <v>926</v>
      </c>
      <c r="H418" s="354" t="s">
        <v>927</v>
      </c>
      <c r="I418" s="354" t="s">
        <v>927</v>
      </c>
      <c r="J418" s="354" t="s">
        <v>927</v>
      </c>
      <c r="K418" s="354" t="s">
        <v>926</v>
      </c>
      <c r="L418" s="354" t="s">
        <v>927</v>
      </c>
    </row>
    <row r="419" spans="1:12">
      <c r="A419" s="352">
        <v>45463</v>
      </c>
      <c r="B419" s="353" t="s">
        <v>935</v>
      </c>
      <c r="C419" s="354" t="s">
        <v>254</v>
      </c>
      <c r="D419" s="354" t="s">
        <v>927</v>
      </c>
      <c r="E419" s="354" t="s">
        <v>927</v>
      </c>
      <c r="F419" s="354" t="s">
        <v>927</v>
      </c>
      <c r="G419" s="354" t="s">
        <v>926</v>
      </c>
      <c r="H419" s="354" t="s">
        <v>927</v>
      </c>
      <c r="I419" s="354" t="s">
        <v>927</v>
      </c>
      <c r="J419" s="354" t="s">
        <v>927</v>
      </c>
      <c r="K419" s="354" t="s">
        <v>926</v>
      </c>
      <c r="L419" s="354" t="s">
        <v>927</v>
      </c>
    </row>
    <row r="420" spans="1:12">
      <c r="A420" s="352">
        <v>45482</v>
      </c>
      <c r="B420" s="353" t="s">
        <v>935</v>
      </c>
      <c r="C420" s="354" t="s">
        <v>254</v>
      </c>
      <c r="D420" s="354" t="s">
        <v>927</v>
      </c>
      <c r="E420" s="354" t="s">
        <v>927</v>
      </c>
      <c r="F420" s="354" t="s">
        <v>927</v>
      </c>
      <c r="G420" s="354" t="s">
        <v>926</v>
      </c>
      <c r="H420" s="354" t="s">
        <v>927</v>
      </c>
      <c r="I420" s="354" t="s">
        <v>927</v>
      </c>
      <c r="J420" s="354" t="s">
        <v>927</v>
      </c>
      <c r="K420" s="354" t="s">
        <v>926</v>
      </c>
      <c r="L420" s="354" t="s">
        <v>927</v>
      </c>
    </row>
    <row r="421" spans="1:12">
      <c r="A421" s="352">
        <v>45485</v>
      </c>
      <c r="B421" s="353" t="s">
        <v>935</v>
      </c>
      <c r="C421" s="354" t="s">
        <v>254</v>
      </c>
      <c r="D421" s="354" t="s">
        <v>927</v>
      </c>
      <c r="E421" s="354" t="s">
        <v>927</v>
      </c>
      <c r="F421" s="354" t="s">
        <v>927</v>
      </c>
      <c r="G421" s="354" t="s">
        <v>926</v>
      </c>
      <c r="H421" s="354" t="s">
        <v>927</v>
      </c>
      <c r="I421" s="354" t="s">
        <v>927</v>
      </c>
      <c r="J421" s="354" t="s">
        <v>927</v>
      </c>
      <c r="K421" s="354" t="s">
        <v>926</v>
      </c>
      <c r="L421" s="354" t="s">
        <v>927</v>
      </c>
    </row>
    <row r="422" spans="1:12">
      <c r="A422" s="352">
        <v>45495</v>
      </c>
      <c r="B422" s="353" t="s">
        <v>935</v>
      </c>
      <c r="C422" s="354" t="s">
        <v>254</v>
      </c>
      <c r="D422" s="354" t="s">
        <v>927</v>
      </c>
      <c r="E422" s="354" t="s">
        <v>927</v>
      </c>
      <c r="F422" s="354" t="s">
        <v>927</v>
      </c>
      <c r="G422" s="354" t="s">
        <v>926</v>
      </c>
      <c r="H422" s="354" t="s">
        <v>927</v>
      </c>
      <c r="I422" s="354" t="s">
        <v>927</v>
      </c>
      <c r="J422" s="354" t="s">
        <v>927</v>
      </c>
      <c r="K422" s="354" t="s">
        <v>926</v>
      </c>
      <c r="L422" s="354" t="s">
        <v>927</v>
      </c>
    </row>
    <row r="423" spans="1:12">
      <c r="A423" s="352">
        <v>45500</v>
      </c>
      <c r="B423" s="353" t="s">
        <v>935</v>
      </c>
      <c r="C423" s="354" t="s">
        <v>254</v>
      </c>
      <c r="D423" s="354" t="s">
        <v>927</v>
      </c>
      <c r="E423" s="354" t="s">
        <v>927</v>
      </c>
      <c r="F423" s="354" t="s">
        <v>927</v>
      </c>
      <c r="G423" s="354" t="s">
        <v>926</v>
      </c>
      <c r="H423" s="354" t="s">
        <v>927</v>
      </c>
      <c r="I423" s="354" t="s">
        <v>927</v>
      </c>
      <c r="J423" s="354" t="s">
        <v>927</v>
      </c>
      <c r="K423" s="354" t="s">
        <v>926</v>
      </c>
      <c r="L423" s="354" t="s">
        <v>927</v>
      </c>
    </row>
    <row r="424" spans="1:12">
      <c r="A424" s="352">
        <v>45567</v>
      </c>
      <c r="B424" s="353" t="s">
        <v>935</v>
      </c>
      <c r="C424" s="354" t="s">
        <v>254</v>
      </c>
      <c r="D424" s="354" t="s">
        <v>927</v>
      </c>
      <c r="E424" s="354" t="s">
        <v>927</v>
      </c>
      <c r="F424" s="354" t="s">
        <v>927</v>
      </c>
      <c r="G424" s="354" t="s">
        <v>926</v>
      </c>
      <c r="H424" s="354" t="s">
        <v>927</v>
      </c>
      <c r="I424" s="354" t="s">
        <v>927</v>
      </c>
      <c r="J424" s="354" t="s">
        <v>927</v>
      </c>
      <c r="K424" s="354" t="s">
        <v>927</v>
      </c>
      <c r="L424" s="354" t="s">
        <v>927</v>
      </c>
    </row>
    <row r="425" spans="1:12">
      <c r="A425" s="352">
        <v>45611</v>
      </c>
      <c r="B425" s="353" t="s">
        <v>935</v>
      </c>
      <c r="C425" s="354" t="s">
        <v>254</v>
      </c>
      <c r="D425" s="354" t="s">
        <v>927</v>
      </c>
      <c r="E425" s="354" t="s">
        <v>927</v>
      </c>
      <c r="F425" s="354" t="s">
        <v>927</v>
      </c>
      <c r="G425" s="354" t="s">
        <v>927</v>
      </c>
      <c r="H425" s="354" t="s">
        <v>927</v>
      </c>
      <c r="I425" s="354" t="s">
        <v>927</v>
      </c>
      <c r="J425" s="354" t="s">
        <v>927</v>
      </c>
      <c r="K425" s="354" t="s">
        <v>927</v>
      </c>
      <c r="L425" s="354" t="s">
        <v>927</v>
      </c>
    </row>
    <row r="426" spans="1:12">
      <c r="A426" s="352">
        <v>45637</v>
      </c>
      <c r="B426" s="353" t="s">
        <v>935</v>
      </c>
      <c r="C426" s="354" t="s">
        <v>254</v>
      </c>
      <c r="D426" s="354" t="s">
        <v>927</v>
      </c>
      <c r="E426" s="354" t="s">
        <v>927</v>
      </c>
      <c r="F426" s="354" t="s">
        <v>927</v>
      </c>
      <c r="G426" s="354" t="s">
        <v>927</v>
      </c>
      <c r="H426" s="354" t="s">
        <v>927</v>
      </c>
      <c r="I426" s="354" t="s">
        <v>927</v>
      </c>
      <c r="J426" s="354" t="s">
        <v>927</v>
      </c>
      <c r="K426" s="354" t="s">
        <v>926</v>
      </c>
      <c r="L426" s="354" t="s">
        <v>927</v>
      </c>
    </row>
    <row r="427" spans="1:12">
      <c r="A427" s="352">
        <v>45322</v>
      </c>
      <c r="B427" s="353" t="s">
        <v>117</v>
      </c>
      <c r="C427" s="354" t="s">
        <v>255</v>
      </c>
      <c r="D427" s="354" t="s">
        <v>927</v>
      </c>
      <c r="E427" s="354" t="s">
        <v>927</v>
      </c>
      <c r="F427" s="354" t="s">
        <v>927</v>
      </c>
      <c r="G427" s="354" t="s">
        <v>926</v>
      </c>
      <c r="H427" s="354" t="s">
        <v>927</v>
      </c>
      <c r="I427" s="354" t="s">
        <v>926</v>
      </c>
      <c r="J427" s="354" t="s">
        <v>927</v>
      </c>
      <c r="K427" s="354" t="s">
        <v>927</v>
      </c>
      <c r="L427" s="354" t="s">
        <v>927</v>
      </c>
    </row>
    <row r="428" spans="1:12">
      <c r="A428" s="352">
        <v>45399</v>
      </c>
      <c r="B428" s="353" t="s">
        <v>117</v>
      </c>
      <c r="C428" s="354" t="s">
        <v>255</v>
      </c>
      <c r="D428" s="354" t="s">
        <v>927</v>
      </c>
      <c r="E428" s="354" t="s">
        <v>927</v>
      </c>
      <c r="F428" s="354" t="s">
        <v>927</v>
      </c>
      <c r="G428" s="354" t="s">
        <v>926</v>
      </c>
      <c r="H428" s="354" t="s">
        <v>927</v>
      </c>
      <c r="I428" s="354" t="s">
        <v>926</v>
      </c>
      <c r="J428" s="354" t="s">
        <v>927</v>
      </c>
      <c r="K428" s="354" t="s">
        <v>927</v>
      </c>
      <c r="L428" s="354" t="s">
        <v>927</v>
      </c>
    </row>
    <row r="429" spans="1:12">
      <c r="A429" s="352">
        <v>45461</v>
      </c>
      <c r="B429" s="353" t="s">
        <v>117</v>
      </c>
      <c r="C429" s="354" t="s">
        <v>255</v>
      </c>
      <c r="D429" s="354" t="s">
        <v>927</v>
      </c>
      <c r="E429" s="354" t="s">
        <v>927</v>
      </c>
      <c r="F429" s="354" t="s">
        <v>927</v>
      </c>
      <c r="G429" s="354" t="s">
        <v>926</v>
      </c>
      <c r="H429" s="354" t="s">
        <v>927</v>
      </c>
      <c r="I429" s="354" t="s">
        <v>926</v>
      </c>
      <c r="J429" s="354" t="s">
        <v>927</v>
      </c>
      <c r="K429" s="354" t="s">
        <v>927</v>
      </c>
      <c r="L429" s="354" t="s">
        <v>927</v>
      </c>
    </row>
    <row r="430" spans="1:12">
      <c r="A430" s="352">
        <v>45517</v>
      </c>
      <c r="B430" s="353" t="s">
        <v>117</v>
      </c>
      <c r="C430" s="354" t="s">
        <v>255</v>
      </c>
      <c r="D430" s="354" t="s">
        <v>927</v>
      </c>
      <c r="E430" s="354" t="s">
        <v>927</v>
      </c>
      <c r="F430" s="354" t="s">
        <v>927</v>
      </c>
      <c r="G430" s="354" t="s">
        <v>926</v>
      </c>
      <c r="H430" s="354" t="s">
        <v>927</v>
      </c>
      <c r="I430" s="354" t="s">
        <v>926</v>
      </c>
      <c r="J430" s="354" t="s">
        <v>927</v>
      </c>
      <c r="K430" s="354" t="s">
        <v>927</v>
      </c>
      <c r="L430" s="354" t="s">
        <v>927</v>
      </c>
    </row>
    <row r="431" spans="1:12">
      <c r="A431" s="352">
        <v>45531</v>
      </c>
      <c r="B431" s="353" t="s">
        <v>117</v>
      </c>
      <c r="C431" s="354" t="s">
        <v>255</v>
      </c>
      <c r="D431" s="354" t="s">
        <v>927</v>
      </c>
      <c r="E431" s="354" t="s">
        <v>927</v>
      </c>
      <c r="F431" s="354" t="s">
        <v>927</v>
      </c>
      <c r="G431" s="354" t="s">
        <v>926</v>
      </c>
      <c r="H431" s="354" t="s">
        <v>927</v>
      </c>
      <c r="I431" s="354" t="s">
        <v>926</v>
      </c>
      <c r="J431" s="354" t="s">
        <v>927</v>
      </c>
      <c r="K431" s="354" t="s">
        <v>927</v>
      </c>
      <c r="L431" s="354" t="s">
        <v>927</v>
      </c>
    </row>
    <row r="432" spans="1:12">
      <c r="A432" s="352">
        <v>45552</v>
      </c>
      <c r="B432" s="353" t="s">
        <v>117</v>
      </c>
      <c r="C432" s="354" t="s">
        <v>255</v>
      </c>
      <c r="D432" s="354" t="s">
        <v>927</v>
      </c>
      <c r="E432" s="354" t="s">
        <v>927</v>
      </c>
      <c r="F432" s="354" t="s">
        <v>927</v>
      </c>
      <c r="G432" s="354" t="s">
        <v>926</v>
      </c>
      <c r="H432" s="354" t="s">
        <v>927</v>
      </c>
      <c r="I432" s="354" t="s">
        <v>926</v>
      </c>
      <c r="J432" s="354" t="s">
        <v>927</v>
      </c>
      <c r="K432" s="354" t="s">
        <v>927</v>
      </c>
      <c r="L432" s="354" t="s">
        <v>927</v>
      </c>
    </row>
    <row r="433" spans="1:12">
      <c r="A433" s="352">
        <v>45594</v>
      </c>
      <c r="B433" s="353" t="s">
        <v>117</v>
      </c>
      <c r="C433" s="354" t="s">
        <v>255</v>
      </c>
      <c r="D433" s="354" t="s">
        <v>927</v>
      </c>
      <c r="E433" s="354" t="s">
        <v>927</v>
      </c>
      <c r="F433" s="354" t="s">
        <v>927</v>
      </c>
      <c r="G433" s="354" t="s">
        <v>927</v>
      </c>
      <c r="H433" s="354" t="s">
        <v>927</v>
      </c>
      <c r="I433" s="354" t="s">
        <v>926</v>
      </c>
      <c r="J433" s="354" t="s">
        <v>927</v>
      </c>
      <c r="K433" s="354" t="s">
        <v>927</v>
      </c>
      <c r="L433" s="354" t="s">
        <v>927</v>
      </c>
    </row>
    <row r="434" spans="1:12">
      <c r="A434" s="352">
        <v>45337</v>
      </c>
      <c r="B434" s="353" t="s">
        <v>256</v>
      </c>
      <c r="C434" s="354" t="s">
        <v>257</v>
      </c>
      <c r="D434" s="354" t="s">
        <v>927</v>
      </c>
      <c r="E434" s="354" t="s">
        <v>927</v>
      </c>
      <c r="F434" s="354" t="s">
        <v>927</v>
      </c>
      <c r="G434" s="354" t="s">
        <v>926</v>
      </c>
      <c r="H434" s="354" t="s">
        <v>927</v>
      </c>
      <c r="I434" s="354" t="s">
        <v>926</v>
      </c>
      <c r="J434" s="354" t="s">
        <v>927</v>
      </c>
      <c r="K434" s="354" t="s">
        <v>927</v>
      </c>
      <c r="L434" s="354" t="s">
        <v>927</v>
      </c>
    </row>
    <row r="435" spans="1:12">
      <c r="A435" s="352">
        <v>45387</v>
      </c>
      <c r="B435" s="353" t="s">
        <v>256</v>
      </c>
      <c r="C435" s="354" t="s">
        <v>257</v>
      </c>
      <c r="D435" s="354" t="s">
        <v>927</v>
      </c>
      <c r="E435" s="354" t="s">
        <v>927</v>
      </c>
      <c r="F435" s="354" t="s">
        <v>927</v>
      </c>
      <c r="G435" s="354" t="s">
        <v>926</v>
      </c>
      <c r="H435" s="354" t="s">
        <v>927</v>
      </c>
      <c r="I435" s="354" t="s">
        <v>926</v>
      </c>
      <c r="J435" s="354" t="s">
        <v>927</v>
      </c>
      <c r="K435" s="354" t="s">
        <v>927</v>
      </c>
      <c r="L435" s="354" t="s">
        <v>927</v>
      </c>
    </row>
    <row r="436" spans="1:12">
      <c r="A436" s="352">
        <v>45467</v>
      </c>
      <c r="B436" s="353" t="s">
        <v>256</v>
      </c>
      <c r="C436" s="354" t="s">
        <v>257</v>
      </c>
      <c r="D436" s="354" t="s">
        <v>927</v>
      </c>
      <c r="E436" s="354" t="s">
        <v>927</v>
      </c>
      <c r="F436" s="354" t="s">
        <v>927</v>
      </c>
      <c r="G436" s="354" t="s">
        <v>926</v>
      </c>
      <c r="H436" s="354" t="s">
        <v>927</v>
      </c>
      <c r="I436" s="354" t="s">
        <v>926</v>
      </c>
      <c r="J436" s="354" t="s">
        <v>927</v>
      </c>
      <c r="K436" s="354" t="s">
        <v>927</v>
      </c>
      <c r="L436" s="354" t="s">
        <v>927</v>
      </c>
    </row>
    <row r="437" spans="1:12">
      <c r="A437" s="352">
        <v>45492</v>
      </c>
      <c r="B437" s="353" t="s">
        <v>256</v>
      </c>
      <c r="C437" s="354" t="s">
        <v>257</v>
      </c>
      <c r="D437" s="354" t="s">
        <v>927</v>
      </c>
      <c r="E437" s="354" t="s">
        <v>927</v>
      </c>
      <c r="F437" s="354" t="s">
        <v>927</v>
      </c>
      <c r="G437" s="354" t="s">
        <v>926</v>
      </c>
      <c r="H437" s="354" t="s">
        <v>927</v>
      </c>
      <c r="I437" s="354" t="s">
        <v>926</v>
      </c>
      <c r="J437" s="354" t="s">
        <v>927</v>
      </c>
      <c r="K437" s="354" t="s">
        <v>927</v>
      </c>
      <c r="L437" s="354" t="s">
        <v>927</v>
      </c>
    </row>
    <row r="438" spans="1:12">
      <c r="A438" s="352">
        <v>45565</v>
      </c>
      <c r="B438" s="353" t="s">
        <v>256</v>
      </c>
      <c r="C438" s="354" t="s">
        <v>257</v>
      </c>
      <c r="D438" s="354" t="s">
        <v>927</v>
      </c>
      <c r="E438" s="354" t="s">
        <v>927</v>
      </c>
      <c r="F438" s="354" t="s">
        <v>927</v>
      </c>
      <c r="G438" s="354" t="s">
        <v>926</v>
      </c>
      <c r="H438" s="354" t="s">
        <v>927</v>
      </c>
      <c r="I438" s="354" t="s">
        <v>926</v>
      </c>
      <c r="J438" s="354" t="s">
        <v>927</v>
      </c>
      <c r="K438" s="354" t="s">
        <v>927</v>
      </c>
      <c r="L438" s="354" t="s">
        <v>927</v>
      </c>
    </row>
    <row r="439" spans="1:12">
      <c r="A439" s="352">
        <v>45600</v>
      </c>
      <c r="B439" s="353" t="s">
        <v>256</v>
      </c>
      <c r="C439" s="354" t="s">
        <v>257</v>
      </c>
      <c r="D439" s="354" t="s">
        <v>927</v>
      </c>
      <c r="E439" s="354" t="s">
        <v>927</v>
      </c>
      <c r="F439" s="354" t="s">
        <v>927</v>
      </c>
      <c r="G439" s="354" t="s">
        <v>927</v>
      </c>
      <c r="H439" s="354" t="s">
        <v>927</v>
      </c>
      <c r="I439" s="354" t="s">
        <v>926</v>
      </c>
      <c r="J439" s="354" t="s">
        <v>927</v>
      </c>
      <c r="K439" s="354" t="s">
        <v>927</v>
      </c>
      <c r="L439" s="354" t="s">
        <v>927</v>
      </c>
    </row>
    <row r="440" spans="1:12">
      <c r="A440" s="352">
        <v>45618</v>
      </c>
      <c r="B440" s="353" t="s">
        <v>256</v>
      </c>
      <c r="C440" s="354" t="s">
        <v>257</v>
      </c>
      <c r="D440" s="354" t="s">
        <v>927</v>
      </c>
      <c r="E440" s="354" t="s">
        <v>927</v>
      </c>
      <c r="F440" s="354" t="s">
        <v>927</v>
      </c>
      <c r="G440" s="354" t="s">
        <v>927</v>
      </c>
      <c r="H440" s="354" t="s">
        <v>927</v>
      </c>
      <c r="I440" s="354" t="s">
        <v>926</v>
      </c>
      <c r="J440" s="354" t="s">
        <v>927</v>
      </c>
      <c r="K440" s="354" t="s">
        <v>927</v>
      </c>
      <c r="L440" s="354" t="s">
        <v>927</v>
      </c>
    </row>
    <row r="441" spans="1:12">
      <c r="A441" s="352">
        <v>45324</v>
      </c>
      <c r="B441" s="353" t="s">
        <v>258</v>
      </c>
      <c r="C441" s="354" t="s">
        <v>259</v>
      </c>
      <c r="D441" s="354" t="s">
        <v>927</v>
      </c>
      <c r="E441" s="354" t="s">
        <v>927</v>
      </c>
      <c r="F441" s="354" t="s">
        <v>927</v>
      </c>
      <c r="G441" s="354" t="s">
        <v>926</v>
      </c>
      <c r="H441" s="354" t="s">
        <v>926</v>
      </c>
      <c r="I441" s="354" t="s">
        <v>927</v>
      </c>
      <c r="J441" s="354" t="s">
        <v>927</v>
      </c>
      <c r="K441" s="354" t="s">
        <v>927</v>
      </c>
      <c r="L441" s="354" t="s">
        <v>927</v>
      </c>
    </row>
    <row r="442" spans="1:12">
      <c r="A442" s="352">
        <v>45355</v>
      </c>
      <c r="B442" s="353" t="s">
        <v>258</v>
      </c>
      <c r="C442" s="354" t="s">
        <v>259</v>
      </c>
      <c r="D442" s="354" t="s">
        <v>927</v>
      </c>
      <c r="E442" s="354" t="s">
        <v>927</v>
      </c>
      <c r="F442" s="354" t="s">
        <v>927</v>
      </c>
      <c r="G442" s="354" t="s">
        <v>926</v>
      </c>
      <c r="H442" s="354" t="s">
        <v>927</v>
      </c>
      <c r="I442" s="354" t="s">
        <v>927</v>
      </c>
      <c r="J442" s="354" t="s">
        <v>927</v>
      </c>
      <c r="K442" s="354" t="s">
        <v>926</v>
      </c>
      <c r="L442" s="354" t="s">
        <v>927</v>
      </c>
    </row>
    <row r="443" spans="1:12">
      <c r="A443" s="352">
        <v>45387</v>
      </c>
      <c r="B443" s="353" t="s">
        <v>258</v>
      </c>
      <c r="C443" s="354" t="s">
        <v>259</v>
      </c>
      <c r="D443" s="354" t="s">
        <v>927</v>
      </c>
      <c r="E443" s="354" t="s">
        <v>927</v>
      </c>
      <c r="F443" s="354" t="s">
        <v>927</v>
      </c>
      <c r="G443" s="354" t="s">
        <v>926</v>
      </c>
      <c r="H443" s="354" t="s">
        <v>927</v>
      </c>
      <c r="I443" s="354" t="s">
        <v>927</v>
      </c>
      <c r="J443" s="354" t="s">
        <v>927</v>
      </c>
      <c r="K443" s="354" t="s">
        <v>926</v>
      </c>
      <c r="L443" s="354" t="s">
        <v>927</v>
      </c>
    </row>
    <row r="444" spans="1:12">
      <c r="A444" s="352">
        <v>45409</v>
      </c>
      <c r="B444" s="353" t="s">
        <v>258</v>
      </c>
      <c r="C444" s="354" t="s">
        <v>259</v>
      </c>
      <c r="D444" s="354" t="s">
        <v>927</v>
      </c>
      <c r="E444" s="354" t="s">
        <v>927</v>
      </c>
      <c r="F444" s="354" t="s">
        <v>927</v>
      </c>
      <c r="G444" s="354" t="s">
        <v>927</v>
      </c>
      <c r="H444" s="354" t="s">
        <v>927</v>
      </c>
      <c r="I444" s="354" t="s">
        <v>927</v>
      </c>
      <c r="J444" s="354" t="s">
        <v>927</v>
      </c>
      <c r="K444" s="354" t="s">
        <v>926</v>
      </c>
      <c r="L444" s="354" t="s">
        <v>927</v>
      </c>
    </row>
    <row r="445" spans="1:12">
      <c r="A445" s="352">
        <v>45467</v>
      </c>
      <c r="B445" s="353" t="s">
        <v>258</v>
      </c>
      <c r="C445" s="354" t="s">
        <v>259</v>
      </c>
      <c r="D445" s="354" t="s">
        <v>927</v>
      </c>
      <c r="E445" s="354" t="s">
        <v>927</v>
      </c>
      <c r="F445" s="354" t="s">
        <v>927</v>
      </c>
      <c r="G445" s="354" t="s">
        <v>926</v>
      </c>
      <c r="H445" s="354" t="s">
        <v>927</v>
      </c>
      <c r="I445" s="354" t="s">
        <v>927</v>
      </c>
      <c r="J445" s="354" t="s">
        <v>927</v>
      </c>
      <c r="K445" s="354" t="s">
        <v>926</v>
      </c>
      <c r="L445" s="354" t="s">
        <v>927</v>
      </c>
    </row>
    <row r="446" spans="1:12">
      <c r="A446" s="352">
        <v>45492</v>
      </c>
      <c r="B446" s="353" t="s">
        <v>258</v>
      </c>
      <c r="C446" s="354" t="s">
        <v>259</v>
      </c>
      <c r="D446" s="354" t="s">
        <v>927</v>
      </c>
      <c r="E446" s="354" t="s">
        <v>927</v>
      </c>
      <c r="F446" s="354" t="s">
        <v>927</v>
      </c>
      <c r="G446" s="354" t="s">
        <v>926</v>
      </c>
      <c r="H446" s="354" t="s">
        <v>927</v>
      </c>
      <c r="I446" s="354" t="s">
        <v>927</v>
      </c>
      <c r="J446" s="354" t="s">
        <v>927</v>
      </c>
      <c r="K446" s="354" t="s">
        <v>926</v>
      </c>
      <c r="L446" s="354" t="s">
        <v>927</v>
      </c>
    </row>
    <row r="447" spans="1:12">
      <c r="A447" s="352">
        <v>45553</v>
      </c>
      <c r="B447" s="353" t="s">
        <v>258</v>
      </c>
      <c r="C447" s="354" t="s">
        <v>259</v>
      </c>
      <c r="D447" s="354" t="s">
        <v>927</v>
      </c>
      <c r="E447" s="354" t="s">
        <v>927</v>
      </c>
      <c r="F447" s="354" t="s">
        <v>927</v>
      </c>
      <c r="G447" s="354" t="s">
        <v>926</v>
      </c>
      <c r="H447" s="354" t="s">
        <v>927</v>
      </c>
      <c r="I447" s="354" t="s">
        <v>927</v>
      </c>
      <c r="J447" s="354" t="s">
        <v>927</v>
      </c>
      <c r="K447" s="354" t="s">
        <v>926</v>
      </c>
      <c r="L447" s="354" t="s">
        <v>927</v>
      </c>
    </row>
    <row r="448" spans="1:12">
      <c r="A448" s="352">
        <v>45600</v>
      </c>
      <c r="B448" s="353" t="s">
        <v>258</v>
      </c>
      <c r="C448" s="354" t="s">
        <v>259</v>
      </c>
      <c r="D448" s="354" t="s">
        <v>927</v>
      </c>
      <c r="E448" s="354" t="s">
        <v>927</v>
      </c>
      <c r="F448" s="354" t="s">
        <v>927</v>
      </c>
      <c r="G448" s="354" t="s">
        <v>927</v>
      </c>
      <c r="H448" s="354" t="s">
        <v>927</v>
      </c>
      <c r="I448" s="354" t="s">
        <v>927</v>
      </c>
      <c r="J448" s="354" t="s">
        <v>927</v>
      </c>
      <c r="K448" s="354" t="s">
        <v>926</v>
      </c>
      <c r="L448" s="354" t="s">
        <v>927</v>
      </c>
    </row>
    <row r="449" spans="1:12">
      <c r="A449" s="352">
        <v>45618</v>
      </c>
      <c r="B449" s="353" t="s">
        <v>258</v>
      </c>
      <c r="C449" s="354" t="s">
        <v>259</v>
      </c>
      <c r="D449" s="354" t="s">
        <v>927</v>
      </c>
      <c r="E449" s="354" t="s">
        <v>927</v>
      </c>
      <c r="F449" s="354" t="s">
        <v>927</v>
      </c>
      <c r="G449" s="354" t="s">
        <v>927</v>
      </c>
      <c r="H449" s="354" t="s">
        <v>927</v>
      </c>
      <c r="I449" s="354" t="s">
        <v>927</v>
      </c>
      <c r="J449" s="354" t="s">
        <v>927</v>
      </c>
      <c r="K449" s="354" t="s">
        <v>926</v>
      </c>
      <c r="L449" s="354" t="s">
        <v>927</v>
      </c>
    </row>
    <row r="450" spans="1:12">
      <c r="A450" s="352">
        <v>45321</v>
      </c>
      <c r="B450" s="353" t="s">
        <v>260</v>
      </c>
      <c r="C450" s="354" t="s">
        <v>261</v>
      </c>
      <c r="D450" s="354" t="s">
        <v>927</v>
      </c>
      <c r="E450" s="354" t="s">
        <v>927</v>
      </c>
      <c r="F450" s="354" t="s">
        <v>927</v>
      </c>
      <c r="G450" s="354" t="s">
        <v>926</v>
      </c>
      <c r="H450" s="354" t="s">
        <v>927</v>
      </c>
      <c r="I450" s="354" t="s">
        <v>927</v>
      </c>
      <c r="J450" s="354" t="s">
        <v>927</v>
      </c>
      <c r="K450" s="354" t="s">
        <v>927</v>
      </c>
      <c r="L450" s="354" t="s">
        <v>927</v>
      </c>
    </row>
    <row r="451" spans="1:12">
      <c r="A451" s="352">
        <v>45323</v>
      </c>
      <c r="B451" s="353" t="s">
        <v>260</v>
      </c>
      <c r="C451" s="354" t="s">
        <v>261</v>
      </c>
      <c r="D451" s="354" t="s">
        <v>927</v>
      </c>
      <c r="E451" s="354" t="s">
        <v>927</v>
      </c>
      <c r="F451" s="354" t="s">
        <v>927</v>
      </c>
      <c r="G451" s="354" t="s">
        <v>926</v>
      </c>
      <c r="H451" s="354" t="s">
        <v>927</v>
      </c>
      <c r="I451" s="354" t="s">
        <v>927</v>
      </c>
      <c r="J451" s="354" t="s">
        <v>927</v>
      </c>
      <c r="K451" s="354" t="s">
        <v>927</v>
      </c>
      <c r="L451" s="354" t="s">
        <v>927</v>
      </c>
    </row>
    <row r="452" spans="1:12">
      <c r="A452" s="352">
        <v>45331</v>
      </c>
      <c r="B452" s="353" t="s">
        <v>260</v>
      </c>
      <c r="C452" s="354" t="s">
        <v>261</v>
      </c>
      <c r="D452" s="354" t="s">
        <v>927</v>
      </c>
      <c r="E452" s="354" t="s">
        <v>927</v>
      </c>
      <c r="F452" s="354" t="s">
        <v>927</v>
      </c>
      <c r="G452" s="354" t="s">
        <v>926</v>
      </c>
      <c r="H452" s="354" t="s">
        <v>927</v>
      </c>
      <c r="I452" s="354" t="s">
        <v>927</v>
      </c>
      <c r="J452" s="354" t="s">
        <v>927</v>
      </c>
      <c r="K452" s="354" t="s">
        <v>927</v>
      </c>
      <c r="L452" s="354" t="s">
        <v>927</v>
      </c>
    </row>
    <row r="453" spans="1:12">
      <c r="A453" s="352">
        <v>45358</v>
      </c>
      <c r="B453" s="353" t="s">
        <v>260</v>
      </c>
      <c r="C453" s="354" t="s">
        <v>261</v>
      </c>
      <c r="D453" s="354" t="s">
        <v>927</v>
      </c>
      <c r="E453" s="354" t="s">
        <v>927</v>
      </c>
      <c r="F453" s="354" t="s">
        <v>927</v>
      </c>
      <c r="G453" s="354" t="s">
        <v>926</v>
      </c>
      <c r="H453" s="354" t="s">
        <v>927</v>
      </c>
      <c r="I453" s="354" t="s">
        <v>927</v>
      </c>
      <c r="J453" s="354" t="s">
        <v>927</v>
      </c>
      <c r="K453" s="354" t="s">
        <v>927</v>
      </c>
      <c r="L453" s="354" t="s">
        <v>927</v>
      </c>
    </row>
    <row r="454" spans="1:12">
      <c r="A454" s="352">
        <v>45394</v>
      </c>
      <c r="B454" s="353" t="s">
        <v>260</v>
      </c>
      <c r="C454" s="354" t="s">
        <v>261</v>
      </c>
      <c r="D454" s="354" t="s">
        <v>927</v>
      </c>
      <c r="E454" s="354" t="s">
        <v>927</v>
      </c>
      <c r="F454" s="354" t="s">
        <v>927</v>
      </c>
      <c r="G454" s="354" t="s">
        <v>926</v>
      </c>
      <c r="H454" s="354" t="s">
        <v>927</v>
      </c>
      <c r="I454" s="354" t="s">
        <v>927</v>
      </c>
      <c r="J454" s="354" t="s">
        <v>927</v>
      </c>
      <c r="K454" s="354" t="s">
        <v>927</v>
      </c>
      <c r="L454" s="354" t="s">
        <v>927</v>
      </c>
    </row>
    <row r="455" spans="1:12">
      <c r="A455" s="352">
        <v>45407</v>
      </c>
      <c r="B455" s="353" t="s">
        <v>260</v>
      </c>
      <c r="C455" s="354" t="s">
        <v>261</v>
      </c>
      <c r="D455" s="354" t="s">
        <v>927</v>
      </c>
      <c r="E455" s="354" t="s">
        <v>927</v>
      </c>
      <c r="F455" s="354" t="s">
        <v>927</v>
      </c>
      <c r="G455" s="354" t="s">
        <v>926</v>
      </c>
      <c r="H455" s="354" t="s">
        <v>927</v>
      </c>
      <c r="I455" s="354" t="s">
        <v>927</v>
      </c>
      <c r="J455" s="354" t="s">
        <v>927</v>
      </c>
      <c r="K455" s="354" t="s">
        <v>927</v>
      </c>
      <c r="L455" s="354" t="s">
        <v>927</v>
      </c>
    </row>
    <row r="456" spans="1:12">
      <c r="A456" s="352">
        <v>45457</v>
      </c>
      <c r="B456" s="353" t="s">
        <v>260</v>
      </c>
      <c r="C456" s="354" t="s">
        <v>261</v>
      </c>
      <c r="D456" s="354" t="s">
        <v>927</v>
      </c>
      <c r="E456" s="354" t="s">
        <v>927</v>
      </c>
      <c r="F456" s="354" t="s">
        <v>927</v>
      </c>
      <c r="G456" s="354" t="s">
        <v>926</v>
      </c>
      <c r="H456" s="354" t="s">
        <v>927</v>
      </c>
      <c r="I456" s="354" t="s">
        <v>927</v>
      </c>
      <c r="J456" s="354" t="s">
        <v>927</v>
      </c>
      <c r="K456" s="354" t="s">
        <v>927</v>
      </c>
      <c r="L456" s="354" t="s">
        <v>927</v>
      </c>
    </row>
    <row r="457" spans="1:12">
      <c r="A457" s="352">
        <v>45479</v>
      </c>
      <c r="B457" s="353" t="s">
        <v>260</v>
      </c>
      <c r="C457" s="354" t="s">
        <v>261</v>
      </c>
      <c r="D457" s="354" t="s">
        <v>927</v>
      </c>
      <c r="E457" s="354" t="s">
        <v>927</v>
      </c>
      <c r="F457" s="354" t="s">
        <v>927</v>
      </c>
      <c r="G457" s="354" t="s">
        <v>926</v>
      </c>
      <c r="H457" s="354" t="s">
        <v>927</v>
      </c>
      <c r="I457" s="354" t="s">
        <v>927</v>
      </c>
      <c r="J457" s="354" t="s">
        <v>927</v>
      </c>
      <c r="K457" s="354" t="s">
        <v>927</v>
      </c>
      <c r="L457" s="354" t="s">
        <v>927</v>
      </c>
    </row>
    <row r="458" spans="1:12">
      <c r="A458" s="352">
        <v>45512</v>
      </c>
      <c r="B458" s="353" t="s">
        <v>260</v>
      </c>
      <c r="C458" s="354" t="s">
        <v>261</v>
      </c>
      <c r="D458" s="354" t="s">
        <v>927</v>
      </c>
      <c r="E458" s="354" t="s">
        <v>927</v>
      </c>
      <c r="F458" s="354" t="s">
        <v>927</v>
      </c>
      <c r="G458" s="354" t="s">
        <v>926</v>
      </c>
      <c r="H458" s="354" t="s">
        <v>927</v>
      </c>
      <c r="I458" s="354" t="s">
        <v>927</v>
      </c>
      <c r="J458" s="354" t="s">
        <v>927</v>
      </c>
      <c r="K458" s="354" t="s">
        <v>927</v>
      </c>
      <c r="L458" s="354" t="s">
        <v>927</v>
      </c>
    </row>
    <row r="459" spans="1:12">
      <c r="A459" s="352">
        <v>45595</v>
      </c>
      <c r="B459" s="353" t="s">
        <v>260</v>
      </c>
      <c r="C459" s="354" t="s">
        <v>261</v>
      </c>
      <c r="D459" s="354" t="s">
        <v>927</v>
      </c>
      <c r="E459" s="354" t="s">
        <v>927</v>
      </c>
      <c r="F459" s="354" t="s">
        <v>927</v>
      </c>
      <c r="G459" s="354" t="s">
        <v>927</v>
      </c>
      <c r="H459" s="354" t="s">
        <v>927</v>
      </c>
      <c r="I459" s="354" t="s">
        <v>927</v>
      </c>
      <c r="J459" s="354" t="s">
        <v>927</v>
      </c>
      <c r="K459" s="354" t="s">
        <v>927</v>
      </c>
      <c r="L459" s="354" t="s">
        <v>927</v>
      </c>
    </row>
    <row r="460" spans="1:12">
      <c r="A460" s="352">
        <v>45644</v>
      </c>
      <c r="B460" s="353" t="s">
        <v>260</v>
      </c>
      <c r="C460" s="354" t="s">
        <v>261</v>
      </c>
      <c r="D460" s="354" t="s">
        <v>927</v>
      </c>
      <c r="E460" s="354" t="s">
        <v>927</v>
      </c>
      <c r="F460" s="354" t="s">
        <v>927</v>
      </c>
      <c r="G460" s="354" t="s">
        <v>927</v>
      </c>
      <c r="H460" s="354" t="s">
        <v>927</v>
      </c>
      <c r="I460" s="354" t="s">
        <v>927</v>
      </c>
      <c r="J460" s="354" t="s">
        <v>927</v>
      </c>
      <c r="K460" s="354" t="s">
        <v>927</v>
      </c>
      <c r="L460" s="354" t="s">
        <v>927</v>
      </c>
    </row>
    <row r="461" spans="1:12">
      <c r="A461" s="352">
        <v>45335</v>
      </c>
      <c r="B461" s="353" t="s">
        <v>122</v>
      </c>
      <c r="C461" s="354" t="s">
        <v>262</v>
      </c>
      <c r="D461" s="354" t="s">
        <v>927</v>
      </c>
      <c r="E461" s="354" t="s">
        <v>927</v>
      </c>
      <c r="F461" s="354" t="s">
        <v>927</v>
      </c>
      <c r="G461" s="354" t="s">
        <v>926</v>
      </c>
      <c r="H461" s="354" t="s">
        <v>927</v>
      </c>
      <c r="I461" s="354" t="s">
        <v>927</v>
      </c>
      <c r="J461" s="354" t="s">
        <v>927</v>
      </c>
      <c r="K461" s="354" t="s">
        <v>927</v>
      </c>
      <c r="L461" s="354" t="s">
        <v>927</v>
      </c>
    </row>
    <row r="462" spans="1:12">
      <c r="A462" s="352">
        <v>45377</v>
      </c>
      <c r="B462" s="353" t="s">
        <v>122</v>
      </c>
      <c r="C462" s="354" t="s">
        <v>262</v>
      </c>
      <c r="D462" s="354" t="s">
        <v>927</v>
      </c>
      <c r="E462" s="354" t="s">
        <v>927</v>
      </c>
      <c r="F462" s="354" t="s">
        <v>927</v>
      </c>
      <c r="G462" s="354" t="s">
        <v>926</v>
      </c>
      <c r="H462" s="354" t="s">
        <v>927</v>
      </c>
      <c r="I462" s="354" t="s">
        <v>927</v>
      </c>
      <c r="J462" s="354" t="s">
        <v>927</v>
      </c>
      <c r="K462" s="354" t="s">
        <v>927</v>
      </c>
      <c r="L462" s="354" t="s">
        <v>927</v>
      </c>
    </row>
    <row r="463" spans="1:12">
      <c r="A463" s="352">
        <v>45455</v>
      </c>
      <c r="B463" s="353" t="s">
        <v>122</v>
      </c>
      <c r="C463" s="354" t="s">
        <v>262</v>
      </c>
      <c r="D463" s="354" t="s">
        <v>927</v>
      </c>
      <c r="E463" s="354" t="s">
        <v>927</v>
      </c>
      <c r="F463" s="354" t="s">
        <v>927</v>
      </c>
      <c r="G463" s="354" t="s">
        <v>926</v>
      </c>
      <c r="H463" s="354" t="s">
        <v>927</v>
      </c>
      <c r="I463" s="354" t="s">
        <v>927</v>
      </c>
      <c r="J463" s="354" t="s">
        <v>927</v>
      </c>
      <c r="K463" s="354" t="s">
        <v>927</v>
      </c>
      <c r="L463" s="354" t="s">
        <v>927</v>
      </c>
    </row>
    <row r="464" spans="1:12">
      <c r="A464" s="352">
        <v>45511</v>
      </c>
      <c r="B464" s="353" t="s">
        <v>122</v>
      </c>
      <c r="C464" s="354" t="s">
        <v>262</v>
      </c>
      <c r="D464" s="354" t="s">
        <v>927</v>
      </c>
      <c r="E464" s="354" t="s">
        <v>927</v>
      </c>
      <c r="F464" s="354" t="s">
        <v>927</v>
      </c>
      <c r="G464" s="354" t="s">
        <v>926</v>
      </c>
      <c r="H464" s="354" t="s">
        <v>927</v>
      </c>
      <c r="I464" s="354" t="s">
        <v>927</v>
      </c>
      <c r="J464" s="354" t="s">
        <v>927</v>
      </c>
      <c r="K464" s="354" t="s">
        <v>927</v>
      </c>
      <c r="L464" s="354" t="s">
        <v>927</v>
      </c>
    </row>
    <row r="465" spans="1:12">
      <c r="A465" s="352">
        <v>45545</v>
      </c>
      <c r="B465" s="353" t="s">
        <v>122</v>
      </c>
      <c r="C465" s="354" t="s">
        <v>262</v>
      </c>
      <c r="D465" s="354" t="s">
        <v>927</v>
      </c>
      <c r="E465" s="354" t="s">
        <v>927</v>
      </c>
      <c r="F465" s="354" t="s">
        <v>927</v>
      </c>
      <c r="G465" s="354" t="s">
        <v>926</v>
      </c>
      <c r="H465" s="354" t="s">
        <v>927</v>
      </c>
      <c r="I465" s="354" t="s">
        <v>927</v>
      </c>
      <c r="J465" s="354" t="s">
        <v>927</v>
      </c>
      <c r="K465" s="354" t="s">
        <v>927</v>
      </c>
      <c r="L465" s="354" t="s">
        <v>927</v>
      </c>
    </row>
    <row r="466" spans="1:12">
      <c r="A466" s="352">
        <v>45559</v>
      </c>
      <c r="B466" s="353" t="s">
        <v>122</v>
      </c>
      <c r="C466" s="354" t="s">
        <v>262</v>
      </c>
      <c r="D466" s="354" t="s">
        <v>927</v>
      </c>
      <c r="E466" s="354" t="s">
        <v>927</v>
      </c>
      <c r="F466" s="354" t="s">
        <v>927</v>
      </c>
      <c r="G466" s="354" t="s">
        <v>926</v>
      </c>
      <c r="H466" s="354" t="s">
        <v>927</v>
      </c>
      <c r="I466" s="354" t="s">
        <v>927</v>
      </c>
      <c r="J466" s="354" t="s">
        <v>927</v>
      </c>
      <c r="K466" s="354" t="s">
        <v>927</v>
      </c>
      <c r="L466" s="354" t="s">
        <v>927</v>
      </c>
    </row>
    <row r="467" spans="1:12">
      <c r="A467" s="352">
        <v>45572</v>
      </c>
      <c r="B467" s="353" t="s">
        <v>122</v>
      </c>
      <c r="C467" s="354" t="s">
        <v>262</v>
      </c>
      <c r="D467" s="354" t="s">
        <v>927</v>
      </c>
      <c r="E467" s="354" t="s">
        <v>927</v>
      </c>
      <c r="F467" s="354" t="s">
        <v>927</v>
      </c>
      <c r="G467" s="354" t="s">
        <v>926</v>
      </c>
      <c r="H467" s="354" t="s">
        <v>927</v>
      </c>
      <c r="I467" s="354" t="s">
        <v>927</v>
      </c>
      <c r="J467" s="354" t="s">
        <v>927</v>
      </c>
      <c r="K467" s="354" t="s">
        <v>927</v>
      </c>
      <c r="L467" s="354" t="s">
        <v>927</v>
      </c>
    </row>
    <row r="468" spans="1:12">
      <c r="A468" s="352">
        <v>45602</v>
      </c>
      <c r="B468" s="353" t="s">
        <v>122</v>
      </c>
      <c r="C468" s="354" t="s">
        <v>262</v>
      </c>
      <c r="D468" s="354" t="s">
        <v>927</v>
      </c>
      <c r="E468" s="354" t="s">
        <v>927</v>
      </c>
      <c r="F468" s="354" t="s">
        <v>927</v>
      </c>
      <c r="G468" s="354" t="s">
        <v>927</v>
      </c>
      <c r="H468" s="354" t="s">
        <v>927</v>
      </c>
      <c r="I468" s="354" t="s">
        <v>927</v>
      </c>
      <c r="J468" s="354" t="s">
        <v>927</v>
      </c>
      <c r="K468" s="354" t="s">
        <v>927</v>
      </c>
      <c r="L468" s="354" t="s">
        <v>927</v>
      </c>
    </row>
    <row r="469" spans="1:12">
      <c r="A469" s="352">
        <v>45321</v>
      </c>
      <c r="B469" s="353" t="s">
        <v>123</v>
      </c>
      <c r="C469" s="354" t="s">
        <v>263</v>
      </c>
      <c r="D469" s="354" t="s">
        <v>927</v>
      </c>
      <c r="E469" s="354" t="s">
        <v>927</v>
      </c>
      <c r="F469" s="354" t="s">
        <v>927</v>
      </c>
      <c r="G469" s="354" t="s">
        <v>926</v>
      </c>
      <c r="H469" s="354" t="s">
        <v>927</v>
      </c>
      <c r="I469" s="354" t="s">
        <v>927</v>
      </c>
      <c r="J469" s="354" t="s">
        <v>927</v>
      </c>
      <c r="K469" s="354" t="s">
        <v>927</v>
      </c>
      <c r="L469" s="354" t="s">
        <v>927</v>
      </c>
    </row>
    <row r="470" spans="1:12">
      <c r="A470" s="352">
        <v>45350</v>
      </c>
      <c r="B470" s="353" t="s">
        <v>123</v>
      </c>
      <c r="C470" s="354" t="s">
        <v>263</v>
      </c>
      <c r="D470" s="354" t="s">
        <v>927</v>
      </c>
      <c r="E470" s="354" t="s">
        <v>927</v>
      </c>
      <c r="F470" s="354" t="s">
        <v>927</v>
      </c>
      <c r="G470" s="354" t="s">
        <v>926</v>
      </c>
      <c r="H470" s="354" t="s">
        <v>927</v>
      </c>
      <c r="I470" s="354" t="s">
        <v>927</v>
      </c>
      <c r="J470" s="354" t="s">
        <v>927</v>
      </c>
      <c r="K470" s="354" t="s">
        <v>927</v>
      </c>
      <c r="L470" s="354" t="s">
        <v>927</v>
      </c>
    </row>
    <row r="471" spans="1:12">
      <c r="A471" s="352">
        <v>45393</v>
      </c>
      <c r="B471" s="353" t="s">
        <v>123</v>
      </c>
      <c r="C471" s="354" t="s">
        <v>263</v>
      </c>
      <c r="D471" s="354" t="s">
        <v>927</v>
      </c>
      <c r="E471" s="354" t="s">
        <v>927</v>
      </c>
      <c r="F471" s="354" t="s">
        <v>927</v>
      </c>
      <c r="G471" s="354" t="s">
        <v>926</v>
      </c>
      <c r="H471" s="354" t="s">
        <v>927</v>
      </c>
      <c r="I471" s="354" t="s">
        <v>927</v>
      </c>
      <c r="J471" s="354" t="s">
        <v>927</v>
      </c>
      <c r="K471" s="354" t="s">
        <v>927</v>
      </c>
      <c r="L471" s="354" t="s">
        <v>927</v>
      </c>
    </row>
    <row r="472" spans="1:12">
      <c r="A472" s="352">
        <v>45408</v>
      </c>
      <c r="B472" s="353" t="s">
        <v>123</v>
      </c>
      <c r="C472" s="354" t="s">
        <v>263</v>
      </c>
      <c r="D472" s="354" t="s">
        <v>927</v>
      </c>
      <c r="E472" s="354" t="s">
        <v>927</v>
      </c>
      <c r="F472" s="354" t="s">
        <v>927</v>
      </c>
      <c r="G472" s="354" t="s">
        <v>926</v>
      </c>
      <c r="H472" s="354" t="s">
        <v>927</v>
      </c>
      <c r="I472" s="354" t="s">
        <v>927</v>
      </c>
      <c r="J472" s="354" t="s">
        <v>927</v>
      </c>
      <c r="K472" s="354" t="s">
        <v>927</v>
      </c>
      <c r="L472" s="354" t="s">
        <v>927</v>
      </c>
    </row>
    <row r="473" spans="1:12">
      <c r="A473" s="352">
        <v>45462</v>
      </c>
      <c r="B473" s="353" t="s">
        <v>123</v>
      </c>
      <c r="C473" s="354" t="s">
        <v>263</v>
      </c>
      <c r="D473" s="354" t="s">
        <v>927</v>
      </c>
      <c r="E473" s="354" t="s">
        <v>927</v>
      </c>
      <c r="F473" s="354" t="s">
        <v>927</v>
      </c>
      <c r="G473" s="354" t="s">
        <v>926</v>
      </c>
      <c r="H473" s="354" t="s">
        <v>927</v>
      </c>
      <c r="I473" s="354" t="s">
        <v>927</v>
      </c>
      <c r="J473" s="354" t="s">
        <v>927</v>
      </c>
      <c r="K473" s="354" t="s">
        <v>927</v>
      </c>
      <c r="L473" s="354" t="s">
        <v>927</v>
      </c>
    </row>
    <row r="474" spans="1:12">
      <c r="A474" s="352">
        <v>45496</v>
      </c>
      <c r="B474" s="353" t="s">
        <v>123</v>
      </c>
      <c r="C474" s="354" t="s">
        <v>263</v>
      </c>
      <c r="D474" s="354" t="s">
        <v>927</v>
      </c>
      <c r="E474" s="354" t="s">
        <v>927</v>
      </c>
      <c r="F474" s="354" t="s">
        <v>927</v>
      </c>
      <c r="G474" s="354" t="s">
        <v>926</v>
      </c>
      <c r="H474" s="354" t="s">
        <v>927</v>
      </c>
      <c r="I474" s="354" t="s">
        <v>927</v>
      </c>
      <c r="J474" s="354" t="s">
        <v>927</v>
      </c>
      <c r="K474" s="354" t="s">
        <v>927</v>
      </c>
      <c r="L474" s="354" t="s">
        <v>927</v>
      </c>
    </row>
    <row r="475" spans="1:12">
      <c r="A475" s="352">
        <v>45535</v>
      </c>
      <c r="B475" s="353" t="s">
        <v>123</v>
      </c>
      <c r="C475" s="354" t="s">
        <v>263</v>
      </c>
      <c r="D475" s="354" t="s">
        <v>927</v>
      </c>
      <c r="E475" s="354" t="s">
        <v>927</v>
      </c>
      <c r="F475" s="354" t="s">
        <v>927</v>
      </c>
      <c r="G475" s="354" t="s">
        <v>926</v>
      </c>
      <c r="H475" s="354" t="s">
        <v>927</v>
      </c>
      <c r="I475" s="354" t="s">
        <v>927</v>
      </c>
      <c r="J475" s="354" t="s">
        <v>927</v>
      </c>
      <c r="K475" s="354" t="s">
        <v>927</v>
      </c>
      <c r="L475" s="354" t="s">
        <v>927</v>
      </c>
    </row>
    <row r="476" spans="1:12">
      <c r="A476" s="352">
        <v>45587</v>
      </c>
      <c r="B476" s="353" t="s">
        <v>123</v>
      </c>
      <c r="C476" s="354" t="s">
        <v>263</v>
      </c>
      <c r="D476" s="354" t="s">
        <v>927</v>
      </c>
      <c r="E476" s="354" t="s">
        <v>927</v>
      </c>
      <c r="F476" s="354" t="s">
        <v>927</v>
      </c>
      <c r="G476" s="354" t="s">
        <v>927</v>
      </c>
      <c r="H476" s="354" t="s">
        <v>927</v>
      </c>
      <c r="I476" s="354" t="s">
        <v>927</v>
      </c>
      <c r="J476" s="354" t="s">
        <v>927</v>
      </c>
      <c r="K476" s="354" t="s">
        <v>927</v>
      </c>
      <c r="L476" s="354" t="s">
        <v>927</v>
      </c>
    </row>
    <row r="477" spans="1:12">
      <c r="A477" s="352">
        <v>45356</v>
      </c>
      <c r="B477" s="353" t="s">
        <v>124</v>
      </c>
      <c r="C477" s="354" t="s">
        <v>264</v>
      </c>
      <c r="D477" s="354" t="s">
        <v>927</v>
      </c>
      <c r="E477" s="354" t="s">
        <v>927</v>
      </c>
      <c r="F477" s="354" t="s">
        <v>927</v>
      </c>
      <c r="G477" s="354" t="s">
        <v>926</v>
      </c>
      <c r="H477" s="354" t="s">
        <v>927</v>
      </c>
      <c r="I477" s="354" t="s">
        <v>926</v>
      </c>
      <c r="J477" s="354" t="s">
        <v>927</v>
      </c>
      <c r="K477" s="354" t="s">
        <v>927</v>
      </c>
      <c r="L477" s="354" t="s">
        <v>927</v>
      </c>
    </row>
    <row r="478" spans="1:12">
      <c r="A478" s="352">
        <v>45385</v>
      </c>
      <c r="B478" s="353" t="s">
        <v>124</v>
      </c>
      <c r="C478" s="354" t="s">
        <v>264</v>
      </c>
      <c r="D478" s="354" t="s">
        <v>927</v>
      </c>
      <c r="E478" s="354" t="s">
        <v>927</v>
      </c>
      <c r="F478" s="354" t="s">
        <v>927</v>
      </c>
      <c r="G478" s="354" t="s">
        <v>926</v>
      </c>
      <c r="H478" s="354" t="s">
        <v>927</v>
      </c>
      <c r="I478" s="354" t="s">
        <v>926</v>
      </c>
      <c r="J478" s="354" t="s">
        <v>927</v>
      </c>
      <c r="K478" s="354" t="s">
        <v>927</v>
      </c>
      <c r="L478" s="354" t="s">
        <v>927</v>
      </c>
    </row>
    <row r="479" spans="1:12">
      <c r="A479" s="352">
        <v>45450</v>
      </c>
      <c r="B479" s="353" t="s">
        <v>124</v>
      </c>
      <c r="C479" s="354" t="s">
        <v>264</v>
      </c>
      <c r="D479" s="354" t="s">
        <v>927</v>
      </c>
      <c r="E479" s="354" t="s">
        <v>927</v>
      </c>
      <c r="F479" s="354" t="s">
        <v>927</v>
      </c>
      <c r="G479" s="354" t="s">
        <v>926</v>
      </c>
      <c r="H479" s="354" t="s">
        <v>927</v>
      </c>
      <c r="I479" s="354" t="s">
        <v>926</v>
      </c>
      <c r="J479" s="354" t="s">
        <v>927</v>
      </c>
      <c r="K479" s="354" t="s">
        <v>927</v>
      </c>
      <c r="L479" s="354" t="s">
        <v>927</v>
      </c>
    </row>
    <row r="480" spans="1:12">
      <c r="A480" s="352">
        <v>45478</v>
      </c>
      <c r="B480" s="353" t="s">
        <v>124</v>
      </c>
      <c r="C480" s="354" t="s">
        <v>264</v>
      </c>
      <c r="D480" s="354" t="s">
        <v>927</v>
      </c>
      <c r="E480" s="354" t="s">
        <v>927</v>
      </c>
      <c r="F480" s="354" t="s">
        <v>927</v>
      </c>
      <c r="G480" s="354" t="s">
        <v>926</v>
      </c>
      <c r="H480" s="354" t="s">
        <v>927</v>
      </c>
      <c r="I480" s="354" t="s">
        <v>926</v>
      </c>
      <c r="J480" s="354" t="s">
        <v>927</v>
      </c>
      <c r="K480" s="354" t="s">
        <v>927</v>
      </c>
      <c r="L480" s="354" t="s">
        <v>927</v>
      </c>
    </row>
    <row r="481" spans="1:12">
      <c r="A481" s="352">
        <v>45509</v>
      </c>
      <c r="B481" s="353" t="s">
        <v>124</v>
      </c>
      <c r="C481" s="354" t="s">
        <v>264</v>
      </c>
      <c r="D481" s="354" t="s">
        <v>927</v>
      </c>
      <c r="E481" s="354" t="s">
        <v>927</v>
      </c>
      <c r="F481" s="354" t="s">
        <v>927</v>
      </c>
      <c r="G481" s="354" t="s">
        <v>926</v>
      </c>
      <c r="H481" s="354" t="s">
        <v>927</v>
      </c>
      <c r="I481" s="354" t="s">
        <v>926</v>
      </c>
      <c r="J481" s="354" t="s">
        <v>927</v>
      </c>
      <c r="K481" s="354" t="s">
        <v>927</v>
      </c>
      <c r="L481" s="354" t="s">
        <v>927</v>
      </c>
    </row>
    <row r="482" spans="1:12">
      <c r="A482" s="352">
        <v>45538</v>
      </c>
      <c r="B482" s="353" t="s">
        <v>124</v>
      </c>
      <c r="C482" s="354" t="s">
        <v>264</v>
      </c>
      <c r="D482" s="354" t="s">
        <v>927</v>
      </c>
      <c r="E482" s="354" t="s">
        <v>927</v>
      </c>
      <c r="F482" s="354" t="s">
        <v>927</v>
      </c>
      <c r="G482" s="354" t="s">
        <v>926</v>
      </c>
      <c r="H482" s="354" t="s">
        <v>927</v>
      </c>
      <c r="I482" s="354" t="s">
        <v>926</v>
      </c>
      <c r="J482" s="354" t="s">
        <v>927</v>
      </c>
      <c r="K482" s="354" t="s">
        <v>927</v>
      </c>
      <c r="L482" s="354" t="s">
        <v>927</v>
      </c>
    </row>
    <row r="483" spans="1:12">
      <c r="A483" s="352">
        <v>45588</v>
      </c>
      <c r="B483" s="353" t="s">
        <v>124</v>
      </c>
      <c r="C483" s="354" t="s">
        <v>264</v>
      </c>
      <c r="D483" s="354" t="s">
        <v>927</v>
      </c>
      <c r="E483" s="354" t="s">
        <v>927</v>
      </c>
      <c r="F483" s="354" t="s">
        <v>927</v>
      </c>
      <c r="G483" s="354" t="s">
        <v>927</v>
      </c>
      <c r="H483" s="354" t="s">
        <v>927</v>
      </c>
      <c r="I483" s="354" t="s">
        <v>926</v>
      </c>
      <c r="J483" s="354" t="s">
        <v>927</v>
      </c>
      <c r="K483" s="354" t="s">
        <v>927</v>
      </c>
      <c r="L483" s="354" t="s">
        <v>927</v>
      </c>
    </row>
    <row r="484" spans="1:12">
      <c r="A484" s="352">
        <v>45334</v>
      </c>
      <c r="B484" s="353" t="s">
        <v>125</v>
      </c>
      <c r="C484" s="354" t="s">
        <v>265</v>
      </c>
      <c r="D484" s="354" t="s">
        <v>927</v>
      </c>
      <c r="E484" s="354" t="s">
        <v>927</v>
      </c>
      <c r="F484" s="354" t="s">
        <v>927</v>
      </c>
      <c r="G484" s="354" t="s">
        <v>926</v>
      </c>
      <c r="H484" s="354" t="s">
        <v>927</v>
      </c>
      <c r="I484" s="354" t="s">
        <v>927</v>
      </c>
      <c r="J484" s="354" t="s">
        <v>927</v>
      </c>
      <c r="K484" s="354" t="s">
        <v>927</v>
      </c>
      <c r="L484" s="354" t="s">
        <v>927</v>
      </c>
    </row>
    <row r="485" spans="1:12">
      <c r="A485" s="352">
        <v>45373</v>
      </c>
      <c r="B485" s="353" t="s">
        <v>125</v>
      </c>
      <c r="C485" s="354" t="s">
        <v>265</v>
      </c>
      <c r="D485" s="354" t="s">
        <v>927</v>
      </c>
      <c r="E485" s="354" t="s">
        <v>927</v>
      </c>
      <c r="F485" s="354" t="s">
        <v>927</v>
      </c>
      <c r="G485" s="354" t="s">
        <v>926</v>
      </c>
      <c r="H485" s="354" t="s">
        <v>927</v>
      </c>
      <c r="I485" s="354" t="s">
        <v>927</v>
      </c>
      <c r="J485" s="354" t="s">
        <v>927</v>
      </c>
      <c r="K485" s="354" t="s">
        <v>927</v>
      </c>
      <c r="L485" s="354" t="s">
        <v>927</v>
      </c>
    </row>
    <row r="486" spans="1:12">
      <c r="A486" s="352">
        <v>45397</v>
      </c>
      <c r="B486" s="353" t="s">
        <v>125</v>
      </c>
      <c r="C486" s="354" t="s">
        <v>265</v>
      </c>
      <c r="D486" s="354" t="s">
        <v>927</v>
      </c>
      <c r="E486" s="354" t="s">
        <v>927</v>
      </c>
      <c r="F486" s="354" t="s">
        <v>927</v>
      </c>
      <c r="G486" s="354" t="s">
        <v>926</v>
      </c>
      <c r="H486" s="354" t="s">
        <v>927</v>
      </c>
      <c r="I486" s="354" t="s">
        <v>927</v>
      </c>
      <c r="J486" s="354" t="s">
        <v>927</v>
      </c>
      <c r="K486" s="354" t="s">
        <v>927</v>
      </c>
      <c r="L486" s="354" t="s">
        <v>927</v>
      </c>
    </row>
    <row r="487" spans="1:12">
      <c r="A487" s="352">
        <v>45426</v>
      </c>
      <c r="B487" s="353" t="s">
        <v>125</v>
      </c>
      <c r="C487" s="354" t="s">
        <v>265</v>
      </c>
      <c r="D487" s="354" t="s">
        <v>927</v>
      </c>
      <c r="E487" s="354" t="s">
        <v>927</v>
      </c>
      <c r="F487" s="354" t="s">
        <v>927</v>
      </c>
      <c r="G487" s="354" t="s">
        <v>926</v>
      </c>
      <c r="H487" s="354" t="s">
        <v>927</v>
      </c>
      <c r="I487" s="354" t="s">
        <v>927</v>
      </c>
      <c r="J487" s="354" t="s">
        <v>927</v>
      </c>
      <c r="K487" s="354" t="s">
        <v>927</v>
      </c>
      <c r="L487" s="354" t="s">
        <v>927</v>
      </c>
    </row>
    <row r="488" spans="1:12">
      <c r="A488" s="352">
        <v>45461</v>
      </c>
      <c r="B488" s="353" t="s">
        <v>125</v>
      </c>
      <c r="C488" s="354" t="s">
        <v>265</v>
      </c>
      <c r="D488" s="354" t="s">
        <v>927</v>
      </c>
      <c r="E488" s="354" t="s">
        <v>927</v>
      </c>
      <c r="F488" s="354" t="s">
        <v>927</v>
      </c>
      <c r="G488" s="354" t="s">
        <v>926</v>
      </c>
      <c r="H488" s="354" t="s">
        <v>927</v>
      </c>
      <c r="I488" s="354" t="s">
        <v>927</v>
      </c>
      <c r="J488" s="354" t="s">
        <v>927</v>
      </c>
      <c r="K488" s="354" t="s">
        <v>927</v>
      </c>
      <c r="L488" s="354" t="s">
        <v>927</v>
      </c>
    </row>
    <row r="489" spans="1:12">
      <c r="A489" s="352">
        <v>45474</v>
      </c>
      <c r="B489" s="353" t="s">
        <v>125</v>
      </c>
      <c r="C489" s="354" t="s">
        <v>265</v>
      </c>
      <c r="D489" s="354" t="s">
        <v>927</v>
      </c>
      <c r="E489" s="354" t="s">
        <v>927</v>
      </c>
      <c r="F489" s="354" t="s">
        <v>927</v>
      </c>
      <c r="G489" s="354" t="s">
        <v>926</v>
      </c>
      <c r="H489" s="354" t="s">
        <v>927</v>
      </c>
      <c r="I489" s="354" t="s">
        <v>927</v>
      </c>
      <c r="J489" s="354" t="s">
        <v>927</v>
      </c>
      <c r="K489" s="354" t="s">
        <v>927</v>
      </c>
      <c r="L489" s="354" t="s">
        <v>927</v>
      </c>
    </row>
    <row r="490" spans="1:12">
      <c r="A490" s="352">
        <v>45498</v>
      </c>
      <c r="B490" s="353" t="s">
        <v>125</v>
      </c>
      <c r="C490" s="354" t="s">
        <v>265</v>
      </c>
      <c r="D490" s="354" t="s">
        <v>927</v>
      </c>
      <c r="E490" s="354" t="s">
        <v>927</v>
      </c>
      <c r="F490" s="354" t="s">
        <v>927</v>
      </c>
      <c r="G490" s="354" t="s">
        <v>926</v>
      </c>
      <c r="H490" s="354" t="s">
        <v>927</v>
      </c>
      <c r="I490" s="354" t="s">
        <v>927</v>
      </c>
      <c r="J490" s="354" t="s">
        <v>927</v>
      </c>
      <c r="K490" s="354" t="s">
        <v>927</v>
      </c>
      <c r="L490" s="354" t="s">
        <v>927</v>
      </c>
    </row>
    <row r="491" spans="1:12">
      <c r="A491" s="352">
        <v>45545</v>
      </c>
      <c r="B491" s="353" t="s">
        <v>125</v>
      </c>
      <c r="C491" s="354" t="s">
        <v>265</v>
      </c>
      <c r="D491" s="354" t="s">
        <v>927</v>
      </c>
      <c r="E491" s="354" t="s">
        <v>927</v>
      </c>
      <c r="F491" s="354" t="s">
        <v>927</v>
      </c>
      <c r="G491" s="354" t="s">
        <v>926</v>
      </c>
      <c r="H491" s="354" t="s">
        <v>927</v>
      </c>
      <c r="I491" s="354" t="s">
        <v>927</v>
      </c>
      <c r="J491" s="354" t="s">
        <v>927</v>
      </c>
      <c r="K491" s="354" t="s">
        <v>927</v>
      </c>
      <c r="L491" s="354" t="s">
        <v>927</v>
      </c>
    </row>
    <row r="492" spans="1:12">
      <c r="A492" s="352">
        <v>45587</v>
      </c>
      <c r="B492" s="353" t="s">
        <v>125</v>
      </c>
      <c r="C492" s="354" t="s">
        <v>265</v>
      </c>
      <c r="D492" s="354" t="s">
        <v>927</v>
      </c>
      <c r="E492" s="354" t="s">
        <v>927</v>
      </c>
      <c r="F492" s="354" t="s">
        <v>927</v>
      </c>
      <c r="G492" s="354" t="s">
        <v>927</v>
      </c>
      <c r="H492" s="354" t="s">
        <v>927</v>
      </c>
      <c r="I492" s="354" t="s">
        <v>927</v>
      </c>
      <c r="J492" s="354" t="s">
        <v>927</v>
      </c>
      <c r="K492" s="354" t="s">
        <v>927</v>
      </c>
      <c r="L492" s="354" t="s">
        <v>927</v>
      </c>
    </row>
    <row r="493" spans="1:12">
      <c r="A493" s="352">
        <v>45334</v>
      </c>
      <c r="B493" s="353" t="s">
        <v>266</v>
      </c>
      <c r="C493" s="354" t="s">
        <v>267</v>
      </c>
      <c r="D493" s="354" t="s">
        <v>927</v>
      </c>
      <c r="E493" s="354" t="s">
        <v>927</v>
      </c>
      <c r="F493" s="354" t="s">
        <v>927</v>
      </c>
      <c r="G493" s="354" t="s">
        <v>926</v>
      </c>
      <c r="H493" s="354" t="s">
        <v>927</v>
      </c>
      <c r="I493" s="354" t="s">
        <v>927</v>
      </c>
      <c r="J493" s="354" t="s">
        <v>927</v>
      </c>
      <c r="K493" s="354" t="s">
        <v>927</v>
      </c>
      <c r="L493" s="354" t="s">
        <v>927</v>
      </c>
    </row>
    <row r="494" spans="1:12">
      <c r="A494" s="352">
        <v>45373</v>
      </c>
      <c r="B494" s="353" t="s">
        <v>266</v>
      </c>
      <c r="C494" s="354" t="s">
        <v>267</v>
      </c>
      <c r="D494" s="354" t="s">
        <v>927</v>
      </c>
      <c r="E494" s="354" t="s">
        <v>927</v>
      </c>
      <c r="F494" s="354" t="s">
        <v>927</v>
      </c>
      <c r="G494" s="354" t="s">
        <v>926</v>
      </c>
      <c r="H494" s="354" t="s">
        <v>927</v>
      </c>
      <c r="I494" s="354" t="s">
        <v>927</v>
      </c>
      <c r="J494" s="354" t="s">
        <v>927</v>
      </c>
      <c r="K494" s="354" t="s">
        <v>927</v>
      </c>
      <c r="L494" s="354" t="s">
        <v>927</v>
      </c>
    </row>
    <row r="495" spans="1:12">
      <c r="A495" s="352">
        <v>45399</v>
      </c>
      <c r="B495" s="353" t="s">
        <v>266</v>
      </c>
      <c r="C495" s="354" t="s">
        <v>267</v>
      </c>
      <c r="D495" s="354" t="s">
        <v>927</v>
      </c>
      <c r="E495" s="354" t="s">
        <v>927</v>
      </c>
      <c r="F495" s="354" t="s">
        <v>927</v>
      </c>
      <c r="G495" s="354" t="s">
        <v>926</v>
      </c>
      <c r="H495" s="354" t="s">
        <v>927</v>
      </c>
      <c r="I495" s="354" t="s">
        <v>927</v>
      </c>
      <c r="J495" s="354" t="s">
        <v>927</v>
      </c>
      <c r="K495" s="354" t="s">
        <v>927</v>
      </c>
      <c r="L495" s="354" t="s">
        <v>927</v>
      </c>
    </row>
    <row r="496" spans="1:12">
      <c r="A496" s="352">
        <v>45451</v>
      </c>
      <c r="B496" s="353" t="s">
        <v>266</v>
      </c>
      <c r="C496" s="354" t="s">
        <v>267</v>
      </c>
      <c r="D496" s="354" t="s">
        <v>927</v>
      </c>
      <c r="E496" s="354" t="s">
        <v>927</v>
      </c>
      <c r="F496" s="354" t="s">
        <v>927</v>
      </c>
      <c r="G496" s="354" t="s">
        <v>926</v>
      </c>
      <c r="H496" s="354" t="s">
        <v>927</v>
      </c>
      <c r="I496" s="354" t="s">
        <v>927</v>
      </c>
      <c r="J496" s="354" t="s">
        <v>927</v>
      </c>
      <c r="K496" s="354" t="s">
        <v>927</v>
      </c>
      <c r="L496" s="354" t="s">
        <v>927</v>
      </c>
    </row>
    <row r="497" spans="1:12">
      <c r="A497" s="352">
        <v>45519</v>
      </c>
      <c r="B497" s="353" t="s">
        <v>266</v>
      </c>
      <c r="C497" s="354" t="s">
        <v>267</v>
      </c>
      <c r="D497" s="354" t="s">
        <v>927</v>
      </c>
      <c r="E497" s="354" t="s">
        <v>927</v>
      </c>
      <c r="F497" s="354" t="s">
        <v>927</v>
      </c>
      <c r="G497" s="354" t="s">
        <v>926</v>
      </c>
      <c r="H497" s="354" t="s">
        <v>927</v>
      </c>
      <c r="I497" s="354" t="s">
        <v>927</v>
      </c>
      <c r="J497" s="354" t="s">
        <v>927</v>
      </c>
      <c r="K497" s="354" t="s">
        <v>927</v>
      </c>
      <c r="L497" s="354" t="s">
        <v>927</v>
      </c>
    </row>
    <row r="498" spans="1:12">
      <c r="A498" s="352">
        <v>45582</v>
      </c>
      <c r="B498" s="353" t="s">
        <v>266</v>
      </c>
      <c r="C498" s="354" t="s">
        <v>267</v>
      </c>
      <c r="D498" s="354" t="s">
        <v>927</v>
      </c>
      <c r="E498" s="354" t="s">
        <v>927</v>
      </c>
      <c r="F498" s="354" t="s">
        <v>927</v>
      </c>
      <c r="G498" s="354" t="s">
        <v>926</v>
      </c>
      <c r="H498" s="354" t="s">
        <v>927</v>
      </c>
      <c r="I498" s="354" t="s">
        <v>927</v>
      </c>
      <c r="J498" s="354" t="s">
        <v>927</v>
      </c>
      <c r="K498" s="354" t="s">
        <v>926</v>
      </c>
      <c r="L498" s="354" t="s">
        <v>927</v>
      </c>
    </row>
    <row r="499" spans="1:12">
      <c r="A499" s="352">
        <v>45322</v>
      </c>
      <c r="B499" s="353" t="s">
        <v>1575</v>
      </c>
      <c r="C499" s="354" t="s">
        <v>1592</v>
      </c>
      <c r="D499" s="354" t="s">
        <v>927</v>
      </c>
      <c r="E499" s="354" t="s">
        <v>927</v>
      </c>
      <c r="F499" s="354" t="s">
        <v>927</v>
      </c>
      <c r="G499" s="354" t="s">
        <v>926</v>
      </c>
      <c r="H499" s="354" t="s">
        <v>927</v>
      </c>
      <c r="I499" s="354" t="s">
        <v>926</v>
      </c>
      <c r="J499" s="354" t="s">
        <v>927</v>
      </c>
      <c r="K499" s="354" t="s">
        <v>927</v>
      </c>
      <c r="L499" s="354" t="s">
        <v>927</v>
      </c>
    </row>
    <row r="500" spans="1:12">
      <c r="A500" s="352">
        <v>45329</v>
      </c>
      <c r="B500" s="353" t="s">
        <v>1575</v>
      </c>
      <c r="C500" s="354" t="s">
        <v>1592</v>
      </c>
      <c r="D500" s="354" t="s">
        <v>927</v>
      </c>
      <c r="E500" s="354" t="s">
        <v>927</v>
      </c>
      <c r="F500" s="354" t="s">
        <v>927</v>
      </c>
      <c r="G500" s="354" t="s">
        <v>926</v>
      </c>
      <c r="H500" s="354" t="s">
        <v>927</v>
      </c>
      <c r="I500" s="354" t="s">
        <v>926</v>
      </c>
      <c r="J500" s="354" t="s">
        <v>927</v>
      </c>
      <c r="K500" s="354" t="s">
        <v>927</v>
      </c>
      <c r="L500" s="354" t="s">
        <v>927</v>
      </c>
    </row>
    <row r="501" spans="1:12">
      <c r="A501" s="352">
        <v>45351</v>
      </c>
      <c r="B501" s="353" t="s">
        <v>1575</v>
      </c>
      <c r="C501" s="354" t="s">
        <v>1592</v>
      </c>
      <c r="D501" s="354" t="s">
        <v>927</v>
      </c>
      <c r="E501" s="354" t="s">
        <v>927</v>
      </c>
      <c r="F501" s="354" t="s">
        <v>927</v>
      </c>
      <c r="G501" s="354" t="s">
        <v>926</v>
      </c>
      <c r="H501" s="354" t="s">
        <v>927</v>
      </c>
      <c r="I501" s="354" t="s">
        <v>926</v>
      </c>
      <c r="J501" s="354" t="s">
        <v>927</v>
      </c>
      <c r="K501" s="354" t="s">
        <v>927</v>
      </c>
      <c r="L501" s="354" t="s">
        <v>927</v>
      </c>
    </row>
    <row r="502" spans="1:12">
      <c r="A502" s="352">
        <v>45356</v>
      </c>
      <c r="B502" s="353" t="s">
        <v>1575</v>
      </c>
      <c r="C502" s="354" t="s">
        <v>1592</v>
      </c>
      <c r="D502" s="354" t="s">
        <v>927</v>
      </c>
      <c r="E502" s="354" t="s">
        <v>927</v>
      </c>
      <c r="F502" s="354" t="s">
        <v>927</v>
      </c>
      <c r="G502" s="354" t="s">
        <v>926</v>
      </c>
      <c r="H502" s="354" t="s">
        <v>927</v>
      </c>
      <c r="I502" s="354" t="s">
        <v>926</v>
      </c>
      <c r="J502" s="354" t="s">
        <v>927</v>
      </c>
      <c r="K502" s="354" t="s">
        <v>927</v>
      </c>
      <c r="L502" s="354" t="s">
        <v>927</v>
      </c>
    </row>
    <row r="503" spans="1:12">
      <c r="A503" s="352">
        <v>45399</v>
      </c>
      <c r="B503" s="353" t="s">
        <v>1575</v>
      </c>
      <c r="C503" s="354" t="s">
        <v>1592</v>
      </c>
      <c r="D503" s="354" t="s">
        <v>927</v>
      </c>
      <c r="E503" s="354" t="s">
        <v>927</v>
      </c>
      <c r="F503" s="354" t="s">
        <v>927</v>
      </c>
      <c r="G503" s="354" t="s">
        <v>926</v>
      </c>
      <c r="H503" s="354" t="s">
        <v>927</v>
      </c>
      <c r="I503" s="354" t="s">
        <v>926</v>
      </c>
      <c r="J503" s="354" t="s">
        <v>927</v>
      </c>
      <c r="K503" s="354" t="s">
        <v>927</v>
      </c>
      <c r="L503" s="354" t="s">
        <v>927</v>
      </c>
    </row>
    <row r="504" spans="1:12">
      <c r="A504" s="352">
        <v>45461</v>
      </c>
      <c r="B504" s="353" t="s">
        <v>1575</v>
      </c>
      <c r="C504" s="354" t="s">
        <v>1592</v>
      </c>
      <c r="D504" s="354" t="s">
        <v>927</v>
      </c>
      <c r="E504" s="354" t="s">
        <v>927</v>
      </c>
      <c r="F504" s="354" t="s">
        <v>927</v>
      </c>
      <c r="G504" s="354" t="s">
        <v>926</v>
      </c>
      <c r="H504" s="354" t="s">
        <v>927</v>
      </c>
      <c r="I504" s="354" t="s">
        <v>926</v>
      </c>
      <c r="J504" s="354" t="s">
        <v>927</v>
      </c>
      <c r="K504" s="354" t="s">
        <v>927</v>
      </c>
      <c r="L504" s="354" t="s">
        <v>927</v>
      </c>
    </row>
    <row r="505" spans="1:12">
      <c r="A505" s="352">
        <v>45517</v>
      </c>
      <c r="B505" s="353" t="s">
        <v>1575</v>
      </c>
      <c r="C505" s="354" t="s">
        <v>1592</v>
      </c>
      <c r="D505" s="354" t="s">
        <v>927</v>
      </c>
      <c r="E505" s="354" t="s">
        <v>927</v>
      </c>
      <c r="F505" s="354" t="s">
        <v>927</v>
      </c>
      <c r="G505" s="354" t="s">
        <v>926</v>
      </c>
      <c r="H505" s="354" t="s">
        <v>927</v>
      </c>
      <c r="I505" s="354" t="s">
        <v>926</v>
      </c>
      <c r="J505" s="354" t="s">
        <v>927</v>
      </c>
      <c r="K505" s="354" t="s">
        <v>927</v>
      </c>
      <c r="L505" s="354" t="s">
        <v>927</v>
      </c>
    </row>
    <row r="506" spans="1:12">
      <c r="A506" s="352">
        <v>45544</v>
      </c>
      <c r="B506" s="353" t="s">
        <v>1575</v>
      </c>
      <c r="C506" s="354" t="s">
        <v>1592</v>
      </c>
      <c r="D506" s="354" t="s">
        <v>927</v>
      </c>
      <c r="E506" s="354" t="s">
        <v>927</v>
      </c>
      <c r="F506" s="354" t="s">
        <v>927</v>
      </c>
      <c r="G506" s="354" t="s">
        <v>926</v>
      </c>
      <c r="H506" s="354" t="s">
        <v>927</v>
      </c>
      <c r="I506" s="354" t="s">
        <v>926</v>
      </c>
      <c r="J506" s="354" t="s">
        <v>927</v>
      </c>
      <c r="K506" s="354" t="s">
        <v>927</v>
      </c>
      <c r="L506" s="354" t="s">
        <v>927</v>
      </c>
    </row>
    <row r="507" spans="1:12">
      <c r="A507" s="352">
        <v>45552</v>
      </c>
      <c r="B507" s="353" t="s">
        <v>1575</v>
      </c>
      <c r="C507" s="354" t="s">
        <v>1592</v>
      </c>
      <c r="D507" s="354" t="s">
        <v>927</v>
      </c>
      <c r="E507" s="354" t="s">
        <v>927</v>
      </c>
      <c r="F507" s="354" t="s">
        <v>927</v>
      </c>
      <c r="G507" s="354" t="s">
        <v>926</v>
      </c>
      <c r="H507" s="354" t="s">
        <v>927</v>
      </c>
      <c r="I507" s="354" t="s">
        <v>926</v>
      </c>
      <c r="J507" s="354" t="s">
        <v>927</v>
      </c>
      <c r="K507" s="354" t="s">
        <v>927</v>
      </c>
      <c r="L507" s="354" t="s">
        <v>927</v>
      </c>
    </row>
    <row r="508" spans="1:12">
      <c r="A508" s="352">
        <v>45594</v>
      </c>
      <c r="B508" s="353" t="s">
        <v>1575</v>
      </c>
      <c r="C508" s="354" t="s">
        <v>1592</v>
      </c>
      <c r="D508" s="354" t="s">
        <v>927</v>
      </c>
      <c r="E508" s="354" t="s">
        <v>927</v>
      </c>
      <c r="F508" s="354" t="s">
        <v>927</v>
      </c>
      <c r="G508" s="354" t="s">
        <v>927</v>
      </c>
      <c r="H508" s="354" t="s">
        <v>927</v>
      </c>
      <c r="I508" s="354" t="s">
        <v>926</v>
      </c>
      <c r="J508" s="354" t="s">
        <v>927</v>
      </c>
      <c r="K508" s="354" t="s">
        <v>927</v>
      </c>
      <c r="L508" s="354" t="s">
        <v>927</v>
      </c>
    </row>
    <row r="509" spans="1:12">
      <c r="A509" s="352">
        <v>45344</v>
      </c>
      <c r="B509" s="353" t="s">
        <v>127</v>
      </c>
      <c r="C509" s="354" t="s">
        <v>268</v>
      </c>
      <c r="D509" s="354" t="s">
        <v>927</v>
      </c>
      <c r="E509" s="354" t="s">
        <v>927</v>
      </c>
      <c r="F509" s="354" t="s">
        <v>927</v>
      </c>
      <c r="G509" s="354" t="s">
        <v>926</v>
      </c>
      <c r="H509" s="354" t="s">
        <v>927</v>
      </c>
      <c r="I509" s="354" t="s">
        <v>927</v>
      </c>
      <c r="J509" s="354" t="s">
        <v>927</v>
      </c>
      <c r="K509" s="354" t="s">
        <v>926</v>
      </c>
      <c r="L509" s="354" t="s">
        <v>927</v>
      </c>
    </row>
    <row r="510" spans="1:12">
      <c r="A510" s="352">
        <v>45377</v>
      </c>
      <c r="B510" s="353" t="s">
        <v>127</v>
      </c>
      <c r="C510" s="354" t="s">
        <v>268</v>
      </c>
      <c r="D510" s="354" t="s">
        <v>927</v>
      </c>
      <c r="E510" s="354" t="s">
        <v>927</v>
      </c>
      <c r="F510" s="354" t="s">
        <v>927</v>
      </c>
      <c r="G510" s="354" t="s">
        <v>926</v>
      </c>
      <c r="H510" s="354" t="s">
        <v>927</v>
      </c>
      <c r="I510" s="354" t="s">
        <v>927</v>
      </c>
      <c r="J510" s="354" t="s">
        <v>927</v>
      </c>
      <c r="K510" s="354" t="s">
        <v>926</v>
      </c>
      <c r="L510" s="354" t="s">
        <v>927</v>
      </c>
    </row>
    <row r="511" spans="1:12">
      <c r="A511" s="352">
        <v>45461</v>
      </c>
      <c r="B511" s="353" t="s">
        <v>127</v>
      </c>
      <c r="C511" s="354" t="s">
        <v>268</v>
      </c>
      <c r="D511" s="354" t="s">
        <v>927</v>
      </c>
      <c r="E511" s="354" t="s">
        <v>927</v>
      </c>
      <c r="F511" s="354" t="s">
        <v>927</v>
      </c>
      <c r="G511" s="354" t="s">
        <v>926</v>
      </c>
      <c r="H511" s="354" t="s">
        <v>927</v>
      </c>
      <c r="I511" s="354" t="s">
        <v>927</v>
      </c>
      <c r="J511" s="354" t="s">
        <v>927</v>
      </c>
      <c r="K511" s="354" t="s">
        <v>926</v>
      </c>
      <c r="L511" s="354" t="s">
        <v>927</v>
      </c>
    </row>
    <row r="512" spans="1:12">
      <c r="A512" s="352">
        <v>45511</v>
      </c>
      <c r="B512" s="353" t="s">
        <v>127</v>
      </c>
      <c r="C512" s="354" t="s">
        <v>268</v>
      </c>
      <c r="D512" s="354" t="s">
        <v>927</v>
      </c>
      <c r="E512" s="354" t="s">
        <v>927</v>
      </c>
      <c r="F512" s="354" t="s">
        <v>927</v>
      </c>
      <c r="G512" s="354" t="s">
        <v>926</v>
      </c>
      <c r="H512" s="354" t="s">
        <v>927</v>
      </c>
      <c r="I512" s="354" t="s">
        <v>927</v>
      </c>
      <c r="J512" s="354" t="s">
        <v>927</v>
      </c>
      <c r="K512" s="354" t="s">
        <v>926</v>
      </c>
      <c r="L512" s="354" t="s">
        <v>927</v>
      </c>
    </row>
    <row r="513" spans="1:12">
      <c r="A513" s="352">
        <v>45562</v>
      </c>
      <c r="B513" s="353" t="s">
        <v>127</v>
      </c>
      <c r="C513" s="354" t="s">
        <v>268</v>
      </c>
      <c r="D513" s="354" t="s">
        <v>927</v>
      </c>
      <c r="E513" s="354" t="s">
        <v>927</v>
      </c>
      <c r="F513" s="354" t="s">
        <v>927</v>
      </c>
      <c r="G513" s="354" t="s">
        <v>926</v>
      </c>
      <c r="H513" s="354" t="s">
        <v>927</v>
      </c>
      <c r="I513" s="354" t="s">
        <v>927</v>
      </c>
      <c r="J513" s="354" t="s">
        <v>927</v>
      </c>
      <c r="K513" s="354" t="s">
        <v>927</v>
      </c>
      <c r="L513" s="354" t="s">
        <v>927</v>
      </c>
    </row>
    <row r="514" spans="1:12">
      <c r="A514" s="352">
        <v>45602</v>
      </c>
      <c r="B514" s="353" t="s">
        <v>127</v>
      </c>
      <c r="C514" s="354" t="s">
        <v>268</v>
      </c>
      <c r="D514" s="354" t="s">
        <v>927</v>
      </c>
      <c r="E514" s="354" t="s">
        <v>927</v>
      </c>
      <c r="F514" s="354" t="s">
        <v>927</v>
      </c>
      <c r="G514" s="354" t="s">
        <v>927</v>
      </c>
      <c r="H514" s="354" t="s">
        <v>927</v>
      </c>
      <c r="I514" s="354" t="s">
        <v>927</v>
      </c>
      <c r="J514" s="354" t="s">
        <v>927</v>
      </c>
      <c r="K514" s="354" t="s">
        <v>926</v>
      </c>
      <c r="L514" s="354" t="s">
        <v>927</v>
      </c>
    </row>
    <row r="515" spans="1:12">
      <c r="A515" s="352">
        <v>45481</v>
      </c>
      <c r="B515" s="353" t="s">
        <v>1622</v>
      </c>
      <c r="C515" s="354" t="s">
        <v>1639</v>
      </c>
      <c r="D515" s="354" t="s">
        <v>927</v>
      </c>
      <c r="E515" s="354" t="s">
        <v>927</v>
      </c>
      <c r="F515" s="354" t="s">
        <v>927</v>
      </c>
      <c r="G515" s="354" t="s">
        <v>926</v>
      </c>
      <c r="H515" s="354" t="s">
        <v>927</v>
      </c>
      <c r="I515" s="354" t="s">
        <v>927</v>
      </c>
      <c r="J515" s="354" t="s">
        <v>927</v>
      </c>
      <c r="K515" s="354" t="s">
        <v>926</v>
      </c>
      <c r="L515" s="354" t="s">
        <v>927</v>
      </c>
    </row>
    <row r="516" spans="1:12">
      <c r="A516" s="352">
        <v>45483</v>
      </c>
      <c r="B516" s="353" t="s">
        <v>1622</v>
      </c>
      <c r="C516" s="354" t="s">
        <v>1639</v>
      </c>
      <c r="D516" s="354" t="s">
        <v>927</v>
      </c>
      <c r="E516" s="354" t="s">
        <v>927</v>
      </c>
      <c r="F516" s="354" t="s">
        <v>927</v>
      </c>
      <c r="G516" s="354" t="s">
        <v>927</v>
      </c>
      <c r="H516" s="354" t="s">
        <v>927</v>
      </c>
      <c r="I516" s="354" t="s">
        <v>927</v>
      </c>
      <c r="J516" s="354" t="s">
        <v>927</v>
      </c>
      <c r="K516" s="354" t="s">
        <v>926</v>
      </c>
      <c r="L516" s="354" t="s">
        <v>927</v>
      </c>
    </row>
    <row r="517" spans="1:12">
      <c r="A517" s="352">
        <v>45491</v>
      </c>
      <c r="B517" s="353" t="s">
        <v>1622</v>
      </c>
      <c r="C517" s="354" t="s">
        <v>1639</v>
      </c>
      <c r="D517" s="354" t="s">
        <v>927</v>
      </c>
      <c r="E517" s="354" t="s">
        <v>927</v>
      </c>
      <c r="F517" s="354" t="s">
        <v>927</v>
      </c>
      <c r="G517" s="354" t="s">
        <v>926</v>
      </c>
      <c r="H517" s="354" t="s">
        <v>927</v>
      </c>
      <c r="I517" s="354" t="s">
        <v>927</v>
      </c>
      <c r="J517" s="354" t="s">
        <v>927</v>
      </c>
      <c r="K517" s="354" t="s">
        <v>926</v>
      </c>
      <c r="L517" s="354" t="s">
        <v>927</v>
      </c>
    </row>
    <row r="518" spans="1:12">
      <c r="A518" s="352">
        <v>45511</v>
      </c>
      <c r="B518" s="353" t="s">
        <v>1622</v>
      </c>
      <c r="C518" s="354" t="s">
        <v>1639</v>
      </c>
      <c r="D518" s="354" t="s">
        <v>927</v>
      </c>
      <c r="E518" s="354" t="s">
        <v>927</v>
      </c>
      <c r="F518" s="354" t="s">
        <v>927</v>
      </c>
      <c r="G518" s="354" t="s">
        <v>926</v>
      </c>
      <c r="H518" s="354" t="s">
        <v>927</v>
      </c>
      <c r="I518" s="354" t="s">
        <v>927</v>
      </c>
      <c r="J518" s="354" t="s">
        <v>927</v>
      </c>
      <c r="K518" s="354" t="s">
        <v>926</v>
      </c>
      <c r="L518" s="354" t="s">
        <v>927</v>
      </c>
    </row>
    <row r="519" spans="1:12">
      <c r="A519" s="352">
        <v>45562</v>
      </c>
      <c r="B519" s="353" t="s">
        <v>1622</v>
      </c>
      <c r="C519" s="354" t="s">
        <v>1639</v>
      </c>
      <c r="D519" s="354" t="s">
        <v>927</v>
      </c>
      <c r="E519" s="354" t="s">
        <v>927</v>
      </c>
      <c r="F519" s="354" t="s">
        <v>927</v>
      </c>
      <c r="G519" s="354" t="s">
        <v>926</v>
      </c>
      <c r="H519" s="354" t="s">
        <v>927</v>
      </c>
      <c r="I519" s="354" t="s">
        <v>927</v>
      </c>
      <c r="J519" s="354" t="s">
        <v>927</v>
      </c>
      <c r="K519" s="354" t="s">
        <v>926</v>
      </c>
      <c r="L519" s="354" t="s">
        <v>927</v>
      </c>
    </row>
    <row r="520" spans="1:12">
      <c r="A520" s="352">
        <v>45594</v>
      </c>
      <c r="B520" s="353" t="s">
        <v>1622</v>
      </c>
      <c r="C520" s="354" t="s">
        <v>1639</v>
      </c>
      <c r="D520" s="354" t="s">
        <v>927</v>
      </c>
      <c r="E520" s="354" t="s">
        <v>927</v>
      </c>
      <c r="F520" s="354" t="s">
        <v>927</v>
      </c>
      <c r="G520" s="354" t="s">
        <v>927</v>
      </c>
      <c r="H520" s="354" t="s">
        <v>927</v>
      </c>
      <c r="I520" s="354" t="s">
        <v>927</v>
      </c>
      <c r="J520" s="354" t="s">
        <v>927</v>
      </c>
      <c r="K520" s="354" t="s">
        <v>926</v>
      </c>
      <c r="L520" s="354" t="s">
        <v>927</v>
      </c>
    </row>
    <row r="521" spans="1:12">
      <c r="A521" s="352">
        <v>45303</v>
      </c>
      <c r="B521" s="353" t="s">
        <v>128</v>
      </c>
      <c r="C521" s="354" t="s">
        <v>269</v>
      </c>
      <c r="D521" s="354" t="s">
        <v>927</v>
      </c>
      <c r="E521" s="354" t="s">
        <v>927</v>
      </c>
      <c r="F521" s="354" t="s">
        <v>927</v>
      </c>
      <c r="G521" s="354" t="s">
        <v>926</v>
      </c>
      <c r="H521" s="354" t="s">
        <v>927</v>
      </c>
      <c r="I521" s="354" t="s">
        <v>927</v>
      </c>
      <c r="J521" s="354" t="s">
        <v>927</v>
      </c>
      <c r="K521" s="354" t="s">
        <v>927</v>
      </c>
      <c r="L521" s="354" t="s">
        <v>927</v>
      </c>
    </row>
    <row r="522" spans="1:12">
      <c r="A522" s="352">
        <v>45357</v>
      </c>
      <c r="B522" s="353" t="s">
        <v>128</v>
      </c>
      <c r="C522" s="354" t="s">
        <v>269</v>
      </c>
      <c r="D522" s="354" t="s">
        <v>927</v>
      </c>
      <c r="E522" s="354" t="s">
        <v>927</v>
      </c>
      <c r="F522" s="354" t="s">
        <v>927</v>
      </c>
      <c r="G522" s="354" t="s">
        <v>926</v>
      </c>
      <c r="H522" s="354" t="s">
        <v>927</v>
      </c>
      <c r="I522" s="354" t="s">
        <v>927</v>
      </c>
      <c r="J522" s="354" t="s">
        <v>927</v>
      </c>
      <c r="K522" s="354" t="s">
        <v>927</v>
      </c>
      <c r="L522" s="354" t="s">
        <v>927</v>
      </c>
    </row>
    <row r="523" spans="1:12">
      <c r="A523" s="352">
        <v>45327</v>
      </c>
      <c r="B523" s="353" t="s">
        <v>128</v>
      </c>
      <c r="C523" s="354" t="s">
        <v>269</v>
      </c>
      <c r="D523" s="354" t="s">
        <v>927</v>
      </c>
      <c r="E523" s="354" t="s">
        <v>927</v>
      </c>
      <c r="F523" s="354" t="s">
        <v>927</v>
      </c>
      <c r="G523" s="354" t="s">
        <v>926</v>
      </c>
      <c r="H523" s="354" t="s">
        <v>927</v>
      </c>
      <c r="I523" s="354" t="s">
        <v>927</v>
      </c>
      <c r="J523" s="354" t="s">
        <v>927</v>
      </c>
      <c r="K523" s="354" t="s">
        <v>927</v>
      </c>
      <c r="L523" s="354" t="s">
        <v>927</v>
      </c>
    </row>
    <row r="524" spans="1:12">
      <c r="A524" s="352">
        <v>45400</v>
      </c>
      <c r="B524" s="353" t="s">
        <v>128</v>
      </c>
      <c r="C524" s="354" t="s">
        <v>269</v>
      </c>
      <c r="D524" s="354" t="s">
        <v>927</v>
      </c>
      <c r="E524" s="354" t="s">
        <v>927</v>
      </c>
      <c r="F524" s="354" t="s">
        <v>927</v>
      </c>
      <c r="G524" s="354" t="s">
        <v>926</v>
      </c>
      <c r="H524" s="354" t="s">
        <v>927</v>
      </c>
      <c r="I524" s="354" t="s">
        <v>927</v>
      </c>
      <c r="J524" s="354" t="s">
        <v>927</v>
      </c>
      <c r="K524" s="354" t="s">
        <v>927</v>
      </c>
      <c r="L524" s="354" t="s">
        <v>927</v>
      </c>
    </row>
    <row r="525" spans="1:12">
      <c r="A525" s="352">
        <v>45474</v>
      </c>
      <c r="B525" s="353" t="s">
        <v>128</v>
      </c>
      <c r="C525" s="354" t="s">
        <v>269</v>
      </c>
      <c r="D525" s="354" t="s">
        <v>927</v>
      </c>
      <c r="E525" s="354" t="s">
        <v>927</v>
      </c>
      <c r="F525" s="354" t="s">
        <v>927</v>
      </c>
      <c r="G525" s="354" t="s">
        <v>926</v>
      </c>
      <c r="H525" s="354" t="s">
        <v>927</v>
      </c>
      <c r="I525" s="354" t="s">
        <v>927</v>
      </c>
      <c r="J525" s="354" t="s">
        <v>927</v>
      </c>
      <c r="K525" s="354" t="s">
        <v>927</v>
      </c>
      <c r="L525" s="354" t="s">
        <v>927</v>
      </c>
    </row>
    <row r="526" spans="1:12">
      <c r="A526" s="352">
        <v>45520</v>
      </c>
      <c r="B526" s="353" t="s">
        <v>128</v>
      </c>
      <c r="C526" s="354" t="s">
        <v>269</v>
      </c>
      <c r="D526" s="354" t="s">
        <v>927</v>
      </c>
      <c r="E526" s="354" t="s">
        <v>927</v>
      </c>
      <c r="F526" s="354" t="s">
        <v>927</v>
      </c>
      <c r="G526" s="354" t="s">
        <v>926</v>
      </c>
      <c r="H526" s="354" t="s">
        <v>927</v>
      </c>
      <c r="I526" s="354" t="s">
        <v>927</v>
      </c>
      <c r="J526" s="354" t="s">
        <v>927</v>
      </c>
      <c r="K526" s="354" t="s">
        <v>927</v>
      </c>
      <c r="L526" s="354" t="s">
        <v>927</v>
      </c>
    </row>
    <row r="527" spans="1:12">
      <c r="A527" s="352">
        <v>45547</v>
      </c>
      <c r="B527" s="353" t="s">
        <v>128</v>
      </c>
      <c r="C527" s="354" t="s">
        <v>269</v>
      </c>
      <c r="D527" s="354" t="s">
        <v>927</v>
      </c>
      <c r="E527" s="354" t="s">
        <v>927</v>
      </c>
      <c r="F527" s="354" t="s">
        <v>927</v>
      </c>
      <c r="G527" s="354" t="s">
        <v>926</v>
      </c>
      <c r="H527" s="354" t="s">
        <v>927</v>
      </c>
      <c r="I527" s="354" t="s">
        <v>927</v>
      </c>
      <c r="J527" s="354" t="s">
        <v>927</v>
      </c>
      <c r="K527" s="354" t="s">
        <v>927</v>
      </c>
      <c r="L527" s="354" t="s">
        <v>927</v>
      </c>
    </row>
    <row r="528" spans="1:12">
      <c r="A528" s="352">
        <v>45590</v>
      </c>
      <c r="B528" s="353" t="s">
        <v>128</v>
      </c>
      <c r="C528" s="354" t="s">
        <v>269</v>
      </c>
      <c r="D528" s="354" t="s">
        <v>927</v>
      </c>
      <c r="E528" s="354" t="s">
        <v>927</v>
      </c>
      <c r="F528" s="354" t="s">
        <v>927</v>
      </c>
      <c r="G528" s="354" t="s">
        <v>927</v>
      </c>
      <c r="H528" s="354" t="s">
        <v>927</v>
      </c>
      <c r="I528" s="354" t="s">
        <v>927</v>
      </c>
      <c r="J528" s="354" t="s">
        <v>927</v>
      </c>
      <c r="K528" s="354" t="s">
        <v>927</v>
      </c>
      <c r="L528" s="354" t="s">
        <v>927</v>
      </c>
    </row>
    <row r="529" spans="1:12">
      <c r="A529" s="352">
        <v>45321</v>
      </c>
      <c r="B529" s="353" t="s">
        <v>129</v>
      </c>
      <c r="C529" s="354" t="s">
        <v>270</v>
      </c>
      <c r="D529" s="354" t="s">
        <v>927</v>
      </c>
      <c r="E529" s="354" t="s">
        <v>927</v>
      </c>
      <c r="F529" s="354" t="s">
        <v>927</v>
      </c>
      <c r="G529" s="354" t="s">
        <v>926</v>
      </c>
      <c r="H529" s="354" t="s">
        <v>927</v>
      </c>
      <c r="I529" s="354" t="s">
        <v>927</v>
      </c>
      <c r="J529" s="354" t="s">
        <v>927</v>
      </c>
      <c r="K529" s="354" t="s">
        <v>927</v>
      </c>
      <c r="L529" s="354" t="s">
        <v>927</v>
      </c>
    </row>
    <row r="530" spans="1:12">
      <c r="A530" s="352">
        <v>45350</v>
      </c>
      <c r="B530" s="353" t="s">
        <v>129</v>
      </c>
      <c r="C530" s="354" t="s">
        <v>270</v>
      </c>
      <c r="D530" s="354" t="s">
        <v>927</v>
      </c>
      <c r="E530" s="354" t="s">
        <v>927</v>
      </c>
      <c r="F530" s="354" t="s">
        <v>927</v>
      </c>
      <c r="G530" s="354" t="s">
        <v>926</v>
      </c>
      <c r="H530" s="354" t="s">
        <v>927</v>
      </c>
      <c r="I530" s="354" t="s">
        <v>927</v>
      </c>
      <c r="J530" s="354" t="s">
        <v>927</v>
      </c>
      <c r="K530" s="354" t="s">
        <v>927</v>
      </c>
      <c r="L530" s="354" t="s">
        <v>927</v>
      </c>
    </row>
    <row r="531" spans="1:12">
      <c r="A531" s="352">
        <v>45393</v>
      </c>
      <c r="B531" s="353" t="s">
        <v>129</v>
      </c>
      <c r="C531" s="354" t="s">
        <v>270</v>
      </c>
      <c r="D531" s="354" t="s">
        <v>927</v>
      </c>
      <c r="E531" s="354" t="s">
        <v>927</v>
      </c>
      <c r="F531" s="354" t="s">
        <v>927</v>
      </c>
      <c r="G531" s="354" t="s">
        <v>926</v>
      </c>
      <c r="H531" s="354" t="s">
        <v>927</v>
      </c>
      <c r="I531" s="354" t="s">
        <v>927</v>
      </c>
      <c r="J531" s="354" t="s">
        <v>927</v>
      </c>
      <c r="K531" s="354" t="s">
        <v>927</v>
      </c>
      <c r="L531" s="354" t="s">
        <v>927</v>
      </c>
    </row>
    <row r="532" spans="1:12">
      <c r="A532" s="352">
        <v>45462</v>
      </c>
      <c r="B532" s="353" t="s">
        <v>129</v>
      </c>
      <c r="C532" s="354" t="s">
        <v>270</v>
      </c>
      <c r="D532" s="354" t="s">
        <v>927</v>
      </c>
      <c r="E532" s="354" t="s">
        <v>927</v>
      </c>
      <c r="F532" s="354" t="s">
        <v>927</v>
      </c>
      <c r="G532" s="354" t="s">
        <v>926</v>
      </c>
      <c r="H532" s="354" t="s">
        <v>927</v>
      </c>
      <c r="I532" s="354" t="s">
        <v>927</v>
      </c>
      <c r="J532" s="354" t="s">
        <v>927</v>
      </c>
      <c r="K532" s="354" t="s">
        <v>927</v>
      </c>
      <c r="L532" s="354" t="s">
        <v>927</v>
      </c>
    </row>
    <row r="533" spans="1:12">
      <c r="A533" s="352">
        <v>45523</v>
      </c>
      <c r="B533" s="353" t="s">
        <v>129</v>
      </c>
      <c r="C533" s="354" t="s">
        <v>270</v>
      </c>
      <c r="D533" s="354" t="s">
        <v>927</v>
      </c>
      <c r="E533" s="354" t="s">
        <v>927</v>
      </c>
      <c r="F533" s="354" t="s">
        <v>927</v>
      </c>
      <c r="G533" s="354" t="s">
        <v>926</v>
      </c>
      <c r="H533" s="354" t="s">
        <v>927</v>
      </c>
      <c r="I533" s="354" t="s">
        <v>927</v>
      </c>
      <c r="J533" s="354" t="s">
        <v>927</v>
      </c>
      <c r="K533" s="354" t="s">
        <v>927</v>
      </c>
      <c r="L533" s="354" t="s">
        <v>927</v>
      </c>
    </row>
    <row r="534" spans="1:12">
      <c r="A534" s="352">
        <v>45608</v>
      </c>
      <c r="B534" s="353" t="s">
        <v>129</v>
      </c>
      <c r="C534" s="354" t="s">
        <v>270</v>
      </c>
      <c r="D534" s="354" t="s">
        <v>927</v>
      </c>
      <c r="E534" s="354" t="s">
        <v>927</v>
      </c>
      <c r="F534" s="354" t="s">
        <v>927</v>
      </c>
      <c r="G534" s="354" t="s">
        <v>927</v>
      </c>
      <c r="H534" s="354" t="s">
        <v>927</v>
      </c>
      <c r="I534" s="354" t="s">
        <v>927</v>
      </c>
      <c r="J534" s="354" t="s">
        <v>927</v>
      </c>
      <c r="K534" s="354" t="s">
        <v>927</v>
      </c>
      <c r="L534" s="354" t="s">
        <v>927</v>
      </c>
    </row>
    <row r="535" spans="1:12">
      <c r="A535" s="352">
        <v>45342</v>
      </c>
      <c r="B535" s="353" t="s">
        <v>130</v>
      </c>
      <c r="C535" s="354" t="s">
        <v>936</v>
      </c>
      <c r="D535" s="354" t="s">
        <v>927</v>
      </c>
      <c r="E535" s="354" t="s">
        <v>927</v>
      </c>
      <c r="F535" s="354" t="s">
        <v>927</v>
      </c>
      <c r="G535" s="354" t="s">
        <v>926</v>
      </c>
      <c r="H535" s="354" t="s">
        <v>927</v>
      </c>
      <c r="I535" s="354" t="s">
        <v>927</v>
      </c>
      <c r="J535" s="354" t="s">
        <v>927</v>
      </c>
      <c r="K535" s="354" t="s">
        <v>927</v>
      </c>
      <c r="L535" s="354" t="s">
        <v>927</v>
      </c>
    </row>
    <row r="536" spans="1:12">
      <c r="A536" s="352">
        <v>45386</v>
      </c>
      <c r="B536" s="353" t="s">
        <v>130</v>
      </c>
      <c r="C536" s="354" t="s">
        <v>936</v>
      </c>
      <c r="D536" s="354" t="s">
        <v>927</v>
      </c>
      <c r="E536" s="354" t="s">
        <v>927</v>
      </c>
      <c r="F536" s="354" t="s">
        <v>927</v>
      </c>
      <c r="G536" s="354" t="s">
        <v>926</v>
      </c>
      <c r="H536" s="354" t="s">
        <v>927</v>
      </c>
      <c r="I536" s="354" t="s">
        <v>927</v>
      </c>
      <c r="J536" s="354" t="s">
        <v>927</v>
      </c>
      <c r="K536" s="354" t="s">
        <v>927</v>
      </c>
      <c r="L536" s="354" t="s">
        <v>927</v>
      </c>
    </row>
    <row r="537" spans="1:12">
      <c r="A537" s="352">
        <v>45428</v>
      </c>
      <c r="B537" s="353" t="s">
        <v>130</v>
      </c>
      <c r="C537" s="354" t="s">
        <v>936</v>
      </c>
      <c r="D537" s="354" t="s">
        <v>927</v>
      </c>
      <c r="E537" s="354" t="s">
        <v>927</v>
      </c>
      <c r="F537" s="354" t="s">
        <v>927</v>
      </c>
      <c r="G537" s="354" t="s">
        <v>926</v>
      </c>
      <c r="H537" s="354" t="s">
        <v>927</v>
      </c>
      <c r="I537" s="354" t="s">
        <v>927</v>
      </c>
      <c r="J537" s="354" t="s">
        <v>927</v>
      </c>
      <c r="K537" s="354" t="s">
        <v>927</v>
      </c>
      <c r="L537" s="354" t="s">
        <v>927</v>
      </c>
    </row>
    <row r="538" spans="1:12">
      <c r="A538" s="352">
        <v>45510</v>
      </c>
      <c r="B538" s="353" t="s">
        <v>130</v>
      </c>
      <c r="C538" s="354" t="s">
        <v>936</v>
      </c>
      <c r="D538" s="354" t="s">
        <v>927</v>
      </c>
      <c r="E538" s="354" t="s">
        <v>927</v>
      </c>
      <c r="F538" s="354" t="s">
        <v>927</v>
      </c>
      <c r="G538" s="354" t="s">
        <v>926</v>
      </c>
      <c r="H538" s="354" t="s">
        <v>927</v>
      </c>
      <c r="I538" s="354" t="s">
        <v>927</v>
      </c>
      <c r="J538" s="354" t="s">
        <v>927</v>
      </c>
      <c r="K538" s="354" t="s">
        <v>927</v>
      </c>
      <c r="L538" s="354" t="s">
        <v>927</v>
      </c>
    </row>
    <row r="539" spans="1:12">
      <c r="A539" s="352">
        <v>45560</v>
      </c>
      <c r="B539" s="353" t="s">
        <v>130</v>
      </c>
      <c r="C539" s="354" t="s">
        <v>936</v>
      </c>
      <c r="D539" s="354" t="s">
        <v>927</v>
      </c>
      <c r="E539" s="354" t="s">
        <v>927</v>
      </c>
      <c r="F539" s="354" t="s">
        <v>927</v>
      </c>
      <c r="G539" s="354" t="s">
        <v>926</v>
      </c>
      <c r="H539" s="354" t="s">
        <v>927</v>
      </c>
      <c r="I539" s="354" t="s">
        <v>927</v>
      </c>
      <c r="J539" s="354" t="s">
        <v>927</v>
      </c>
      <c r="K539" s="354" t="s">
        <v>927</v>
      </c>
      <c r="L539" s="354" t="s">
        <v>927</v>
      </c>
    </row>
    <row r="540" spans="1:12">
      <c r="A540" s="352">
        <v>45589</v>
      </c>
      <c r="B540" s="353" t="s">
        <v>130</v>
      </c>
      <c r="C540" s="354" t="s">
        <v>936</v>
      </c>
      <c r="D540" s="354" t="s">
        <v>927</v>
      </c>
      <c r="E540" s="354" t="s">
        <v>927</v>
      </c>
      <c r="F540" s="354" t="s">
        <v>927</v>
      </c>
      <c r="G540" s="354" t="s">
        <v>927</v>
      </c>
      <c r="H540" s="354" t="s">
        <v>927</v>
      </c>
      <c r="I540" s="354" t="s">
        <v>927</v>
      </c>
      <c r="J540" s="354" t="s">
        <v>927</v>
      </c>
      <c r="K540" s="354" t="s">
        <v>927</v>
      </c>
      <c r="L540" s="354" t="s">
        <v>927</v>
      </c>
    </row>
    <row r="541" spans="1:12">
      <c r="A541" s="352">
        <v>45642</v>
      </c>
      <c r="B541" s="353" t="s">
        <v>130</v>
      </c>
      <c r="C541" s="354" t="s">
        <v>936</v>
      </c>
      <c r="D541" s="354" t="s">
        <v>927</v>
      </c>
      <c r="E541" s="354" t="s">
        <v>927</v>
      </c>
      <c r="F541" s="354" t="s">
        <v>927</v>
      </c>
      <c r="G541" s="354" t="s">
        <v>927</v>
      </c>
      <c r="H541" s="354" t="s">
        <v>927</v>
      </c>
      <c r="I541" s="354" t="s">
        <v>926</v>
      </c>
      <c r="J541" s="354" t="s">
        <v>927</v>
      </c>
      <c r="K541" s="354" t="s">
        <v>927</v>
      </c>
      <c r="L541" s="354" t="s">
        <v>927</v>
      </c>
    </row>
    <row r="542" spans="1:12">
      <c r="A542" s="352">
        <v>45330</v>
      </c>
      <c r="B542" s="353" t="s">
        <v>131</v>
      </c>
      <c r="C542" s="354" t="s">
        <v>937</v>
      </c>
      <c r="D542" s="354" t="s">
        <v>927</v>
      </c>
      <c r="E542" s="354" t="s">
        <v>927</v>
      </c>
      <c r="F542" s="354" t="s">
        <v>927</v>
      </c>
      <c r="G542" s="354" t="s">
        <v>926</v>
      </c>
      <c r="H542" s="354" t="s">
        <v>927</v>
      </c>
      <c r="I542" s="354" t="s">
        <v>926</v>
      </c>
      <c r="J542" s="354" t="s">
        <v>927</v>
      </c>
      <c r="K542" s="354" t="s">
        <v>926</v>
      </c>
      <c r="L542" s="354" t="s">
        <v>927</v>
      </c>
    </row>
    <row r="543" spans="1:12">
      <c r="A543" s="352">
        <v>45337</v>
      </c>
      <c r="B543" s="353" t="s">
        <v>131</v>
      </c>
      <c r="C543" s="354" t="s">
        <v>937</v>
      </c>
      <c r="D543" s="354" t="s">
        <v>927</v>
      </c>
      <c r="E543" s="354" t="s">
        <v>927</v>
      </c>
      <c r="F543" s="354" t="s">
        <v>927</v>
      </c>
      <c r="G543" s="354" t="s">
        <v>926</v>
      </c>
      <c r="H543" s="354" t="s">
        <v>927</v>
      </c>
      <c r="I543" s="354" t="s">
        <v>927</v>
      </c>
      <c r="J543" s="354" t="s">
        <v>927</v>
      </c>
      <c r="K543" s="354" t="s">
        <v>927</v>
      </c>
      <c r="L543" s="354" t="s">
        <v>927</v>
      </c>
    </row>
    <row r="544" spans="1:12">
      <c r="A544" s="352">
        <v>45355</v>
      </c>
      <c r="B544" s="353" t="s">
        <v>131</v>
      </c>
      <c r="C544" s="354" t="s">
        <v>937</v>
      </c>
      <c r="D544" s="354" t="s">
        <v>927</v>
      </c>
      <c r="E544" s="354" t="s">
        <v>927</v>
      </c>
      <c r="F544" s="354" t="s">
        <v>927</v>
      </c>
      <c r="G544" s="354" t="s">
        <v>926</v>
      </c>
      <c r="H544" s="354"/>
      <c r="I544" s="354" t="s">
        <v>927</v>
      </c>
      <c r="J544" s="354" t="s">
        <v>927</v>
      </c>
      <c r="K544" s="354" t="s">
        <v>926</v>
      </c>
      <c r="L544" s="354" t="s">
        <v>927</v>
      </c>
    </row>
    <row r="545" spans="1:12">
      <c r="A545" s="352">
        <v>45398</v>
      </c>
      <c r="B545" s="353" t="s">
        <v>131</v>
      </c>
      <c r="C545" s="354" t="s">
        <v>937</v>
      </c>
      <c r="D545" s="354" t="s">
        <v>927</v>
      </c>
      <c r="E545" s="354" t="s">
        <v>926</v>
      </c>
      <c r="F545" s="354" t="s">
        <v>926</v>
      </c>
      <c r="G545" s="354" t="s">
        <v>926</v>
      </c>
      <c r="H545" s="354" t="s">
        <v>927</v>
      </c>
      <c r="I545" s="354" t="s">
        <v>927</v>
      </c>
      <c r="J545" s="354" t="s">
        <v>927</v>
      </c>
      <c r="K545" s="354" t="s">
        <v>926</v>
      </c>
      <c r="L545" s="354" t="s">
        <v>926</v>
      </c>
    </row>
    <row r="546" spans="1:12">
      <c r="A546" s="352">
        <v>45419</v>
      </c>
      <c r="B546" s="353" t="s">
        <v>131</v>
      </c>
      <c r="C546" s="354" t="s">
        <v>937</v>
      </c>
      <c r="D546" s="354" t="s">
        <v>927</v>
      </c>
      <c r="E546" s="354" t="s">
        <v>927</v>
      </c>
      <c r="F546" s="354" t="s">
        <v>927</v>
      </c>
      <c r="G546" s="354" t="s">
        <v>926</v>
      </c>
      <c r="H546" s="354" t="s">
        <v>927</v>
      </c>
      <c r="I546" s="354" t="s">
        <v>927</v>
      </c>
      <c r="J546" s="354" t="s">
        <v>927</v>
      </c>
      <c r="K546" s="354" t="s">
        <v>926</v>
      </c>
      <c r="L546" s="354" t="s">
        <v>927</v>
      </c>
    </row>
    <row r="547" spans="1:12">
      <c r="A547" s="352">
        <v>45450</v>
      </c>
      <c r="B547" s="353" t="s">
        <v>131</v>
      </c>
      <c r="C547" s="354" t="s">
        <v>937</v>
      </c>
      <c r="D547" s="354" t="s">
        <v>927</v>
      </c>
      <c r="E547" s="354" t="s">
        <v>927</v>
      </c>
      <c r="F547" s="354" t="s">
        <v>927</v>
      </c>
      <c r="G547" s="354" t="s">
        <v>926</v>
      </c>
      <c r="H547" s="354" t="s">
        <v>927</v>
      </c>
      <c r="I547" s="354" t="s">
        <v>927</v>
      </c>
      <c r="J547" s="354" t="s">
        <v>927</v>
      </c>
      <c r="K547" s="354" t="s">
        <v>926</v>
      </c>
      <c r="L547" s="354" t="s">
        <v>927</v>
      </c>
    </row>
    <row r="548" spans="1:12">
      <c r="A548" s="352">
        <v>45518</v>
      </c>
      <c r="B548" s="353" t="s">
        <v>131</v>
      </c>
      <c r="C548" s="354" t="s">
        <v>937</v>
      </c>
      <c r="D548" s="354" t="s">
        <v>927</v>
      </c>
      <c r="E548" s="354" t="s">
        <v>927</v>
      </c>
      <c r="F548" s="354" t="s">
        <v>927</v>
      </c>
      <c r="G548" s="354" t="s">
        <v>926</v>
      </c>
      <c r="H548" s="354" t="s">
        <v>927</v>
      </c>
      <c r="I548" s="354" t="s">
        <v>927</v>
      </c>
      <c r="J548" s="354" t="s">
        <v>927</v>
      </c>
      <c r="K548" s="354" t="s">
        <v>926</v>
      </c>
      <c r="L548" s="354" t="s">
        <v>927</v>
      </c>
    </row>
    <row r="549" spans="1:12">
      <c r="A549" s="352">
        <v>45581</v>
      </c>
      <c r="B549" s="353" t="s">
        <v>131</v>
      </c>
      <c r="C549" s="354" t="s">
        <v>937</v>
      </c>
      <c r="D549" s="354" t="s">
        <v>927</v>
      </c>
      <c r="E549" s="354" t="s">
        <v>927</v>
      </c>
      <c r="F549" s="354" t="s">
        <v>927</v>
      </c>
      <c r="G549" s="354" t="s">
        <v>926</v>
      </c>
      <c r="H549" s="354" t="s">
        <v>927</v>
      </c>
      <c r="I549" s="354" t="s">
        <v>926</v>
      </c>
      <c r="J549" s="354" t="s">
        <v>927</v>
      </c>
      <c r="K549" s="354" t="s">
        <v>926</v>
      </c>
      <c r="L549" s="354" t="s">
        <v>927</v>
      </c>
    </row>
    <row r="550" spans="1:12">
      <c r="A550" s="352">
        <v>45442</v>
      </c>
      <c r="B550" s="353" t="s">
        <v>1594</v>
      </c>
      <c r="C550" s="354" t="s">
        <v>1640</v>
      </c>
      <c r="D550" s="354" t="s">
        <v>927</v>
      </c>
      <c r="E550" s="354" t="s">
        <v>927</v>
      </c>
      <c r="F550" s="354" t="s">
        <v>927</v>
      </c>
      <c r="G550" s="354" t="s">
        <v>926</v>
      </c>
      <c r="H550" s="354" t="s">
        <v>927</v>
      </c>
      <c r="I550" s="354" t="s">
        <v>926</v>
      </c>
      <c r="J550" s="354" t="s">
        <v>927</v>
      </c>
      <c r="K550" s="354" t="s">
        <v>926</v>
      </c>
      <c r="L550" s="354" t="s">
        <v>927</v>
      </c>
    </row>
    <row r="551" spans="1:12">
      <c r="A551" s="352">
        <v>45465</v>
      </c>
      <c r="B551" s="353" t="s">
        <v>1594</v>
      </c>
      <c r="C551" s="354" t="s">
        <v>1640</v>
      </c>
      <c r="D551" s="354" t="s">
        <v>927</v>
      </c>
      <c r="E551" s="354" t="s">
        <v>927</v>
      </c>
      <c r="F551" s="354" t="s">
        <v>927</v>
      </c>
      <c r="G551" s="354" t="s">
        <v>926</v>
      </c>
      <c r="H551" s="354" t="s">
        <v>927</v>
      </c>
      <c r="I551" s="354" t="s">
        <v>926</v>
      </c>
      <c r="J551" s="354" t="s">
        <v>927</v>
      </c>
      <c r="K551" s="354" t="s">
        <v>926</v>
      </c>
      <c r="L551" s="354" t="s">
        <v>927</v>
      </c>
    </row>
    <row r="552" spans="1:12">
      <c r="A552" s="352">
        <v>45514</v>
      </c>
      <c r="B552" s="353" t="s">
        <v>1594</v>
      </c>
      <c r="C552" s="354" t="s">
        <v>1640</v>
      </c>
      <c r="D552" s="354" t="s">
        <v>927</v>
      </c>
      <c r="E552" s="354" t="s">
        <v>927</v>
      </c>
      <c r="F552" s="354" t="s">
        <v>927</v>
      </c>
      <c r="G552" s="354" t="s">
        <v>926</v>
      </c>
      <c r="H552" s="354" t="s">
        <v>927</v>
      </c>
      <c r="I552" s="354" t="s">
        <v>926</v>
      </c>
      <c r="J552" s="354" t="s">
        <v>927</v>
      </c>
      <c r="K552" s="354" t="s">
        <v>926</v>
      </c>
      <c r="L552" s="354" t="s">
        <v>927</v>
      </c>
    </row>
    <row r="553" spans="1:12">
      <c r="A553" s="352">
        <v>45569</v>
      </c>
      <c r="B553" s="353" t="s">
        <v>1594</v>
      </c>
      <c r="C553" s="354" t="s">
        <v>1640</v>
      </c>
      <c r="D553" s="354" t="s">
        <v>927</v>
      </c>
      <c r="E553" s="354" t="s">
        <v>927</v>
      </c>
      <c r="F553" s="354" t="s">
        <v>927</v>
      </c>
      <c r="G553" s="354" t="s">
        <v>926</v>
      </c>
      <c r="H553" s="354" t="s">
        <v>927</v>
      </c>
      <c r="I553" s="354" t="s">
        <v>926</v>
      </c>
      <c r="J553" s="354" t="s">
        <v>927</v>
      </c>
      <c r="K553" s="354" t="s">
        <v>927</v>
      </c>
      <c r="L553" s="354" t="s">
        <v>927</v>
      </c>
    </row>
    <row r="554" spans="1:12">
      <c r="A554" s="352">
        <v>45623</v>
      </c>
      <c r="B554" s="353" t="s">
        <v>1594</v>
      </c>
      <c r="C554" s="354" t="s">
        <v>1640</v>
      </c>
      <c r="D554" s="354" t="s">
        <v>927</v>
      </c>
      <c r="E554" s="354" t="s">
        <v>927</v>
      </c>
      <c r="F554" s="354" t="s">
        <v>927</v>
      </c>
      <c r="G554" s="354" t="s">
        <v>927</v>
      </c>
      <c r="H554" s="354" t="s">
        <v>927</v>
      </c>
      <c r="I554" s="354" t="s">
        <v>926</v>
      </c>
      <c r="J554" s="354" t="s">
        <v>927</v>
      </c>
      <c r="K554" s="354" t="s">
        <v>927</v>
      </c>
      <c r="L554" s="354" t="s">
        <v>927</v>
      </c>
    </row>
    <row r="555" spans="1:12">
      <c r="A555" s="352">
        <v>45335</v>
      </c>
      <c r="B555" s="353" t="s">
        <v>132</v>
      </c>
      <c r="C555" s="354" t="s">
        <v>273</v>
      </c>
      <c r="D555" s="354" t="s">
        <v>927</v>
      </c>
      <c r="E555" s="354" t="s">
        <v>927</v>
      </c>
      <c r="F555" s="354" t="s">
        <v>927</v>
      </c>
      <c r="G555" s="354" t="s">
        <v>926</v>
      </c>
      <c r="H555" s="354" t="s">
        <v>927</v>
      </c>
      <c r="I555" s="354" t="s">
        <v>927</v>
      </c>
      <c r="J555" s="354" t="s">
        <v>927</v>
      </c>
      <c r="K555" s="354" t="s">
        <v>927</v>
      </c>
      <c r="L555" s="354" t="s">
        <v>927</v>
      </c>
    </row>
    <row r="556" spans="1:12">
      <c r="A556" s="352">
        <v>45372</v>
      </c>
      <c r="B556" s="353" t="s">
        <v>132</v>
      </c>
      <c r="C556" s="354" t="s">
        <v>273</v>
      </c>
      <c r="D556" s="354" t="s">
        <v>927</v>
      </c>
      <c r="E556" s="354" t="s">
        <v>927</v>
      </c>
      <c r="F556" s="354" t="s">
        <v>927</v>
      </c>
      <c r="G556" s="354" t="s">
        <v>926</v>
      </c>
      <c r="H556" s="354" t="s">
        <v>927</v>
      </c>
      <c r="I556" s="354" t="s">
        <v>927</v>
      </c>
      <c r="J556" s="354" t="s">
        <v>927</v>
      </c>
      <c r="K556" s="354" t="s">
        <v>927</v>
      </c>
      <c r="L556" s="354" t="s">
        <v>927</v>
      </c>
    </row>
    <row r="557" spans="1:12">
      <c r="A557" s="352">
        <v>45402</v>
      </c>
      <c r="B557" s="353" t="s">
        <v>132</v>
      </c>
      <c r="C557" s="354" t="s">
        <v>273</v>
      </c>
      <c r="D557" s="354" t="s">
        <v>927</v>
      </c>
      <c r="E557" s="354" t="s">
        <v>927</v>
      </c>
      <c r="F557" s="354" t="s">
        <v>927</v>
      </c>
      <c r="G557" s="354" t="s">
        <v>926</v>
      </c>
      <c r="H557" s="354" t="s">
        <v>927</v>
      </c>
      <c r="I557" s="354" t="s">
        <v>927</v>
      </c>
      <c r="J557" s="354" t="s">
        <v>927</v>
      </c>
      <c r="K557" s="354" t="s">
        <v>927</v>
      </c>
      <c r="L557" s="354" t="s">
        <v>927</v>
      </c>
    </row>
    <row r="558" spans="1:12">
      <c r="A558" s="352">
        <v>45425</v>
      </c>
      <c r="B558" s="353" t="s">
        <v>132</v>
      </c>
      <c r="C558" s="354" t="s">
        <v>273</v>
      </c>
      <c r="D558" s="354" t="s">
        <v>927</v>
      </c>
      <c r="E558" s="354" t="s">
        <v>927</v>
      </c>
      <c r="F558" s="354" t="s">
        <v>927</v>
      </c>
      <c r="G558" s="354" t="s">
        <v>926</v>
      </c>
      <c r="H558" s="354" t="s">
        <v>927</v>
      </c>
      <c r="I558" s="354" t="s">
        <v>927</v>
      </c>
      <c r="J558" s="354" t="s">
        <v>927</v>
      </c>
      <c r="K558" s="354" t="s">
        <v>927</v>
      </c>
      <c r="L558" s="354" t="s">
        <v>927</v>
      </c>
    </row>
    <row r="559" spans="1:12">
      <c r="A559" s="352">
        <v>45437</v>
      </c>
      <c r="B559" s="353" t="s">
        <v>132</v>
      </c>
      <c r="C559" s="354" t="s">
        <v>273</v>
      </c>
      <c r="D559" s="354" t="s">
        <v>927</v>
      </c>
      <c r="E559" s="354" t="s">
        <v>927</v>
      </c>
      <c r="F559" s="354" t="s">
        <v>927</v>
      </c>
      <c r="G559" s="354" t="s">
        <v>926</v>
      </c>
      <c r="H559" s="354" t="s">
        <v>927</v>
      </c>
      <c r="I559" s="354" t="s">
        <v>927</v>
      </c>
      <c r="J559" s="354" t="s">
        <v>927</v>
      </c>
      <c r="K559" s="354" t="s">
        <v>927</v>
      </c>
      <c r="L559" s="354" t="s">
        <v>927</v>
      </c>
    </row>
    <row r="560" spans="1:12">
      <c r="A560" s="352">
        <v>45455</v>
      </c>
      <c r="B560" s="353" t="s">
        <v>132</v>
      </c>
      <c r="C560" s="354" t="s">
        <v>273</v>
      </c>
      <c r="D560" s="354" t="s">
        <v>927</v>
      </c>
      <c r="E560" s="354" t="s">
        <v>927</v>
      </c>
      <c r="F560" s="354" t="s">
        <v>927</v>
      </c>
      <c r="G560" s="354" t="s">
        <v>926</v>
      </c>
      <c r="H560" s="354" t="s">
        <v>927</v>
      </c>
      <c r="I560" s="354" t="s">
        <v>927</v>
      </c>
      <c r="J560" s="354" t="s">
        <v>927</v>
      </c>
      <c r="K560" s="354" t="s">
        <v>927</v>
      </c>
      <c r="L560" s="354" t="s">
        <v>927</v>
      </c>
    </row>
    <row r="561" spans="1:12">
      <c r="A561" s="352">
        <v>45507</v>
      </c>
      <c r="B561" s="353" t="s">
        <v>132</v>
      </c>
      <c r="C561" s="354" t="s">
        <v>273</v>
      </c>
      <c r="D561" s="354" t="s">
        <v>927</v>
      </c>
      <c r="E561" s="354" t="s">
        <v>927</v>
      </c>
      <c r="F561" s="354" t="s">
        <v>927</v>
      </c>
      <c r="G561" s="354" t="s">
        <v>926</v>
      </c>
      <c r="H561" s="354" t="s">
        <v>927</v>
      </c>
      <c r="I561" s="354" t="s">
        <v>927</v>
      </c>
      <c r="J561" s="354" t="s">
        <v>927</v>
      </c>
      <c r="K561" s="354" t="s">
        <v>927</v>
      </c>
      <c r="L561" s="354" t="s">
        <v>927</v>
      </c>
    </row>
    <row r="562" spans="1:12">
      <c r="A562" s="352">
        <v>45544</v>
      </c>
      <c r="B562" s="353" t="s">
        <v>132</v>
      </c>
      <c r="C562" s="354" t="s">
        <v>273</v>
      </c>
      <c r="D562" s="354" t="s">
        <v>927</v>
      </c>
      <c r="E562" s="354" t="s">
        <v>927</v>
      </c>
      <c r="F562" s="354" t="s">
        <v>927</v>
      </c>
      <c r="G562" s="354" t="s">
        <v>926</v>
      </c>
      <c r="H562" s="354" t="s">
        <v>927</v>
      </c>
      <c r="I562" s="354" t="s">
        <v>927</v>
      </c>
      <c r="J562" s="354" t="s">
        <v>927</v>
      </c>
      <c r="K562" s="354" t="s">
        <v>927</v>
      </c>
      <c r="L562" s="354" t="s">
        <v>927</v>
      </c>
    </row>
    <row r="563" spans="1:12">
      <c r="A563" s="352">
        <v>45552</v>
      </c>
      <c r="B563" s="353" t="s">
        <v>132</v>
      </c>
      <c r="C563" s="354" t="s">
        <v>273</v>
      </c>
      <c r="D563" s="354" t="s">
        <v>927</v>
      </c>
      <c r="E563" s="354" t="s">
        <v>927</v>
      </c>
      <c r="F563" s="354" t="s">
        <v>927</v>
      </c>
      <c r="G563" s="354" t="s">
        <v>926</v>
      </c>
      <c r="H563" s="354" t="s">
        <v>927</v>
      </c>
      <c r="I563" s="354" t="s">
        <v>927</v>
      </c>
      <c r="J563" s="354" t="s">
        <v>927</v>
      </c>
      <c r="K563" s="354" t="s">
        <v>927</v>
      </c>
      <c r="L563" s="354" t="s">
        <v>927</v>
      </c>
    </row>
    <row r="564" spans="1:12">
      <c r="A564" s="352">
        <v>45568</v>
      </c>
      <c r="B564" s="353" t="s">
        <v>132</v>
      </c>
      <c r="C564" s="354" t="s">
        <v>273</v>
      </c>
      <c r="D564" s="354" t="s">
        <v>927</v>
      </c>
      <c r="E564" s="354" t="s">
        <v>927</v>
      </c>
      <c r="F564" s="354" t="s">
        <v>927</v>
      </c>
      <c r="G564" s="354" t="s">
        <v>926</v>
      </c>
      <c r="H564" s="354" t="s">
        <v>927</v>
      </c>
      <c r="I564" s="354" t="s">
        <v>927</v>
      </c>
      <c r="J564" s="354" t="s">
        <v>927</v>
      </c>
      <c r="K564" s="354" t="s">
        <v>927</v>
      </c>
      <c r="L564" s="354" t="s">
        <v>927</v>
      </c>
    </row>
    <row r="565" spans="1:12">
      <c r="A565" s="352">
        <v>45602</v>
      </c>
      <c r="B565" s="353" t="s">
        <v>132</v>
      </c>
      <c r="C565" s="354" t="s">
        <v>273</v>
      </c>
      <c r="D565" s="354" t="s">
        <v>927</v>
      </c>
      <c r="E565" s="354" t="s">
        <v>927</v>
      </c>
      <c r="F565" s="354" t="s">
        <v>927</v>
      </c>
      <c r="G565" s="354" t="s">
        <v>927</v>
      </c>
      <c r="H565" s="354" t="s">
        <v>927</v>
      </c>
      <c r="I565" s="354" t="s">
        <v>927</v>
      </c>
      <c r="J565" s="354" t="s">
        <v>927</v>
      </c>
      <c r="K565" s="354" t="s">
        <v>927</v>
      </c>
      <c r="L565" s="354" t="s">
        <v>927</v>
      </c>
    </row>
    <row r="566" spans="1:12">
      <c r="A566" s="352">
        <v>45331</v>
      </c>
      <c r="B566" s="353" t="s">
        <v>133</v>
      </c>
      <c r="C566" s="354" t="s">
        <v>275</v>
      </c>
      <c r="D566" s="354" t="s">
        <v>927</v>
      </c>
      <c r="E566" s="354" t="s">
        <v>927</v>
      </c>
      <c r="F566" s="354" t="s">
        <v>927</v>
      </c>
      <c r="G566" s="354" t="s">
        <v>926</v>
      </c>
      <c r="H566" s="354" t="s">
        <v>927</v>
      </c>
      <c r="I566" s="354" t="s">
        <v>927</v>
      </c>
      <c r="J566" s="354" t="s">
        <v>927</v>
      </c>
      <c r="K566" s="354" t="s">
        <v>927</v>
      </c>
      <c r="L566" s="354" t="s">
        <v>927</v>
      </c>
    </row>
    <row r="567" spans="1:12">
      <c r="A567" s="352">
        <v>45404</v>
      </c>
      <c r="B567" s="353" t="s">
        <v>133</v>
      </c>
      <c r="C567" s="354" t="s">
        <v>275</v>
      </c>
      <c r="D567" s="354" t="s">
        <v>927</v>
      </c>
      <c r="E567" s="354" t="s">
        <v>927</v>
      </c>
      <c r="F567" s="354" t="s">
        <v>927</v>
      </c>
      <c r="G567" s="354" t="s">
        <v>926</v>
      </c>
      <c r="H567" s="354" t="s">
        <v>927</v>
      </c>
      <c r="I567" s="354" t="s">
        <v>927</v>
      </c>
      <c r="J567" s="354" t="s">
        <v>927</v>
      </c>
      <c r="K567" s="354" t="s">
        <v>927</v>
      </c>
      <c r="L567" s="354" t="s">
        <v>927</v>
      </c>
    </row>
    <row r="568" spans="1:12">
      <c r="A568" s="352">
        <v>45463</v>
      </c>
      <c r="B568" s="353" t="s">
        <v>133</v>
      </c>
      <c r="C568" s="354" t="s">
        <v>275</v>
      </c>
      <c r="D568" s="354" t="s">
        <v>927</v>
      </c>
      <c r="E568" s="354" t="s">
        <v>927</v>
      </c>
      <c r="F568" s="354" t="s">
        <v>927</v>
      </c>
      <c r="G568" s="354" t="s">
        <v>926</v>
      </c>
      <c r="H568" s="354" t="s">
        <v>927</v>
      </c>
      <c r="I568" s="354" t="s">
        <v>927</v>
      </c>
      <c r="J568" s="354" t="s">
        <v>927</v>
      </c>
      <c r="K568" s="354" t="s">
        <v>927</v>
      </c>
      <c r="L568" s="354" t="s">
        <v>927</v>
      </c>
    </row>
    <row r="569" spans="1:12">
      <c r="A569" s="352">
        <v>45495</v>
      </c>
      <c r="B569" s="353" t="s">
        <v>133</v>
      </c>
      <c r="C569" s="354" t="s">
        <v>275</v>
      </c>
      <c r="D569" s="354" t="s">
        <v>927</v>
      </c>
      <c r="E569" s="354" t="s">
        <v>927</v>
      </c>
      <c r="F569" s="354" t="s">
        <v>927</v>
      </c>
      <c r="G569" s="354" t="s">
        <v>926</v>
      </c>
      <c r="H569" s="354" t="s">
        <v>927</v>
      </c>
      <c r="I569" s="354" t="s">
        <v>927</v>
      </c>
      <c r="J569" s="354" t="s">
        <v>927</v>
      </c>
      <c r="K569" s="354" t="s">
        <v>927</v>
      </c>
      <c r="L569" s="354" t="s">
        <v>927</v>
      </c>
    </row>
    <row r="570" spans="1:12">
      <c r="A570" s="352">
        <v>45559</v>
      </c>
      <c r="B570" s="353" t="s">
        <v>133</v>
      </c>
      <c r="C570" s="354" t="s">
        <v>275</v>
      </c>
      <c r="D570" s="354" t="s">
        <v>927</v>
      </c>
      <c r="E570" s="354" t="s">
        <v>927</v>
      </c>
      <c r="F570" s="354" t="s">
        <v>927</v>
      </c>
      <c r="G570" s="354" t="s">
        <v>926</v>
      </c>
      <c r="H570" s="354" t="s">
        <v>927</v>
      </c>
      <c r="I570" s="354" t="s">
        <v>927</v>
      </c>
      <c r="J570" s="354" t="s">
        <v>927</v>
      </c>
      <c r="K570" s="354" t="s">
        <v>927</v>
      </c>
      <c r="L570" s="354" t="s">
        <v>927</v>
      </c>
    </row>
    <row r="571" spans="1:12">
      <c r="A571" s="352">
        <v>45611</v>
      </c>
      <c r="B571" s="353" t="s">
        <v>133</v>
      </c>
      <c r="C571" s="354" t="s">
        <v>275</v>
      </c>
      <c r="D571" s="354" t="s">
        <v>927</v>
      </c>
      <c r="E571" s="354" t="s">
        <v>927</v>
      </c>
      <c r="F571" s="354" t="s">
        <v>927</v>
      </c>
      <c r="G571" s="354" t="s">
        <v>927</v>
      </c>
      <c r="H571" s="354" t="s">
        <v>927</v>
      </c>
      <c r="I571" s="354" t="s">
        <v>927</v>
      </c>
      <c r="J571" s="354" t="s">
        <v>927</v>
      </c>
      <c r="K571" s="354" t="s">
        <v>927</v>
      </c>
      <c r="L571" s="354" t="s">
        <v>927</v>
      </c>
    </row>
    <row r="572" spans="1:12">
      <c r="A572" s="352">
        <v>45343</v>
      </c>
      <c r="B572" s="353" t="s">
        <v>938</v>
      </c>
      <c r="C572" s="354" t="s">
        <v>939</v>
      </c>
      <c r="D572" s="354" t="s">
        <v>927</v>
      </c>
      <c r="E572" s="354" t="s">
        <v>927</v>
      </c>
      <c r="F572" s="354" t="s">
        <v>927</v>
      </c>
      <c r="G572" s="354" t="s">
        <v>926</v>
      </c>
      <c r="H572" s="354" t="s">
        <v>927</v>
      </c>
      <c r="I572" s="354" t="s">
        <v>926</v>
      </c>
      <c r="J572" s="354" t="s">
        <v>927</v>
      </c>
      <c r="K572" s="354" t="s">
        <v>927</v>
      </c>
      <c r="L572" s="354" t="s">
        <v>927</v>
      </c>
    </row>
    <row r="573" spans="1:12">
      <c r="A573" s="352">
        <v>45400</v>
      </c>
      <c r="B573" s="353" t="s">
        <v>938</v>
      </c>
      <c r="C573" s="354" t="s">
        <v>939</v>
      </c>
      <c r="D573" s="354" t="s">
        <v>927</v>
      </c>
      <c r="E573" s="354" t="s">
        <v>927</v>
      </c>
      <c r="F573" s="354" t="s">
        <v>927</v>
      </c>
      <c r="G573" s="354" t="s">
        <v>926</v>
      </c>
      <c r="H573" s="354" t="s">
        <v>927</v>
      </c>
      <c r="I573" s="354" t="s">
        <v>926</v>
      </c>
      <c r="J573" s="354" t="s">
        <v>927</v>
      </c>
      <c r="K573" s="354" t="s">
        <v>927</v>
      </c>
      <c r="L573" s="354" t="s">
        <v>927</v>
      </c>
    </row>
    <row r="574" spans="1:12">
      <c r="A574" s="352">
        <v>45415</v>
      </c>
      <c r="B574" s="353" t="s">
        <v>938</v>
      </c>
      <c r="C574" s="354" t="s">
        <v>939</v>
      </c>
      <c r="D574" s="354" t="s">
        <v>927</v>
      </c>
      <c r="E574" s="354" t="s">
        <v>927</v>
      </c>
      <c r="F574" s="354" t="s">
        <v>927</v>
      </c>
      <c r="G574" s="354" t="s">
        <v>926</v>
      </c>
      <c r="H574" s="354" t="s">
        <v>927</v>
      </c>
      <c r="I574" s="354" t="s">
        <v>926</v>
      </c>
      <c r="J574" s="354" t="s">
        <v>927</v>
      </c>
      <c r="K574" s="354" t="s">
        <v>927</v>
      </c>
      <c r="L574" s="354" t="s">
        <v>927</v>
      </c>
    </row>
    <row r="575" spans="1:12">
      <c r="A575" s="352">
        <v>45439</v>
      </c>
      <c r="B575" s="353" t="s">
        <v>938</v>
      </c>
      <c r="C575" s="354" t="s">
        <v>939</v>
      </c>
      <c r="D575" s="354" t="s">
        <v>927</v>
      </c>
      <c r="E575" s="354" t="s">
        <v>927</v>
      </c>
      <c r="F575" s="354" t="s">
        <v>927</v>
      </c>
      <c r="G575" s="354" t="s">
        <v>926</v>
      </c>
      <c r="H575" s="354" t="s">
        <v>927</v>
      </c>
      <c r="I575" s="354" t="s">
        <v>926</v>
      </c>
      <c r="J575" s="354" t="s">
        <v>927</v>
      </c>
      <c r="K575" s="354" t="s">
        <v>927</v>
      </c>
      <c r="L575" s="354" t="s">
        <v>927</v>
      </c>
    </row>
    <row r="576" spans="1:12">
      <c r="A576" s="352">
        <v>45475</v>
      </c>
      <c r="B576" s="353" t="s">
        <v>938</v>
      </c>
      <c r="C576" s="354" t="s">
        <v>939</v>
      </c>
      <c r="D576" s="354" t="s">
        <v>927</v>
      </c>
      <c r="E576" s="354" t="s">
        <v>927</v>
      </c>
      <c r="F576" s="354" t="s">
        <v>927</v>
      </c>
      <c r="G576" s="354" t="s">
        <v>926</v>
      </c>
      <c r="H576" s="354" t="s">
        <v>927</v>
      </c>
      <c r="I576" s="354" t="s">
        <v>926</v>
      </c>
      <c r="J576" s="354" t="s">
        <v>927</v>
      </c>
      <c r="K576" s="354" t="s">
        <v>927</v>
      </c>
      <c r="L576" s="354" t="s">
        <v>927</v>
      </c>
    </row>
    <row r="577" spans="1:12">
      <c r="A577" s="352">
        <v>45517</v>
      </c>
      <c r="B577" s="353" t="s">
        <v>938</v>
      </c>
      <c r="C577" s="354" t="s">
        <v>939</v>
      </c>
      <c r="D577" s="354" t="s">
        <v>927</v>
      </c>
      <c r="E577" s="354" t="s">
        <v>927</v>
      </c>
      <c r="F577" s="354" t="s">
        <v>927</v>
      </c>
      <c r="G577" s="354" t="s">
        <v>926</v>
      </c>
      <c r="H577" s="354" t="s">
        <v>927</v>
      </c>
      <c r="I577" s="354" t="s">
        <v>926</v>
      </c>
      <c r="J577" s="354" t="s">
        <v>927</v>
      </c>
      <c r="K577" s="354" t="s">
        <v>927</v>
      </c>
      <c r="L577" s="354" t="s">
        <v>927</v>
      </c>
    </row>
    <row r="578" spans="1:12">
      <c r="A578" s="352">
        <v>45579</v>
      </c>
      <c r="B578" s="353" t="s">
        <v>938</v>
      </c>
      <c r="C578" s="354" t="s">
        <v>939</v>
      </c>
      <c r="D578" s="354" t="s">
        <v>927</v>
      </c>
      <c r="E578" s="354" t="s">
        <v>927</v>
      </c>
      <c r="F578" s="354" t="s">
        <v>927</v>
      </c>
      <c r="G578" s="354" t="s">
        <v>926</v>
      </c>
      <c r="H578" s="354" t="s">
        <v>927</v>
      </c>
      <c r="I578" s="354" t="s">
        <v>926</v>
      </c>
      <c r="J578" s="354" t="s">
        <v>927</v>
      </c>
      <c r="K578" s="354" t="s">
        <v>927</v>
      </c>
      <c r="L578" s="354" t="s">
        <v>927</v>
      </c>
    </row>
    <row r="579" spans="1:12">
      <c r="A579" s="352">
        <v>45349</v>
      </c>
      <c r="B579" s="353" t="s">
        <v>135</v>
      </c>
      <c r="C579" s="354" t="s">
        <v>940</v>
      </c>
      <c r="D579" s="354" t="s">
        <v>927</v>
      </c>
      <c r="E579" s="354" t="s">
        <v>927</v>
      </c>
      <c r="F579" s="354" t="s">
        <v>927</v>
      </c>
      <c r="G579" s="354" t="s">
        <v>926</v>
      </c>
      <c r="H579" s="354" t="s">
        <v>927</v>
      </c>
      <c r="I579" s="354" t="s">
        <v>926</v>
      </c>
      <c r="J579" s="354" t="s">
        <v>927</v>
      </c>
      <c r="K579" s="354" t="s">
        <v>927</v>
      </c>
      <c r="L579" s="354" t="s">
        <v>927</v>
      </c>
    </row>
    <row r="580" spans="1:12">
      <c r="A580" s="352">
        <v>45391</v>
      </c>
      <c r="B580" s="353" t="s">
        <v>135</v>
      </c>
      <c r="C580" s="354" t="s">
        <v>940</v>
      </c>
      <c r="D580" s="354" t="s">
        <v>927</v>
      </c>
      <c r="E580" s="354" t="s">
        <v>927</v>
      </c>
      <c r="F580" s="354" t="s">
        <v>927</v>
      </c>
      <c r="G580" s="354" t="s">
        <v>926</v>
      </c>
      <c r="H580" s="354" t="s">
        <v>927</v>
      </c>
      <c r="I580" s="354" t="s">
        <v>926</v>
      </c>
      <c r="J580" s="354" t="s">
        <v>927</v>
      </c>
      <c r="K580" s="354" t="s">
        <v>927</v>
      </c>
      <c r="L580" s="354" t="s">
        <v>927</v>
      </c>
    </row>
    <row r="581" spans="1:12">
      <c r="A581" s="352">
        <v>45411</v>
      </c>
      <c r="B581" s="353" t="s">
        <v>135</v>
      </c>
      <c r="C581" s="354" t="s">
        <v>940</v>
      </c>
      <c r="D581" s="354" t="s">
        <v>927</v>
      </c>
      <c r="E581" s="354" t="s">
        <v>927</v>
      </c>
      <c r="F581" s="354" t="s">
        <v>927</v>
      </c>
      <c r="G581" s="354" t="s">
        <v>926</v>
      </c>
      <c r="H581" s="354" t="s">
        <v>927</v>
      </c>
      <c r="I581" s="354" t="s">
        <v>926</v>
      </c>
      <c r="J581" s="354" t="s">
        <v>927</v>
      </c>
      <c r="K581" s="354" t="s">
        <v>927</v>
      </c>
      <c r="L581" s="354" t="s">
        <v>927</v>
      </c>
    </row>
    <row r="582" spans="1:12">
      <c r="A582" s="352">
        <v>45456</v>
      </c>
      <c r="B582" s="353" t="s">
        <v>135</v>
      </c>
      <c r="C582" s="354" t="s">
        <v>940</v>
      </c>
      <c r="D582" s="354" t="s">
        <v>927</v>
      </c>
      <c r="E582" s="354" t="s">
        <v>927</v>
      </c>
      <c r="F582" s="354" t="s">
        <v>927</v>
      </c>
      <c r="G582" s="354" t="s">
        <v>926</v>
      </c>
      <c r="H582" s="354" t="s">
        <v>927</v>
      </c>
      <c r="I582" s="354" t="s">
        <v>926</v>
      </c>
      <c r="J582" s="354" t="s">
        <v>927</v>
      </c>
      <c r="K582" s="354" t="s">
        <v>927</v>
      </c>
      <c r="L582" s="354" t="s">
        <v>927</v>
      </c>
    </row>
    <row r="583" spans="1:12">
      <c r="A583" s="352">
        <v>45503</v>
      </c>
      <c r="B583" s="353" t="s">
        <v>135</v>
      </c>
      <c r="C583" s="354" t="s">
        <v>940</v>
      </c>
      <c r="D583" s="354" t="s">
        <v>927</v>
      </c>
      <c r="E583" s="354" t="s">
        <v>927</v>
      </c>
      <c r="F583" s="354" t="s">
        <v>927</v>
      </c>
      <c r="G583" s="354" t="s">
        <v>926</v>
      </c>
      <c r="H583" s="354" t="s">
        <v>927</v>
      </c>
      <c r="I583" s="354" t="s">
        <v>926</v>
      </c>
      <c r="J583" s="354" t="s">
        <v>927</v>
      </c>
      <c r="K583" s="354" t="s">
        <v>927</v>
      </c>
      <c r="L583" s="354" t="s">
        <v>927</v>
      </c>
    </row>
    <row r="584" spans="1:12">
      <c r="A584" s="352">
        <v>45609</v>
      </c>
      <c r="B584" s="353" t="s">
        <v>135</v>
      </c>
      <c r="C584" s="354" t="s">
        <v>940</v>
      </c>
      <c r="D584" s="354" t="s">
        <v>927</v>
      </c>
      <c r="E584" s="354" t="s">
        <v>927</v>
      </c>
      <c r="F584" s="354" t="s">
        <v>927</v>
      </c>
      <c r="G584" s="354" t="s">
        <v>927</v>
      </c>
      <c r="H584" s="354" t="s">
        <v>927</v>
      </c>
      <c r="I584" s="354" t="s">
        <v>926</v>
      </c>
      <c r="J584" s="354" t="s">
        <v>927</v>
      </c>
      <c r="K584" s="354" t="s">
        <v>927</v>
      </c>
      <c r="L584" s="354" t="s">
        <v>927</v>
      </c>
    </row>
    <row r="585" spans="1:12">
      <c r="A585" s="352">
        <v>45349</v>
      </c>
      <c r="B585" s="353" t="s">
        <v>136</v>
      </c>
      <c r="C585" s="354" t="s">
        <v>278</v>
      </c>
      <c r="D585" s="354" t="s">
        <v>927</v>
      </c>
      <c r="E585" s="354" t="s">
        <v>927</v>
      </c>
      <c r="F585" s="354" t="s">
        <v>927</v>
      </c>
      <c r="G585" s="354" t="s">
        <v>926</v>
      </c>
      <c r="H585" s="354" t="s">
        <v>927</v>
      </c>
      <c r="I585" s="354" t="s">
        <v>926</v>
      </c>
      <c r="J585" s="354" t="s">
        <v>927</v>
      </c>
      <c r="K585" s="354" t="s">
        <v>927</v>
      </c>
      <c r="L585" s="354" t="s">
        <v>927</v>
      </c>
    </row>
    <row r="586" spans="1:12">
      <c r="A586" s="352">
        <v>45391</v>
      </c>
      <c r="B586" s="353" t="s">
        <v>136</v>
      </c>
      <c r="C586" s="354" t="s">
        <v>278</v>
      </c>
      <c r="D586" s="354" t="s">
        <v>927</v>
      </c>
      <c r="E586" s="354" t="s">
        <v>927</v>
      </c>
      <c r="F586" s="354" t="s">
        <v>927</v>
      </c>
      <c r="G586" s="354" t="s">
        <v>926</v>
      </c>
      <c r="H586" s="354" t="s">
        <v>927</v>
      </c>
      <c r="I586" s="354" t="s">
        <v>926</v>
      </c>
      <c r="J586" s="354" t="s">
        <v>927</v>
      </c>
      <c r="K586" s="354" t="s">
        <v>927</v>
      </c>
      <c r="L586" s="354" t="s">
        <v>927</v>
      </c>
    </row>
    <row r="587" spans="1:12">
      <c r="A587" s="352">
        <v>45406</v>
      </c>
      <c r="B587" s="353" t="s">
        <v>136</v>
      </c>
      <c r="C587" s="354" t="s">
        <v>278</v>
      </c>
      <c r="D587" s="354" t="s">
        <v>927</v>
      </c>
      <c r="E587" s="354" t="s">
        <v>927</v>
      </c>
      <c r="F587" s="354" t="s">
        <v>927</v>
      </c>
      <c r="G587" s="354" t="s">
        <v>926</v>
      </c>
      <c r="H587" s="354" t="s">
        <v>927</v>
      </c>
      <c r="I587" s="354" t="s">
        <v>926</v>
      </c>
      <c r="J587" s="354" t="s">
        <v>927</v>
      </c>
      <c r="K587" s="354" t="s">
        <v>927</v>
      </c>
      <c r="L587" s="354" t="s">
        <v>927</v>
      </c>
    </row>
    <row r="588" spans="1:12">
      <c r="A588" s="352">
        <v>45456</v>
      </c>
      <c r="B588" s="353" t="s">
        <v>136</v>
      </c>
      <c r="C588" s="354" t="s">
        <v>278</v>
      </c>
      <c r="D588" s="354" t="s">
        <v>927</v>
      </c>
      <c r="E588" s="354" t="s">
        <v>927</v>
      </c>
      <c r="F588" s="354" t="s">
        <v>927</v>
      </c>
      <c r="G588" s="354" t="s">
        <v>926</v>
      </c>
      <c r="H588" s="354" t="s">
        <v>927</v>
      </c>
      <c r="I588" s="354" t="s">
        <v>926</v>
      </c>
      <c r="J588" s="354" t="s">
        <v>927</v>
      </c>
      <c r="K588" s="354" t="s">
        <v>927</v>
      </c>
      <c r="L588" s="354" t="s">
        <v>927</v>
      </c>
    </row>
    <row r="589" spans="1:12">
      <c r="A589" s="352">
        <v>45503</v>
      </c>
      <c r="B589" s="353" t="s">
        <v>136</v>
      </c>
      <c r="C589" s="354" t="s">
        <v>278</v>
      </c>
      <c r="D589" s="354" t="s">
        <v>927</v>
      </c>
      <c r="E589" s="354" t="s">
        <v>927</v>
      </c>
      <c r="F589" s="354" t="s">
        <v>927</v>
      </c>
      <c r="G589" s="354" t="s">
        <v>926</v>
      </c>
      <c r="H589" s="354" t="s">
        <v>927</v>
      </c>
      <c r="I589" s="354" t="s">
        <v>926</v>
      </c>
      <c r="J589" s="354" t="s">
        <v>927</v>
      </c>
      <c r="K589" s="354" t="s">
        <v>927</v>
      </c>
      <c r="L589" s="354" t="s">
        <v>927</v>
      </c>
    </row>
    <row r="590" spans="1:12">
      <c r="A590" s="352">
        <v>45609</v>
      </c>
      <c r="B590" s="353" t="s">
        <v>136</v>
      </c>
      <c r="C590" s="354" t="s">
        <v>278</v>
      </c>
      <c r="D590" s="354" t="s">
        <v>927</v>
      </c>
      <c r="E590" s="354" t="s">
        <v>927</v>
      </c>
      <c r="F590" s="354" t="s">
        <v>927</v>
      </c>
      <c r="G590" s="354" t="s">
        <v>927</v>
      </c>
      <c r="H590" s="354" t="s">
        <v>927</v>
      </c>
      <c r="I590" s="354" t="s">
        <v>926</v>
      </c>
      <c r="J590" s="354" t="s">
        <v>927</v>
      </c>
      <c r="K590" s="354" t="s">
        <v>927</v>
      </c>
      <c r="L590" s="354" t="s">
        <v>927</v>
      </c>
    </row>
    <row r="591" spans="1:12">
      <c r="A591" s="352">
        <v>45629</v>
      </c>
      <c r="B591" s="353" t="s">
        <v>136</v>
      </c>
      <c r="C591" s="354" t="s">
        <v>278</v>
      </c>
      <c r="D591" s="354" t="s">
        <v>927</v>
      </c>
      <c r="E591" s="354" t="s">
        <v>927</v>
      </c>
      <c r="F591" s="354" t="s">
        <v>927</v>
      </c>
      <c r="G591" s="354" t="s">
        <v>927</v>
      </c>
      <c r="H591" s="354" t="s">
        <v>927</v>
      </c>
      <c r="I591" s="354" t="s">
        <v>926</v>
      </c>
      <c r="J591" s="354" t="s">
        <v>927</v>
      </c>
      <c r="K591" s="354" t="s">
        <v>927</v>
      </c>
      <c r="L591" s="354" t="s">
        <v>927</v>
      </c>
    </row>
    <row r="592" spans="1:12">
      <c r="A592" s="352">
        <v>45349</v>
      </c>
      <c r="B592" s="353" t="s">
        <v>279</v>
      </c>
      <c r="C592" s="354" t="s">
        <v>280</v>
      </c>
      <c r="D592" s="354" t="s">
        <v>927</v>
      </c>
      <c r="E592" s="354" t="s">
        <v>927</v>
      </c>
      <c r="F592" s="354" t="s">
        <v>927</v>
      </c>
      <c r="G592" s="354" t="s">
        <v>926</v>
      </c>
      <c r="H592" s="354" t="s">
        <v>927</v>
      </c>
      <c r="I592" s="354" t="s">
        <v>927</v>
      </c>
      <c r="J592" s="354" t="s">
        <v>927</v>
      </c>
      <c r="K592" s="354" t="s">
        <v>927</v>
      </c>
      <c r="L592" s="354" t="s">
        <v>927</v>
      </c>
    </row>
    <row r="593" spans="1:12">
      <c r="A593" s="352">
        <v>45391</v>
      </c>
      <c r="B593" s="353" t="s">
        <v>279</v>
      </c>
      <c r="C593" s="354" t="s">
        <v>280</v>
      </c>
      <c r="D593" s="354" t="s">
        <v>927</v>
      </c>
      <c r="E593" s="354" t="s">
        <v>927</v>
      </c>
      <c r="F593" s="354" t="s">
        <v>927</v>
      </c>
      <c r="G593" s="354" t="s">
        <v>926</v>
      </c>
      <c r="H593" s="354" t="s">
        <v>927</v>
      </c>
      <c r="I593" s="354" t="s">
        <v>927</v>
      </c>
      <c r="J593" s="354" t="s">
        <v>927</v>
      </c>
      <c r="K593" s="354" t="s">
        <v>927</v>
      </c>
      <c r="L593" s="354" t="s">
        <v>927</v>
      </c>
    </row>
    <row r="594" spans="1:12">
      <c r="A594" s="352">
        <v>45411</v>
      </c>
      <c r="B594" s="353" t="s">
        <v>279</v>
      </c>
      <c r="C594" s="354" t="s">
        <v>280</v>
      </c>
      <c r="D594" s="354" t="s">
        <v>927</v>
      </c>
      <c r="E594" s="354" t="s">
        <v>927</v>
      </c>
      <c r="F594" s="354" t="s">
        <v>927</v>
      </c>
      <c r="G594" s="354" t="s">
        <v>926</v>
      </c>
      <c r="H594" s="354" t="s">
        <v>927</v>
      </c>
      <c r="I594" s="354" t="s">
        <v>927</v>
      </c>
      <c r="J594" s="354" t="s">
        <v>927</v>
      </c>
      <c r="K594" s="354" t="s">
        <v>927</v>
      </c>
      <c r="L594" s="354" t="s">
        <v>927</v>
      </c>
    </row>
    <row r="595" spans="1:12">
      <c r="A595" s="352">
        <v>45456</v>
      </c>
      <c r="B595" s="353" t="s">
        <v>279</v>
      </c>
      <c r="C595" s="354" t="s">
        <v>280</v>
      </c>
      <c r="D595" s="354" t="s">
        <v>927</v>
      </c>
      <c r="E595" s="354" t="s">
        <v>927</v>
      </c>
      <c r="F595" s="354" t="s">
        <v>927</v>
      </c>
      <c r="G595" s="354" t="s">
        <v>926</v>
      </c>
      <c r="H595" s="354" t="s">
        <v>927</v>
      </c>
      <c r="I595" s="354" t="s">
        <v>927</v>
      </c>
      <c r="J595" s="354" t="s">
        <v>927</v>
      </c>
      <c r="K595" s="354" t="s">
        <v>927</v>
      </c>
      <c r="L595" s="354" t="s">
        <v>927</v>
      </c>
    </row>
    <row r="596" spans="1:12">
      <c r="A596" s="352">
        <v>45503</v>
      </c>
      <c r="B596" s="353" t="s">
        <v>279</v>
      </c>
      <c r="C596" s="354" t="s">
        <v>280</v>
      </c>
      <c r="D596" s="354" t="s">
        <v>927</v>
      </c>
      <c r="E596" s="354" t="s">
        <v>927</v>
      </c>
      <c r="F596" s="354" t="s">
        <v>927</v>
      </c>
      <c r="G596" s="354" t="s">
        <v>926</v>
      </c>
      <c r="H596" s="354" t="s">
        <v>927</v>
      </c>
      <c r="I596" s="354" t="s">
        <v>927</v>
      </c>
      <c r="J596" s="354" t="s">
        <v>927</v>
      </c>
      <c r="K596" s="354" t="s">
        <v>927</v>
      </c>
      <c r="L596" s="354" t="s">
        <v>927</v>
      </c>
    </row>
    <row r="597" spans="1:12">
      <c r="A597" s="352">
        <v>45609</v>
      </c>
      <c r="B597" s="353" t="s">
        <v>279</v>
      </c>
      <c r="C597" s="354" t="s">
        <v>280</v>
      </c>
      <c r="D597" s="354" t="s">
        <v>927</v>
      </c>
      <c r="E597" s="354" t="s">
        <v>927</v>
      </c>
      <c r="F597" s="354" t="s">
        <v>927</v>
      </c>
      <c r="G597" s="354" t="s">
        <v>927</v>
      </c>
      <c r="H597" s="354" t="s">
        <v>927</v>
      </c>
      <c r="I597" s="354" t="s">
        <v>927</v>
      </c>
      <c r="J597" s="354" t="s">
        <v>927</v>
      </c>
      <c r="K597" s="354" t="s">
        <v>927</v>
      </c>
      <c r="L597" s="354" t="s">
        <v>927</v>
      </c>
    </row>
    <row r="598" spans="1:12">
      <c r="A598" s="352">
        <v>45621</v>
      </c>
      <c r="B598" s="353" t="s">
        <v>279</v>
      </c>
      <c r="C598" s="354" t="s">
        <v>280</v>
      </c>
      <c r="D598" s="354" t="s">
        <v>927</v>
      </c>
      <c r="E598" s="354" t="s">
        <v>927</v>
      </c>
      <c r="F598" s="354" t="s">
        <v>927</v>
      </c>
      <c r="G598" s="354" t="s">
        <v>927</v>
      </c>
      <c r="H598" s="354" t="s">
        <v>927</v>
      </c>
      <c r="I598" s="354" t="s">
        <v>927</v>
      </c>
      <c r="J598" s="354" t="s">
        <v>927</v>
      </c>
      <c r="K598" s="354" t="s">
        <v>927</v>
      </c>
      <c r="L598" s="354" t="s">
        <v>927</v>
      </c>
    </row>
    <row r="599" spans="1:12">
      <c r="A599" s="352">
        <v>45345</v>
      </c>
      <c r="B599" s="353" t="s">
        <v>138</v>
      </c>
      <c r="C599" s="354" t="s">
        <v>281</v>
      </c>
      <c r="D599" s="354" t="s">
        <v>927</v>
      </c>
      <c r="E599" s="354" t="s">
        <v>927</v>
      </c>
      <c r="F599" s="354" t="s">
        <v>927</v>
      </c>
      <c r="G599" s="354" t="s">
        <v>926</v>
      </c>
      <c r="H599" s="354" t="s">
        <v>927</v>
      </c>
      <c r="I599" s="354" t="s">
        <v>927</v>
      </c>
      <c r="J599" s="354" t="s">
        <v>927</v>
      </c>
      <c r="K599" s="354" t="s">
        <v>927</v>
      </c>
      <c r="L599" s="354" t="s">
        <v>927</v>
      </c>
    </row>
    <row r="600" spans="1:12">
      <c r="A600" s="352">
        <v>45384</v>
      </c>
      <c r="B600" s="353" t="s">
        <v>138</v>
      </c>
      <c r="C600" s="354" t="s">
        <v>281</v>
      </c>
      <c r="D600" s="354" t="s">
        <v>927</v>
      </c>
      <c r="E600" s="354" t="s">
        <v>927</v>
      </c>
      <c r="F600" s="354" t="s">
        <v>927</v>
      </c>
      <c r="G600" s="354" t="s">
        <v>926</v>
      </c>
      <c r="H600" s="354" t="s">
        <v>927</v>
      </c>
      <c r="I600" s="354" t="s">
        <v>927</v>
      </c>
      <c r="J600" s="354" t="s">
        <v>927</v>
      </c>
      <c r="K600" s="354" t="s">
        <v>927</v>
      </c>
      <c r="L600" s="354" t="s">
        <v>927</v>
      </c>
    </row>
    <row r="601" spans="1:12">
      <c r="A601" s="352">
        <v>45423</v>
      </c>
      <c r="B601" s="353" t="s">
        <v>138</v>
      </c>
      <c r="C601" s="354" t="s">
        <v>281</v>
      </c>
      <c r="D601" s="354" t="s">
        <v>927</v>
      </c>
      <c r="E601" s="354" t="s">
        <v>927</v>
      </c>
      <c r="F601" s="354" t="s">
        <v>927</v>
      </c>
      <c r="G601" s="354" t="s">
        <v>926</v>
      </c>
      <c r="H601" s="354" t="s">
        <v>927</v>
      </c>
      <c r="I601" s="354" t="s">
        <v>927</v>
      </c>
      <c r="J601" s="354" t="s">
        <v>927</v>
      </c>
      <c r="K601" s="354" t="s">
        <v>927</v>
      </c>
      <c r="L601" s="354" t="s">
        <v>927</v>
      </c>
    </row>
    <row r="602" spans="1:12">
      <c r="A602" s="352">
        <v>45502</v>
      </c>
      <c r="B602" s="353" t="s">
        <v>138</v>
      </c>
      <c r="C602" s="354" t="s">
        <v>281</v>
      </c>
      <c r="D602" s="354" t="s">
        <v>927</v>
      </c>
      <c r="E602" s="354" t="s">
        <v>927</v>
      </c>
      <c r="F602" s="354" t="s">
        <v>927</v>
      </c>
      <c r="G602" s="354" t="s">
        <v>926</v>
      </c>
      <c r="H602" s="354" t="s">
        <v>927</v>
      </c>
      <c r="I602" s="354" t="s">
        <v>927</v>
      </c>
      <c r="J602" s="354" t="s">
        <v>927</v>
      </c>
      <c r="K602" s="354" t="s">
        <v>927</v>
      </c>
      <c r="L602" s="354" t="s">
        <v>927</v>
      </c>
    </row>
    <row r="603" spans="1:12">
      <c r="A603" s="352">
        <v>45566</v>
      </c>
      <c r="B603" s="353" t="s">
        <v>138</v>
      </c>
      <c r="C603" s="354" t="s">
        <v>281</v>
      </c>
      <c r="D603" s="354" t="s">
        <v>927</v>
      </c>
      <c r="E603" s="354" t="s">
        <v>927</v>
      </c>
      <c r="F603" s="354" t="s">
        <v>927</v>
      </c>
      <c r="G603" s="354" t="s">
        <v>926</v>
      </c>
      <c r="H603" s="354" t="s">
        <v>927</v>
      </c>
      <c r="I603" s="354" t="s">
        <v>927</v>
      </c>
      <c r="J603" s="354" t="s">
        <v>927</v>
      </c>
      <c r="K603" s="354" t="s">
        <v>927</v>
      </c>
      <c r="L603" s="354" t="s">
        <v>927</v>
      </c>
    </row>
    <row r="604" spans="1:12">
      <c r="A604" s="352">
        <v>45603</v>
      </c>
      <c r="B604" s="353" t="s">
        <v>138</v>
      </c>
      <c r="C604" s="354" t="s">
        <v>281</v>
      </c>
      <c r="D604" s="354" t="s">
        <v>927</v>
      </c>
      <c r="E604" s="354" t="s">
        <v>927</v>
      </c>
      <c r="F604" s="354" t="s">
        <v>927</v>
      </c>
      <c r="G604" s="354" t="s">
        <v>927</v>
      </c>
      <c r="H604" s="354" t="s">
        <v>927</v>
      </c>
      <c r="I604" s="354" t="s">
        <v>927</v>
      </c>
      <c r="J604" s="354" t="s">
        <v>927</v>
      </c>
      <c r="K604" s="354" t="s">
        <v>927</v>
      </c>
      <c r="L604" s="354" t="s">
        <v>927</v>
      </c>
    </row>
    <row r="605" spans="1:12">
      <c r="A605" s="352">
        <v>45626</v>
      </c>
      <c r="B605" s="353" t="s">
        <v>138</v>
      </c>
      <c r="C605" s="354" t="s">
        <v>281</v>
      </c>
      <c r="D605" s="354" t="s">
        <v>927</v>
      </c>
      <c r="E605" s="354" t="s">
        <v>927</v>
      </c>
      <c r="F605" s="354" t="s">
        <v>927</v>
      </c>
      <c r="G605" s="354" t="s">
        <v>927</v>
      </c>
      <c r="H605" s="354" t="s">
        <v>927</v>
      </c>
      <c r="I605" s="354" t="s">
        <v>927</v>
      </c>
      <c r="J605" s="354" t="s">
        <v>927</v>
      </c>
      <c r="K605" s="354" t="s">
        <v>927</v>
      </c>
      <c r="L605" s="354" t="s">
        <v>927</v>
      </c>
    </row>
    <row r="606" spans="1:12">
      <c r="A606" s="352">
        <v>45630</v>
      </c>
      <c r="B606" s="353" t="s">
        <v>138</v>
      </c>
      <c r="C606" s="354" t="s">
        <v>281</v>
      </c>
      <c r="D606" s="354" t="s">
        <v>927</v>
      </c>
      <c r="E606" s="354" t="s">
        <v>927</v>
      </c>
      <c r="F606" s="354" t="s">
        <v>927</v>
      </c>
      <c r="G606" s="354" t="s">
        <v>927</v>
      </c>
      <c r="H606" s="354" t="s">
        <v>927</v>
      </c>
      <c r="I606" s="354" t="s">
        <v>927</v>
      </c>
      <c r="J606" s="354" t="s">
        <v>927</v>
      </c>
      <c r="K606" s="354" t="s">
        <v>927</v>
      </c>
      <c r="L606" s="354" t="s">
        <v>927</v>
      </c>
    </row>
    <row r="607" spans="1:12">
      <c r="A607" s="352">
        <v>45329</v>
      </c>
      <c r="B607" s="353" t="s">
        <v>139</v>
      </c>
      <c r="C607" s="354" t="s">
        <v>272</v>
      </c>
      <c r="D607" s="354" t="s">
        <v>927</v>
      </c>
      <c r="E607" s="354" t="s">
        <v>927</v>
      </c>
      <c r="F607" s="354" t="s">
        <v>927</v>
      </c>
      <c r="G607" s="354" t="s">
        <v>926</v>
      </c>
      <c r="H607" s="354" t="s">
        <v>927</v>
      </c>
      <c r="I607" s="354" t="s">
        <v>927</v>
      </c>
      <c r="J607" s="354" t="s">
        <v>927</v>
      </c>
      <c r="K607" s="354" t="s">
        <v>927</v>
      </c>
      <c r="L607" s="354" t="s">
        <v>927</v>
      </c>
    </row>
    <row r="608" spans="1:12">
      <c r="A608" s="352">
        <v>45348</v>
      </c>
      <c r="B608" s="353" t="s">
        <v>139</v>
      </c>
      <c r="C608" s="354" t="s">
        <v>272</v>
      </c>
      <c r="D608" s="354" t="s">
        <v>927</v>
      </c>
      <c r="E608" s="354" t="s">
        <v>927</v>
      </c>
      <c r="F608" s="354" t="s">
        <v>927</v>
      </c>
      <c r="G608" s="354" t="s">
        <v>926</v>
      </c>
      <c r="H608" s="354" t="s">
        <v>927</v>
      </c>
      <c r="I608" s="354" t="s">
        <v>927</v>
      </c>
      <c r="J608" s="354" t="s">
        <v>927</v>
      </c>
      <c r="K608" s="354" t="s">
        <v>927</v>
      </c>
      <c r="L608" s="354" t="s">
        <v>927</v>
      </c>
    </row>
    <row r="609" spans="1:12">
      <c r="A609" s="352">
        <v>45357</v>
      </c>
      <c r="B609" s="353" t="s">
        <v>139</v>
      </c>
      <c r="C609" s="354" t="s">
        <v>272</v>
      </c>
      <c r="D609" s="354" t="s">
        <v>927</v>
      </c>
      <c r="E609" s="354" t="s">
        <v>927</v>
      </c>
      <c r="F609" s="354" t="s">
        <v>927</v>
      </c>
      <c r="G609" s="354" t="s">
        <v>926</v>
      </c>
      <c r="H609" s="354" t="s">
        <v>927</v>
      </c>
      <c r="I609" s="354" t="s">
        <v>927</v>
      </c>
      <c r="J609" s="354" t="s">
        <v>927</v>
      </c>
      <c r="K609" s="354" t="s">
        <v>927</v>
      </c>
      <c r="L609" s="354" t="s">
        <v>927</v>
      </c>
    </row>
    <row r="610" spans="1:12">
      <c r="A610" s="352">
        <v>45377</v>
      </c>
      <c r="B610" s="353" t="s">
        <v>139</v>
      </c>
      <c r="C610" s="354" t="s">
        <v>272</v>
      </c>
      <c r="D610" s="354" t="s">
        <v>927</v>
      </c>
      <c r="E610" s="354" t="s">
        <v>927</v>
      </c>
      <c r="F610" s="354" t="s">
        <v>927</v>
      </c>
      <c r="G610" s="354" t="s">
        <v>926</v>
      </c>
      <c r="H610" s="354" t="s">
        <v>927</v>
      </c>
      <c r="I610" s="354" t="s">
        <v>927</v>
      </c>
      <c r="J610" s="354" t="s">
        <v>927</v>
      </c>
      <c r="K610" s="354" t="s">
        <v>927</v>
      </c>
      <c r="L610" s="354" t="s">
        <v>927</v>
      </c>
    </row>
    <row r="611" spans="1:12">
      <c r="A611" s="352">
        <v>45429</v>
      </c>
      <c r="B611" s="353" t="s">
        <v>139</v>
      </c>
      <c r="C611" s="354" t="s">
        <v>272</v>
      </c>
      <c r="D611" s="354" t="s">
        <v>927</v>
      </c>
      <c r="E611" s="354" t="s">
        <v>927</v>
      </c>
      <c r="F611" s="354" t="s">
        <v>927</v>
      </c>
      <c r="G611" s="354" t="s">
        <v>926</v>
      </c>
      <c r="H611" s="354" t="s">
        <v>927</v>
      </c>
      <c r="I611" s="354" t="s">
        <v>927</v>
      </c>
      <c r="J611" s="354" t="s">
        <v>927</v>
      </c>
      <c r="K611" s="354" t="s">
        <v>927</v>
      </c>
      <c r="L611" s="354" t="s">
        <v>927</v>
      </c>
    </row>
    <row r="612" spans="1:12">
      <c r="A612" s="352">
        <v>45453</v>
      </c>
      <c r="B612" s="353" t="s">
        <v>139</v>
      </c>
      <c r="C612" s="354" t="s">
        <v>272</v>
      </c>
      <c r="D612" s="354" t="s">
        <v>927</v>
      </c>
      <c r="E612" s="354" t="s">
        <v>927</v>
      </c>
      <c r="F612" s="354" t="s">
        <v>927</v>
      </c>
      <c r="G612" s="354" t="s">
        <v>926</v>
      </c>
      <c r="H612" s="354" t="s">
        <v>927</v>
      </c>
      <c r="I612" s="354" t="s">
        <v>927</v>
      </c>
      <c r="J612" s="354" t="s">
        <v>927</v>
      </c>
      <c r="K612" s="354" t="s">
        <v>927</v>
      </c>
      <c r="L612" s="354" t="s">
        <v>927</v>
      </c>
    </row>
    <row r="613" spans="1:12">
      <c r="A613" s="352">
        <v>45506</v>
      </c>
      <c r="B613" s="353" t="s">
        <v>139</v>
      </c>
      <c r="C613" s="354" t="s">
        <v>272</v>
      </c>
      <c r="D613" s="354" t="s">
        <v>927</v>
      </c>
      <c r="E613" s="354" t="s">
        <v>927</v>
      </c>
      <c r="F613" s="354" t="s">
        <v>927</v>
      </c>
      <c r="G613" s="354" t="s">
        <v>926</v>
      </c>
      <c r="H613" s="354" t="s">
        <v>927</v>
      </c>
      <c r="I613" s="354" t="s">
        <v>927</v>
      </c>
      <c r="J613" s="354" t="s">
        <v>927</v>
      </c>
      <c r="K613" s="354" t="s">
        <v>927</v>
      </c>
      <c r="L613" s="354" t="s">
        <v>927</v>
      </c>
    </row>
    <row r="614" spans="1:12">
      <c r="A614" s="352">
        <v>45527</v>
      </c>
      <c r="B614" s="353" t="s">
        <v>139</v>
      </c>
      <c r="C614" s="354" t="s">
        <v>272</v>
      </c>
      <c r="D614" s="354" t="s">
        <v>927</v>
      </c>
      <c r="E614" s="354" t="s">
        <v>927</v>
      </c>
      <c r="F614" s="354" t="s">
        <v>927</v>
      </c>
      <c r="G614" s="354" t="s">
        <v>926</v>
      </c>
      <c r="H614" s="354" t="s">
        <v>927</v>
      </c>
      <c r="I614" s="354" t="s">
        <v>927</v>
      </c>
      <c r="J614" s="354" t="s">
        <v>927</v>
      </c>
      <c r="K614" s="354" t="s">
        <v>927</v>
      </c>
      <c r="L614" s="354" t="s">
        <v>927</v>
      </c>
    </row>
    <row r="615" spans="1:12">
      <c r="A615" s="352">
        <v>45579</v>
      </c>
      <c r="B615" s="353" t="s">
        <v>139</v>
      </c>
      <c r="C615" s="354" t="s">
        <v>272</v>
      </c>
      <c r="D615" s="354" t="s">
        <v>927</v>
      </c>
      <c r="E615" s="354" t="s">
        <v>927</v>
      </c>
      <c r="F615" s="354" t="s">
        <v>927</v>
      </c>
      <c r="G615" s="354" t="s">
        <v>926</v>
      </c>
      <c r="H615" s="354" t="s">
        <v>927</v>
      </c>
      <c r="I615" s="354" t="s">
        <v>927</v>
      </c>
      <c r="J615" s="354" t="s">
        <v>927</v>
      </c>
      <c r="K615" s="354" t="s">
        <v>927</v>
      </c>
      <c r="L615" s="354" t="s">
        <v>927</v>
      </c>
    </row>
    <row r="616" spans="1:12">
      <c r="A616" s="352">
        <v>45329</v>
      </c>
      <c r="B616" s="353" t="s">
        <v>140</v>
      </c>
      <c r="C616" s="354" t="s">
        <v>282</v>
      </c>
      <c r="D616" s="354" t="s">
        <v>927</v>
      </c>
      <c r="E616" s="354" t="s">
        <v>927</v>
      </c>
      <c r="F616" s="354" t="s">
        <v>927</v>
      </c>
      <c r="G616" s="354" t="s">
        <v>926</v>
      </c>
      <c r="H616" s="354" t="s">
        <v>927</v>
      </c>
      <c r="I616" s="354" t="s">
        <v>927</v>
      </c>
      <c r="J616" s="354" t="s">
        <v>927</v>
      </c>
      <c r="K616" s="354" t="s">
        <v>927</v>
      </c>
      <c r="L616" s="354" t="s">
        <v>927</v>
      </c>
    </row>
    <row r="617" spans="1:12">
      <c r="A617" s="352">
        <v>45385</v>
      </c>
      <c r="B617" s="353" t="s">
        <v>140</v>
      </c>
      <c r="C617" s="354" t="s">
        <v>282</v>
      </c>
      <c r="D617" s="354" t="s">
        <v>927</v>
      </c>
      <c r="E617" s="354" t="s">
        <v>927</v>
      </c>
      <c r="F617" s="354" t="s">
        <v>927</v>
      </c>
      <c r="G617" s="354" t="s">
        <v>926</v>
      </c>
      <c r="H617" s="354" t="s">
        <v>927</v>
      </c>
      <c r="I617" s="354" t="s">
        <v>927</v>
      </c>
      <c r="J617" s="354" t="s">
        <v>927</v>
      </c>
      <c r="K617" s="354" t="s">
        <v>927</v>
      </c>
      <c r="L617" s="354" t="s">
        <v>927</v>
      </c>
    </row>
    <row r="618" spans="1:12">
      <c r="A618" s="352">
        <v>45468</v>
      </c>
      <c r="B618" s="353" t="s">
        <v>140</v>
      </c>
      <c r="C618" s="354" t="s">
        <v>282</v>
      </c>
      <c r="D618" s="354" t="s">
        <v>927</v>
      </c>
      <c r="E618" s="354" t="s">
        <v>927</v>
      </c>
      <c r="F618" s="354" t="s">
        <v>927</v>
      </c>
      <c r="G618" s="354" t="s">
        <v>926</v>
      </c>
      <c r="H618" s="354" t="s">
        <v>927</v>
      </c>
      <c r="I618" s="354" t="s">
        <v>927</v>
      </c>
      <c r="J618" s="354" t="s">
        <v>927</v>
      </c>
      <c r="K618" s="354" t="s">
        <v>927</v>
      </c>
      <c r="L618" s="354" t="s">
        <v>927</v>
      </c>
    </row>
    <row r="619" spans="1:12">
      <c r="A619" s="352">
        <v>45486</v>
      </c>
      <c r="B619" s="353" t="s">
        <v>140</v>
      </c>
      <c r="C619" s="354" t="s">
        <v>282</v>
      </c>
      <c r="D619" s="354" t="s">
        <v>927</v>
      </c>
      <c r="E619" s="354" t="s">
        <v>927</v>
      </c>
      <c r="F619" s="354" t="s">
        <v>927</v>
      </c>
      <c r="G619" s="354" t="s">
        <v>926</v>
      </c>
      <c r="H619" s="354" t="s">
        <v>927</v>
      </c>
      <c r="I619" s="354" t="s">
        <v>927</v>
      </c>
      <c r="J619" s="354" t="s">
        <v>927</v>
      </c>
      <c r="K619" s="354" t="s">
        <v>927</v>
      </c>
      <c r="L619" s="354" t="s">
        <v>927</v>
      </c>
    </row>
    <row r="620" spans="1:12">
      <c r="A620" s="352">
        <v>45519</v>
      </c>
      <c r="B620" s="353" t="s">
        <v>140</v>
      </c>
      <c r="C620" s="354" t="s">
        <v>282</v>
      </c>
      <c r="D620" s="354" t="s">
        <v>927</v>
      </c>
      <c r="E620" s="354" t="s">
        <v>927</v>
      </c>
      <c r="F620" s="354" t="s">
        <v>927</v>
      </c>
      <c r="G620" s="354" t="s">
        <v>926</v>
      </c>
      <c r="H620" s="354" t="s">
        <v>927</v>
      </c>
      <c r="I620" s="354" t="s">
        <v>927</v>
      </c>
      <c r="J620" s="354" t="s">
        <v>927</v>
      </c>
      <c r="K620" s="354" t="s">
        <v>927</v>
      </c>
      <c r="L620" s="354" t="s">
        <v>927</v>
      </c>
    </row>
    <row r="621" spans="1:12">
      <c r="A621" s="352">
        <v>45525</v>
      </c>
      <c r="B621" s="353" t="s">
        <v>140</v>
      </c>
      <c r="C621" s="354" t="s">
        <v>282</v>
      </c>
      <c r="D621" s="354" t="s">
        <v>927</v>
      </c>
      <c r="E621" s="354" t="s">
        <v>927</v>
      </c>
      <c r="F621" s="354" t="s">
        <v>927</v>
      </c>
      <c r="G621" s="354" t="s">
        <v>926</v>
      </c>
      <c r="H621" s="354" t="s">
        <v>927</v>
      </c>
      <c r="I621" s="354" t="s">
        <v>927</v>
      </c>
      <c r="J621" s="354" t="s">
        <v>927</v>
      </c>
      <c r="K621" s="354" t="s">
        <v>927</v>
      </c>
      <c r="L621" s="354" t="s">
        <v>927</v>
      </c>
    </row>
    <row r="622" spans="1:12">
      <c r="A622" s="352">
        <v>45601</v>
      </c>
      <c r="B622" s="353" t="s">
        <v>140</v>
      </c>
      <c r="C622" s="354" t="s">
        <v>282</v>
      </c>
      <c r="D622" s="354" t="s">
        <v>927</v>
      </c>
      <c r="E622" s="354" t="s">
        <v>927</v>
      </c>
      <c r="F622" s="354" t="s">
        <v>927</v>
      </c>
      <c r="G622" s="354" t="s">
        <v>927</v>
      </c>
      <c r="H622" s="354" t="s">
        <v>927</v>
      </c>
      <c r="I622" s="354" t="s">
        <v>927</v>
      </c>
      <c r="J622" s="354" t="s">
        <v>927</v>
      </c>
      <c r="K622" s="354" t="s">
        <v>927</v>
      </c>
      <c r="L622" s="354" t="s">
        <v>927</v>
      </c>
    </row>
    <row r="623" spans="1:12">
      <c r="A623" s="352">
        <v>45440</v>
      </c>
      <c r="B623" s="353" t="s">
        <v>1612</v>
      </c>
      <c r="C623" s="354" t="s">
        <v>1641</v>
      </c>
      <c r="D623" s="354" t="s">
        <v>927</v>
      </c>
      <c r="E623" s="354" t="s">
        <v>927</v>
      </c>
      <c r="F623" s="354" t="s">
        <v>927</v>
      </c>
      <c r="G623" s="354" t="s">
        <v>926</v>
      </c>
      <c r="H623" s="354" t="s">
        <v>927</v>
      </c>
      <c r="I623" s="354" t="s">
        <v>927</v>
      </c>
      <c r="J623" s="354" t="s">
        <v>927</v>
      </c>
      <c r="K623" s="354" t="s">
        <v>927</v>
      </c>
      <c r="L623" s="354" t="s">
        <v>927</v>
      </c>
    </row>
    <row r="624" spans="1:12">
      <c r="A624" s="352">
        <v>45449</v>
      </c>
      <c r="B624" s="353" t="s">
        <v>1612</v>
      </c>
      <c r="C624" s="354" t="s">
        <v>1641</v>
      </c>
      <c r="D624" s="354" t="s">
        <v>927</v>
      </c>
      <c r="E624" s="354" t="s">
        <v>927</v>
      </c>
      <c r="F624" s="354" t="s">
        <v>927</v>
      </c>
      <c r="G624" s="354" t="s">
        <v>926</v>
      </c>
      <c r="H624" s="354" t="s">
        <v>927</v>
      </c>
      <c r="I624" s="354" t="s">
        <v>927</v>
      </c>
      <c r="J624" s="354" t="s">
        <v>927</v>
      </c>
      <c r="K624" s="354" t="s">
        <v>927</v>
      </c>
      <c r="L624" s="354" t="s">
        <v>927</v>
      </c>
    </row>
    <row r="625" spans="1:12">
      <c r="A625" s="352">
        <v>45468</v>
      </c>
      <c r="B625" s="353" t="s">
        <v>1612</v>
      </c>
      <c r="C625" s="354" t="s">
        <v>1641</v>
      </c>
      <c r="D625" s="354" t="s">
        <v>927</v>
      </c>
      <c r="E625" s="354" t="s">
        <v>927</v>
      </c>
      <c r="F625" s="354" t="s">
        <v>927</v>
      </c>
      <c r="G625" s="354" t="s">
        <v>926</v>
      </c>
      <c r="H625" s="354" t="s">
        <v>927</v>
      </c>
      <c r="I625" s="354" t="s">
        <v>927</v>
      </c>
      <c r="J625" s="354" t="s">
        <v>927</v>
      </c>
      <c r="K625" s="354" t="s">
        <v>927</v>
      </c>
      <c r="L625" s="354" t="s">
        <v>927</v>
      </c>
    </row>
    <row r="626" spans="1:12">
      <c r="A626" s="352">
        <v>45510</v>
      </c>
      <c r="B626" s="353" t="s">
        <v>1612</v>
      </c>
      <c r="C626" s="354" t="s">
        <v>1641</v>
      </c>
      <c r="D626" s="354" t="s">
        <v>927</v>
      </c>
      <c r="E626" s="354" t="s">
        <v>927</v>
      </c>
      <c r="F626" s="354" t="s">
        <v>927</v>
      </c>
      <c r="G626" s="354" t="s">
        <v>926</v>
      </c>
      <c r="H626" s="354" t="s">
        <v>927</v>
      </c>
      <c r="I626" s="354" t="s">
        <v>927</v>
      </c>
      <c r="J626" s="354" t="s">
        <v>927</v>
      </c>
      <c r="K626" s="354" t="s">
        <v>927</v>
      </c>
      <c r="L626" s="354" t="s">
        <v>927</v>
      </c>
    </row>
    <row r="627" spans="1:12">
      <c r="A627" s="352">
        <v>45551</v>
      </c>
      <c r="B627" s="353" t="s">
        <v>1612</v>
      </c>
      <c r="C627" s="354" t="s">
        <v>1641</v>
      </c>
      <c r="D627" s="354" t="s">
        <v>927</v>
      </c>
      <c r="E627" s="354" t="s">
        <v>927</v>
      </c>
      <c r="F627" s="354" t="s">
        <v>927</v>
      </c>
      <c r="G627" s="354" t="s">
        <v>926</v>
      </c>
      <c r="H627" s="354" t="s">
        <v>927</v>
      </c>
      <c r="I627" s="354" t="s">
        <v>927</v>
      </c>
      <c r="J627" s="354" t="s">
        <v>927</v>
      </c>
      <c r="K627" s="354" t="s">
        <v>927</v>
      </c>
      <c r="L627" s="354" t="s">
        <v>927</v>
      </c>
    </row>
    <row r="628" spans="1:12">
      <c r="A628" s="352">
        <v>45600</v>
      </c>
      <c r="B628" s="353" t="s">
        <v>1612</v>
      </c>
      <c r="C628" s="354" t="s">
        <v>1641</v>
      </c>
      <c r="D628" s="354" t="s">
        <v>927</v>
      </c>
      <c r="E628" s="354" t="s">
        <v>927</v>
      </c>
      <c r="F628" s="354" t="s">
        <v>927</v>
      </c>
      <c r="G628" s="354" t="s">
        <v>927</v>
      </c>
      <c r="H628" s="354" t="s">
        <v>927</v>
      </c>
      <c r="I628" s="354" t="s">
        <v>927</v>
      </c>
      <c r="J628" s="354" t="s">
        <v>927</v>
      </c>
      <c r="K628" s="354" t="s">
        <v>927</v>
      </c>
      <c r="L628" s="354" t="s">
        <v>927</v>
      </c>
    </row>
    <row r="629" spans="1:12">
      <c r="A629" s="352">
        <v>45345</v>
      </c>
      <c r="B629" s="353" t="s">
        <v>941</v>
      </c>
      <c r="C629" s="354" t="s">
        <v>286</v>
      </c>
      <c r="D629" s="354" t="s">
        <v>927</v>
      </c>
      <c r="E629" s="354" t="s">
        <v>927</v>
      </c>
      <c r="F629" s="354" t="s">
        <v>927</v>
      </c>
      <c r="G629" s="354" t="s">
        <v>926</v>
      </c>
      <c r="H629" s="354" t="s">
        <v>927</v>
      </c>
      <c r="I629" s="354" t="s">
        <v>926</v>
      </c>
      <c r="J629" s="354" t="s">
        <v>927</v>
      </c>
      <c r="K629" s="354" t="s">
        <v>927</v>
      </c>
      <c r="L629" s="354" t="s">
        <v>927</v>
      </c>
    </row>
    <row r="630" spans="1:12">
      <c r="A630" s="352">
        <v>45384</v>
      </c>
      <c r="B630" s="353" t="s">
        <v>941</v>
      </c>
      <c r="C630" s="354" t="s">
        <v>286</v>
      </c>
      <c r="D630" s="354" t="s">
        <v>927</v>
      </c>
      <c r="E630" s="354" t="s">
        <v>927</v>
      </c>
      <c r="F630" s="354" t="s">
        <v>927</v>
      </c>
      <c r="G630" s="354" t="s">
        <v>926</v>
      </c>
      <c r="H630" s="354" t="s">
        <v>927</v>
      </c>
      <c r="I630" s="354" t="s">
        <v>926</v>
      </c>
      <c r="J630" s="354" t="s">
        <v>927</v>
      </c>
      <c r="K630" s="354" t="s">
        <v>927</v>
      </c>
      <c r="L630" s="354" t="s">
        <v>927</v>
      </c>
    </row>
    <row r="631" spans="1:12">
      <c r="A631" s="352">
        <v>45504</v>
      </c>
      <c r="B631" s="353" t="s">
        <v>941</v>
      </c>
      <c r="C631" s="354" t="s">
        <v>286</v>
      </c>
      <c r="D631" s="354" t="s">
        <v>927</v>
      </c>
      <c r="E631" s="354" t="s">
        <v>927</v>
      </c>
      <c r="F631" s="354" t="s">
        <v>927</v>
      </c>
      <c r="G631" s="354" t="s">
        <v>926</v>
      </c>
      <c r="H631" s="354" t="s">
        <v>927</v>
      </c>
      <c r="I631" s="354" t="s">
        <v>926</v>
      </c>
      <c r="J631" s="354" t="s">
        <v>927</v>
      </c>
      <c r="K631" s="354" t="s">
        <v>927</v>
      </c>
      <c r="L631" s="354" t="s">
        <v>927</v>
      </c>
    </row>
    <row r="632" spans="1:12">
      <c r="A632" s="352">
        <v>45540</v>
      </c>
      <c r="B632" s="353" t="s">
        <v>941</v>
      </c>
      <c r="C632" s="354" t="s">
        <v>286</v>
      </c>
      <c r="D632" s="354" t="s">
        <v>927</v>
      </c>
      <c r="E632" s="354" t="s">
        <v>927</v>
      </c>
      <c r="F632" s="354" t="s">
        <v>927</v>
      </c>
      <c r="G632" s="354" t="s">
        <v>926</v>
      </c>
      <c r="H632" s="354" t="s">
        <v>927</v>
      </c>
      <c r="I632" s="354" t="s">
        <v>926</v>
      </c>
      <c r="J632" s="354" t="s">
        <v>927</v>
      </c>
      <c r="K632" s="354" t="s">
        <v>927</v>
      </c>
      <c r="L632" s="354" t="s">
        <v>927</v>
      </c>
    </row>
    <row r="633" spans="1:12">
      <c r="A633" s="352">
        <v>45555</v>
      </c>
      <c r="B633" s="353" t="s">
        <v>941</v>
      </c>
      <c r="C633" s="354" t="s">
        <v>286</v>
      </c>
      <c r="D633" s="354" t="s">
        <v>927</v>
      </c>
      <c r="E633" s="354" t="s">
        <v>927</v>
      </c>
      <c r="F633" s="354" t="s">
        <v>927</v>
      </c>
      <c r="G633" s="354" t="s">
        <v>926</v>
      </c>
      <c r="H633" s="354" t="s">
        <v>927</v>
      </c>
      <c r="I633" s="354" t="s">
        <v>926</v>
      </c>
      <c r="J633" s="354" t="s">
        <v>927</v>
      </c>
      <c r="K633" s="354" t="s">
        <v>927</v>
      </c>
      <c r="L633" s="354" t="s">
        <v>927</v>
      </c>
    </row>
    <row r="634" spans="1:12">
      <c r="A634" s="352">
        <v>45603</v>
      </c>
      <c r="B634" s="353" t="s">
        <v>941</v>
      </c>
      <c r="C634" s="354" t="s">
        <v>286</v>
      </c>
      <c r="D634" s="354" t="s">
        <v>927</v>
      </c>
      <c r="E634" s="354" t="s">
        <v>927</v>
      </c>
      <c r="F634" s="354" t="s">
        <v>927</v>
      </c>
      <c r="G634" s="354" t="s">
        <v>927</v>
      </c>
      <c r="H634" s="354" t="s">
        <v>927</v>
      </c>
      <c r="I634" s="354" t="s">
        <v>926</v>
      </c>
      <c r="J634" s="354" t="s">
        <v>927</v>
      </c>
      <c r="K634" s="354" t="s">
        <v>927</v>
      </c>
      <c r="L634" s="354" t="s">
        <v>927</v>
      </c>
    </row>
    <row r="635" spans="1:12">
      <c r="A635" s="352">
        <v>45309</v>
      </c>
      <c r="B635" s="353" t="s">
        <v>942</v>
      </c>
      <c r="C635" s="354" t="s">
        <v>288</v>
      </c>
      <c r="D635" s="354" t="s">
        <v>927</v>
      </c>
      <c r="E635" s="354" t="s">
        <v>927</v>
      </c>
      <c r="F635" s="354" t="s">
        <v>927</v>
      </c>
      <c r="G635" s="354" t="s">
        <v>926</v>
      </c>
      <c r="H635" s="354" t="s">
        <v>927</v>
      </c>
      <c r="I635" s="354" t="s">
        <v>926</v>
      </c>
      <c r="J635" s="354" t="s">
        <v>927</v>
      </c>
      <c r="K635" s="354" t="s">
        <v>927</v>
      </c>
      <c r="L635" s="354" t="s">
        <v>927</v>
      </c>
    </row>
    <row r="636" spans="1:12">
      <c r="A636" s="352">
        <v>45342</v>
      </c>
      <c r="B636" s="353" t="s">
        <v>942</v>
      </c>
      <c r="C636" s="354" t="s">
        <v>288</v>
      </c>
      <c r="D636" s="354" t="s">
        <v>927</v>
      </c>
      <c r="E636" s="354" t="s">
        <v>927</v>
      </c>
      <c r="F636" s="354" t="s">
        <v>927</v>
      </c>
      <c r="G636" s="354" t="s">
        <v>926</v>
      </c>
      <c r="H636" s="354" t="s">
        <v>927</v>
      </c>
      <c r="I636" s="354" t="s">
        <v>926</v>
      </c>
      <c r="J636" s="354" t="s">
        <v>927</v>
      </c>
      <c r="K636" s="354" t="s">
        <v>927</v>
      </c>
      <c r="L636" s="354" t="s">
        <v>927</v>
      </c>
    </row>
    <row r="637" spans="1:12">
      <c r="A637" s="352">
        <v>45386</v>
      </c>
      <c r="B637" s="353" t="s">
        <v>942</v>
      </c>
      <c r="C637" s="354" t="s">
        <v>288</v>
      </c>
      <c r="D637" s="354" t="s">
        <v>927</v>
      </c>
      <c r="E637" s="354" t="s">
        <v>927</v>
      </c>
      <c r="F637" s="354" t="s">
        <v>927</v>
      </c>
      <c r="G637" s="354" t="s">
        <v>926</v>
      </c>
      <c r="H637" s="354" t="s">
        <v>927</v>
      </c>
      <c r="I637" s="354" t="s">
        <v>926</v>
      </c>
      <c r="J637" s="354" t="s">
        <v>927</v>
      </c>
      <c r="K637" s="354" t="s">
        <v>927</v>
      </c>
      <c r="L637" s="354" t="s">
        <v>927</v>
      </c>
    </row>
    <row r="638" spans="1:12">
      <c r="A638" s="352">
        <v>45401</v>
      </c>
      <c r="B638" s="353" t="s">
        <v>942</v>
      </c>
      <c r="C638" s="354" t="s">
        <v>288</v>
      </c>
      <c r="D638" s="354" t="s">
        <v>927</v>
      </c>
      <c r="E638" s="354" t="s">
        <v>927</v>
      </c>
      <c r="F638" s="354" t="s">
        <v>927</v>
      </c>
      <c r="G638" s="354" t="s">
        <v>926</v>
      </c>
      <c r="H638" s="354" t="s">
        <v>927</v>
      </c>
      <c r="I638" s="354" t="s">
        <v>926</v>
      </c>
      <c r="J638" s="354" t="s">
        <v>927</v>
      </c>
      <c r="K638" s="354" t="s">
        <v>927</v>
      </c>
      <c r="L638" s="354" t="s">
        <v>927</v>
      </c>
    </row>
    <row r="639" spans="1:12">
      <c r="A639" s="352">
        <v>45449</v>
      </c>
      <c r="B639" s="353" t="s">
        <v>942</v>
      </c>
      <c r="C639" s="354" t="s">
        <v>288</v>
      </c>
      <c r="D639" s="354" t="s">
        <v>927</v>
      </c>
      <c r="E639" s="354" t="s">
        <v>927</v>
      </c>
      <c r="F639" s="354" t="s">
        <v>927</v>
      </c>
      <c r="G639" s="354" t="s">
        <v>926</v>
      </c>
      <c r="H639" s="354" t="s">
        <v>927</v>
      </c>
      <c r="I639" s="354" t="s">
        <v>926</v>
      </c>
      <c r="J639" s="354" t="s">
        <v>927</v>
      </c>
      <c r="K639" s="354" t="s">
        <v>927</v>
      </c>
      <c r="L639" s="354" t="s">
        <v>927</v>
      </c>
    </row>
    <row r="640" spans="1:12">
      <c r="A640" s="352">
        <v>45476</v>
      </c>
      <c r="B640" s="353" t="s">
        <v>942</v>
      </c>
      <c r="C640" s="354" t="s">
        <v>288</v>
      </c>
      <c r="D640" s="354" t="s">
        <v>927</v>
      </c>
      <c r="E640" s="354" t="s">
        <v>927</v>
      </c>
      <c r="F640" s="354" t="s">
        <v>927</v>
      </c>
      <c r="G640" s="354" t="s">
        <v>926</v>
      </c>
      <c r="H640" s="354" t="s">
        <v>927</v>
      </c>
      <c r="I640" s="354" t="s">
        <v>926</v>
      </c>
      <c r="J640" s="354" t="s">
        <v>927</v>
      </c>
      <c r="K640" s="354" t="s">
        <v>927</v>
      </c>
      <c r="L640" s="354" t="s">
        <v>927</v>
      </c>
    </row>
    <row r="641" spans="1:12">
      <c r="A641" s="352">
        <v>45510</v>
      </c>
      <c r="B641" s="353" t="s">
        <v>942</v>
      </c>
      <c r="C641" s="354" t="s">
        <v>288</v>
      </c>
      <c r="D641" s="354" t="s">
        <v>927</v>
      </c>
      <c r="E641" s="354" t="s">
        <v>927</v>
      </c>
      <c r="F641" s="354" t="s">
        <v>927</v>
      </c>
      <c r="G641" s="354" t="s">
        <v>926</v>
      </c>
      <c r="H641" s="354" t="s">
        <v>927</v>
      </c>
      <c r="I641" s="354" t="s">
        <v>926</v>
      </c>
      <c r="J641" s="354" t="s">
        <v>927</v>
      </c>
      <c r="K641" s="354" t="s">
        <v>927</v>
      </c>
      <c r="L641" s="354" t="s">
        <v>927</v>
      </c>
    </row>
    <row r="642" spans="1:12">
      <c r="A642" s="352">
        <v>45553</v>
      </c>
      <c r="B642" s="353" t="s">
        <v>942</v>
      </c>
      <c r="C642" s="354" t="s">
        <v>288</v>
      </c>
      <c r="D642" s="354" t="s">
        <v>927</v>
      </c>
      <c r="E642" s="354" t="s">
        <v>927</v>
      </c>
      <c r="F642" s="354" t="s">
        <v>927</v>
      </c>
      <c r="G642" s="354" t="s">
        <v>926</v>
      </c>
      <c r="H642" s="354" t="s">
        <v>927</v>
      </c>
      <c r="I642" s="354" t="s">
        <v>926</v>
      </c>
      <c r="J642" s="354" t="s">
        <v>927</v>
      </c>
      <c r="K642" s="354" t="s">
        <v>927</v>
      </c>
      <c r="L642" s="354" t="s">
        <v>927</v>
      </c>
    </row>
    <row r="643" spans="1:12">
      <c r="A643" s="352">
        <v>45600</v>
      </c>
      <c r="B643" s="353" t="s">
        <v>942</v>
      </c>
      <c r="C643" s="354" t="s">
        <v>288</v>
      </c>
      <c r="D643" s="354" t="s">
        <v>927</v>
      </c>
      <c r="E643" s="354" t="s">
        <v>927</v>
      </c>
      <c r="F643" s="354" t="s">
        <v>927</v>
      </c>
      <c r="G643" s="354" t="s">
        <v>927</v>
      </c>
      <c r="H643" s="354" t="s">
        <v>927</v>
      </c>
      <c r="I643" s="354" t="s">
        <v>926</v>
      </c>
      <c r="J643" s="354" t="s">
        <v>927</v>
      </c>
      <c r="K643" s="354" t="s">
        <v>927</v>
      </c>
      <c r="L643" s="354" t="s">
        <v>927</v>
      </c>
    </row>
    <row r="644" spans="1:12">
      <c r="A644" s="352">
        <v>45355</v>
      </c>
      <c r="B644" s="353" t="s">
        <v>144</v>
      </c>
      <c r="C644" s="354" t="s">
        <v>943</v>
      </c>
      <c r="D644" s="354" t="s">
        <v>927</v>
      </c>
      <c r="E644" s="354" t="s">
        <v>927</v>
      </c>
      <c r="F644" s="354" t="s">
        <v>927</v>
      </c>
      <c r="G644" s="354" t="s">
        <v>926</v>
      </c>
      <c r="H644" s="354" t="s">
        <v>927</v>
      </c>
      <c r="I644" s="354" t="s">
        <v>927</v>
      </c>
      <c r="J644" s="354" t="s">
        <v>927</v>
      </c>
      <c r="K644" s="354" t="s">
        <v>927</v>
      </c>
      <c r="L644" s="354" t="s">
        <v>927</v>
      </c>
    </row>
    <row r="645" spans="1:12">
      <c r="A645" s="352">
        <v>45387</v>
      </c>
      <c r="B645" s="353" t="s">
        <v>144</v>
      </c>
      <c r="C645" s="354" t="s">
        <v>943</v>
      </c>
      <c r="D645" s="354" t="s">
        <v>927</v>
      </c>
      <c r="E645" s="354" t="s">
        <v>927</v>
      </c>
      <c r="F645" s="354" t="s">
        <v>927</v>
      </c>
      <c r="G645" s="354" t="s">
        <v>926</v>
      </c>
      <c r="H645" s="354" t="s">
        <v>927</v>
      </c>
      <c r="I645" s="354" t="s">
        <v>927</v>
      </c>
      <c r="J645" s="354" t="s">
        <v>927</v>
      </c>
      <c r="K645" s="354" t="s">
        <v>927</v>
      </c>
      <c r="L645" s="354" t="s">
        <v>927</v>
      </c>
    </row>
    <row r="646" spans="1:12">
      <c r="A646" s="352">
        <v>45467</v>
      </c>
      <c r="B646" s="353" t="s">
        <v>144</v>
      </c>
      <c r="C646" s="354" t="s">
        <v>943</v>
      </c>
      <c r="D646" s="354" t="s">
        <v>927</v>
      </c>
      <c r="E646" s="354" t="s">
        <v>927</v>
      </c>
      <c r="F646" s="354" t="s">
        <v>927</v>
      </c>
      <c r="G646" s="354" t="s">
        <v>926</v>
      </c>
      <c r="H646" s="354" t="s">
        <v>927</v>
      </c>
      <c r="I646" s="354" t="s">
        <v>927</v>
      </c>
      <c r="J646" s="354" t="s">
        <v>927</v>
      </c>
      <c r="K646" s="354" t="s">
        <v>927</v>
      </c>
      <c r="L646" s="354" t="s">
        <v>927</v>
      </c>
    </row>
    <row r="647" spans="1:12">
      <c r="A647" s="352">
        <v>45499</v>
      </c>
      <c r="B647" s="353" t="s">
        <v>144</v>
      </c>
      <c r="C647" s="354" t="s">
        <v>943</v>
      </c>
      <c r="D647" s="354" t="s">
        <v>927</v>
      </c>
      <c r="E647" s="354" t="s">
        <v>927</v>
      </c>
      <c r="F647" s="354" t="s">
        <v>927</v>
      </c>
      <c r="G647" s="354" t="s">
        <v>926</v>
      </c>
      <c r="H647" s="354" t="s">
        <v>927</v>
      </c>
      <c r="I647" s="354" t="s">
        <v>927</v>
      </c>
      <c r="J647" s="354" t="s">
        <v>927</v>
      </c>
      <c r="K647" s="354" t="s">
        <v>927</v>
      </c>
      <c r="L647" s="354" t="s">
        <v>927</v>
      </c>
    </row>
    <row r="648" spans="1:12">
      <c r="A648" s="352">
        <v>45532</v>
      </c>
      <c r="B648" s="353" t="s">
        <v>144</v>
      </c>
      <c r="C648" s="354" t="s">
        <v>943</v>
      </c>
      <c r="D648" s="354" t="s">
        <v>927</v>
      </c>
      <c r="E648" s="354" t="s">
        <v>927</v>
      </c>
      <c r="F648" s="354" t="s">
        <v>927</v>
      </c>
      <c r="G648" s="354" t="s">
        <v>926</v>
      </c>
      <c r="H648" s="354" t="s">
        <v>927</v>
      </c>
      <c r="I648" s="354" t="s">
        <v>927</v>
      </c>
      <c r="J648" s="354" t="s">
        <v>927</v>
      </c>
      <c r="K648" s="354" t="s">
        <v>927</v>
      </c>
      <c r="L648" s="354" t="s">
        <v>927</v>
      </c>
    </row>
    <row r="649" spans="1:12">
      <c r="A649" s="352">
        <v>45553</v>
      </c>
      <c r="B649" s="353" t="s">
        <v>144</v>
      </c>
      <c r="C649" s="354" t="s">
        <v>943</v>
      </c>
      <c r="D649" s="354" t="s">
        <v>927</v>
      </c>
      <c r="E649" s="354" t="s">
        <v>927</v>
      </c>
      <c r="F649" s="354" t="s">
        <v>927</v>
      </c>
      <c r="G649" s="354" t="s">
        <v>926</v>
      </c>
      <c r="H649" s="354" t="s">
        <v>927</v>
      </c>
      <c r="I649" s="354" t="s">
        <v>927</v>
      </c>
      <c r="J649" s="354" t="s">
        <v>927</v>
      </c>
      <c r="K649" s="354" t="s">
        <v>927</v>
      </c>
      <c r="L649" s="354" t="s">
        <v>927</v>
      </c>
    </row>
    <row r="650" spans="1:12">
      <c r="A650" s="352">
        <v>45593</v>
      </c>
      <c r="B650" s="353" t="s">
        <v>144</v>
      </c>
      <c r="C650" s="354" t="s">
        <v>943</v>
      </c>
      <c r="D650" s="354" t="s">
        <v>927</v>
      </c>
      <c r="E650" s="354" t="s">
        <v>927</v>
      </c>
      <c r="F650" s="354" t="s">
        <v>927</v>
      </c>
      <c r="G650" s="354" t="s">
        <v>927</v>
      </c>
      <c r="H650" s="354" t="s">
        <v>927</v>
      </c>
      <c r="I650" s="354" t="s">
        <v>927</v>
      </c>
      <c r="J650" s="354" t="s">
        <v>927</v>
      </c>
      <c r="K650" s="354" t="s">
        <v>927</v>
      </c>
      <c r="L650" s="354" t="s">
        <v>927</v>
      </c>
    </row>
    <row r="651" spans="1:12">
      <c r="A651" s="352">
        <v>45351</v>
      </c>
      <c r="B651" s="353" t="s">
        <v>146</v>
      </c>
      <c r="C651" s="354" t="s">
        <v>292</v>
      </c>
      <c r="D651" s="354" t="s">
        <v>927</v>
      </c>
      <c r="E651" s="354" t="s">
        <v>927</v>
      </c>
      <c r="F651" s="354" t="s">
        <v>927</v>
      </c>
      <c r="G651" s="354" t="s">
        <v>926</v>
      </c>
      <c r="H651" s="354" t="s">
        <v>927</v>
      </c>
      <c r="I651" s="354" t="s">
        <v>927</v>
      </c>
      <c r="J651" s="354" t="s">
        <v>927</v>
      </c>
      <c r="K651" s="354" t="s">
        <v>927</v>
      </c>
      <c r="L651" s="354" t="s">
        <v>927</v>
      </c>
    </row>
    <row r="652" spans="1:12">
      <c r="A652" s="352">
        <v>45381</v>
      </c>
      <c r="B652" s="353" t="s">
        <v>146</v>
      </c>
      <c r="C652" s="354" t="s">
        <v>292</v>
      </c>
      <c r="D652" s="354" t="s">
        <v>927</v>
      </c>
      <c r="E652" s="354" t="s">
        <v>927</v>
      </c>
      <c r="F652" s="354" t="s">
        <v>927</v>
      </c>
      <c r="G652" s="354" t="s">
        <v>926</v>
      </c>
      <c r="H652" s="354" t="s">
        <v>927</v>
      </c>
      <c r="I652" s="354" t="s">
        <v>927</v>
      </c>
      <c r="J652" s="354" t="s">
        <v>927</v>
      </c>
      <c r="K652" s="354" t="s">
        <v>927</v>
      </c>
      <c r="L652" s="354" t="s">
        <v>927</v>
      </c>
    </row>
    <row r="653" spans="1:12">
      <c r="A653" s="352">
        <v>45464</v>
      </c>
      <c r="B653" s="353" t="s">
        <v>146</v>
      </c>
      <c r="C653" s="354" t="s">
        <v>292</v>
      </c>
      <c r="D653" s="354" t="s">
        <v>927</v>
      </c>
      <c r="E653" s="354" t="s">
        <v>927</v>
      </c>
      <c r="F653" s="354" t="s">
        <v>927</v>
      </c>
      <c r="G653" s="354" t="s">
        <v>926</v>
      </c>
      <c r="H653" s="354" t="s">
        <v>927</v>
      </c>
      <c r="I653" s="354" t="s">
        <v>927</v>
      </c>
      <c r="J653" s="354" t="s">
        <v>927</v>
      </c>
      <c r="K653" s="354" t="s">
        <v>927</v>
      </c>
      <c r="L653" s="354" t="s">
        <v>927</v>
      </c>
    </row>
    <row r="654" spans="1:12">
      <c r="A654" s="352">
        <v>45513</v>
      </c>
      <c r="B654" s="353" t="s">
        <v>146</v>
      </c>
      <c r="C654" s="354" t="s">
        <v>292</v>
      </c>
      <c r="D654" s="354" t="s">
        <v>927</v>
      </c>
      <c r="E654" s="354" t="s">
        <v>927</v>
      </c>
      <c r="F654" s="354" t="s">
        <v>927</v>
      </c>
      <c r="G654" s="354" t="s">
        <v>926</v>
      </c>
      <c r="H654" s="354" t="s">
        <v>927</v>
      </c>
      <c r="I654" s="354" t="s">
        <v>927</v>
      </c>
      <c r="J654" s="354" t="s">
        <v>927</v>
      </c>
      <c r="K654" s="354" t="s">
        <v>927</v>
      </c>
      <c r="L654" s="354" t="s">
        <v>927</v>
      </c>
    </row>
    <row r="655" spans="1:12">
      <c r="A655" s="352">
        <v>45569</v>
      </c>
      <c r="B655" s="353" t="s">
        <v>146</v>
      </c>
      <c r="C655" s="354" t="s">
        <v>292</v>
      </c>
      <c r="D655" s="354" t="s">
        <v>927</v>
      </c>
      <c r="E655" s="354" t="s">
        <v>927</v>
      </c>
      <c r="F655" s="354" t="s">
        <v>927</v>
      </c>
      <c r="G655" s="354" t="s">
        <v>926</v>
      </c>
      <c r="H655" s="354" t="s">
        <v>927</v>
      </c>
      <c r="I655" s="354" t="s">
        <v>927</v>
      </c>
      <c r="J655" s="354" t="s">
        <v>927</v>
      </c>
      <c r="K655" s="354" t="s">
        <v>927</v>
      </c>
      <c r="L655" s="354" t="s">
        <v>927</v>
      </c>
    </row>
    <row r="656" spans="1:12">
      <c r="A656" s="352">
        <v>45622</v>
      </c>
      <c r="B656" s="353" t="s">
        <v>146</v>
      </c>
      <c r="C656" s="354" t="s">
        <v>292</v>
      </c>
      <c r="D656" s="354" t="s">
        <v>927</v>
      </c>
      <c r="E656" s="354" t="s">
        <v>927</v>
      </c>
      <c r="F656" s="354" t="s">
        <v>927</v>
      </c>
      <c r="G656" s="354" t="s">
        <v>927</v>
      </c>
      <c r="H656" s="354" t="s">
        <v>927</v>
      </c>
      <c r="I656" s="354" t="s">
        <v>927</v>
      </c>
      <c r="J656" s="354" t="s">
        <v>927</v>
      </c>
      <c r="K656" s="354" t="s">
        <v>927</v>
      </c>
      <c r="L656" s="354" t="s">
        <v>927</v>
      </c>
    </row>
    <row r="657" spans="1:12">
      <c r="A657" s="352">
        <v>45601</v>
      </c>
      <c r="B657" s="353" t="s">
        <v>1627</v>
      </c>
      <c r="C657" s="354" t="s">
        <v>1698</v>
      </c>
      <c r="D657" s="354" t="s">
        <v>927</v>
      </c>
      <c r="E657" s="354" t="s">
        <v>927</v>
      </c>
      <c r="F657" s="354" t="s">
        <v>927</v>
      </c>
      <c r="G657" s="354" t="s">
        <v>927</v>
      </c>
      <c r="H657" s="354" t="s">
        <v>927</v>
      </c>
      <c r="I657" s="354" t="s">
        <v>927</v>
      </c>
      <c r="J657" s="354" t="s">
        <v>927</v>
      </c>
      <c r="K657" s="354" t="s">
        <v>926</v>
      </c>
      <c r="L657" s="354" t="s">
        <v>927</v>
      </c>
    </row>
    <row r="658" spans="1:12">
      <c r="A658" s="352">
        <v>45604</v>
      </c>
      <c r="B658" s="353" t="s">
        <v>1627</v>
      </c>
      <c r="C658" s="354" t="s">
        <v>1698</v>
      </c>
      <c r="D658" s="354" t="s">
        <v>927</v>
      </c>
      <c r="E658" s="354" t="s">
        <v>927</v>
      </c>
      <c r="F658" s="354" t="s">
        <v>927</v>
      </c>
      <c r="G658" s="354" t="s">
        <v>927</v>
      </c>
      <c r="H658" s="354" t="s">
        <v>927</v>
      </c>
      <c r="I658" s="354" t="s">
        <v>927</v>
      </c>
      <c r="J658" s="354" t="s">
        <v>927</v>
      </c>
      <c r="K658" s="354" t="s">
        <v>926</v>
      </c>
      <c r="L658" s="354" t="s">
        <v>927</v>
      </c>
    </row>
    <row r="659" spans="1:12">
      <c r="A659" s="352">
        <v>45607</v>
      </c>
      <c r="B659" s="353" t="s">
        <v>1627</v>
      </c>
      <c r="C659" s="354" t="s">
        <v>1698</v>
      </c>
      <c r="D659" s="354" t="s">
        <v>927</v>
      </c>
      <c r="E659" s="354" t="s">
        <v>927</v>
      </c>
      <c r="F659" s="354" t="s">
        <v>927</v>
      </c>
      <c r="G659" s="354" t="s">
        <v>927</v>
      </c>
      <c r="H659" s="354" t="s">
        <v>927</v>
      </c>
      <c r="I659" s="354" t="s">
        <v>926</v>
      </c>
      <c r="J659" s="354" t="s">
        <v>927</v>
      </c>
      <c r="K659" s="354" t="s">
        <v>926</v>
      </c>
      <c r="L659" s="354" t="s">
        <v>927</v>
      </c>
    </row>
    <row r="660" spans="1:12">
      <c r="A660" s="352">
        <v>45615</v>
      </c>
      <c r="B660" s="353" t="s">
        <v>1627</v>
      </c>
      <c r="C660" s="354" t="s">
        <v>1698</v>
      </c>
      <c r="D660" s="354" t="s">
        <v>927</v>
      </c>
      <c r="E660" s="354" t="s">
        <v>927</v>
      </c>
      <c r="F660" s="354" t="s">
        <v>927</v>
      </c>
      <c r="G660" s="354" t="s">
        <v>927</v>
      </c>
      <c r="H660" s="354" t="s">
        <v>927</v>
      </c>
      <c r="I660" s="354" t="s">
        <v>927</v>
      </c>
      <c r="J660" s="354" t="s">
        <v>927</v>
      </c>
      <c r="K660" s="354" t="s">
        <v>927</v>
      </c>
      <c r="L660" s="354" t="s">
        <v>927</v>
      </c>
    </row>
    <row r="661" spans="1:12">
      <c r="A661" s="352">
        <v>45619</v>
      </c>
      <c r="B661" s="353" t="s">
        <v>1627</v>
      </c>
      <c r="C661" s="354" t="s">
        <v>1698</v>
      </c>
      <c r="D661" s="354" t="s">
        <v>927</v>
      </c>
      <c r="E661" s="354" t="s">
        <v>927</v>
      </c>
      <c r="F661" s="354" t="s">
        <v>927</v>
      </c>
      <c r="G661" s="354" t="s">
        <v>927</v>
      </c>
      <c r="H661" s="354" t="s">
        <v>927</v>
      </c>
      <c r="I661" s="354" t="s">
        <v>927</v>
      </c>
      <c r="J661" s="354" t="s">
        <v>927</v>
      </c>
      <c r="K661" s="354" t="s">
        <v>927</v>
      </c>
      <c r="L661" s="354" t="s">
        <v>927</v>
      </c>
    </row>
    <row r="662" spans="1:12">
      <c r="A662" s="352">
        <v>45619</v>
      </c>
      <c r="B662" s="353" t="s">
        <v>1627</v>
      </c>
      <c r="C662" s="354" t="s">
        <v>1698</v>
      </c>
      <c r="D662" s="354" t="s">
        <v>927</v>
      </c>
      <c r="E662" s="354" t="s">
        <v>927</v>
      </c>
      <c r="F662" s="354" t="s">
        <v>927</v>
      </c>
      <c r="G662" s="354" t="s">
        <v>927</v>
      </c>
      <c r="H662" s="354" t="s">
        <v>927</v>
      </c>
      <c r="I662" s="354" t="s">
        <v>927</v>
      </c>
      <c r="J662" s="354" t="s">
        <v>927</v>
      </c>
      <c r="K662" s="354" t="s">
        <v>927</v>
      </c>
      <c r="L662" s="354" t="s">
        <v>927</v>
      </c>
    </row>
    <row r="663" spans="1:12">
      <c r="A663" s="352">
        <v>45331</v>
      </c>
      <c r="B663" s="353" t="s">
        <v>293</v>
      </c>
      <c r="C663" s="354" t="s">
        <v>294</v>
      </c>
      <c r="D663" s="354" t="s">
        <v>927</v>
      </c>
      <c r="E663" s="354" t="s">
        <v>927</v>
      </c>
      <c r="F663" s="354" t="s">
        <v>927</v>
      </c>
      <c r="G663" s="354" t="s">
        <v>926</v>
      </c>
      <c r="H663" s="354" t="s">
        <v>927</v>
      </c>
      <c r="I663" s="354" t="s">
        <v>926</v>
      </c>
      <c r="J663" s="354" t="s">
        <v>927</v>
      </c>
      <c r="K663" s="354" t="s">
        <v>927</v>
      </c>
      <c r="L663" s="354" t="s">
        <v>927</v>
      </c>
    </row>
    <row r="664" spans="1:12">
      <c r="A664" s="352">
        <v>45358</v>
      </c>
      <c r="B664" s="353" t="s">
        <v>293</v>
      </c>
      <c r="C664" s="354" t="s">
        <v>294</v>
      </c>
      <c r="D664" s="354" t="s">
        <v>927</v>
      </c>
      <c r="E664" s="354" t="s">
        <v>927</v>
      </c>
      <c r="F664" s="354" t="s">
        <v>927</v>
      </c>
      <c r="G664" s="354" t="s">
        <v>926</v>
      </c>
      <c r="H664" s="354" t="s">
        <v>927</v>
      </c>
      <c r="I664" s="354" t="s">
        <v>926</v>
      </c>
      <c r="J664" s="354" t="s">
        <v>927</v>
      </c>
      <c r="K664" s="354" t="s">
        <v>927</v>
      </c>
      <c r="L664" s="354" t="s">
        <v>927</v>
      </c>
    </row>
    <row r="665" spans="1:12">
      <c r="A665" s="352">
        <v>45394</v>
      </c>
      <c r="B665" s="353" t="s">
        <v>293</v>
      </c>
      <c r="C665" s="354" t="s">
        <v>294</v>
      </c>
      <c r="D665" s="354" t="s">
        <v>927</v>
      </c>
      <c r="E665" s="354" t="s">
        <v>927</v>
      </c>
      <c r="F665" s="354" t="s">
        <v>927</v>
      </c>
      <c r="G665" s="354" t="s">
        <v>926</v>
      </c>
      <c r="H665" s="354" t="s">
        <v>927</v>
      </c>
      <c r="I665" s="354" t="s">
        <v>926</v>
      </c>
      <c r="J665" s="354" t="s">
        <v>927</v>
      </c>
      <c r="K665" s="354" t="s">
        <v>927</v>
      </c>
      <c r="L665" s="354" t="s">
        <v>927</v>
      </c>
    </row>
    <row r="666" spans="1:12">
      <c r="A666" s="352">
        <v>45421</v>
      </c>
      <c r="B666" s="353" t="s">
        <v>293</v>
      </c>
      <c r="C666" s="354" t="s">
        <v>294</v>
      </c>
      <c r="D666" s="354" t="s">
        <v>927</v>
      </c>
      <c r="E666" s="354" t="s">
        <v>927</v>
      </c>
      <c r="F666" s="354" t="s">
        <v>927</v>
      </c>
      <c r="G666" s="354" t="s">
        <v>926</v>
      </c>
      <c r="H666" s="354" t="s">
        <v>927</v>
      </c>
      <c r="I666" s="354" t="s">
        <v>926</v>
      </c>
      <c r="J666" s="354" t="s">
        <v>927</v>
      </c>
      <c r="K666" s="354" t="s">
        <v>927</v>
      </c>
      <c r="L666" s="354" t="s">
        <v>927</v>
      </c>
    </row>
    <row r="667" spans="1:12">
      <c r="A667" s="352">
        <v>45463</v>
      </c>
      <c r="B667" s="353" t="s">
        <v>293</v>
      </c>
      <c r="C667" s="354" t="s">
        <v>294</v>
      </c>
      <c r="D667" s="354" t="s">
        <v>927</v>
      </c>
      <c r="E667" s="354" t="s">
        <v>927</v>
      </c>
      <c r="F667" s="354" t="s">
        <v>927</v>
      </c>
      <c r="G667" s="354" t="s">
        <v>926</v>
      </c>
      <c r="H667" s="354" t="s">
        <v>927</v>
      </c>
      <c r="I667" s="354" t="s">
        <v>927</v>
      </c>
      <c r="J667" s="354" t="s">
        <v>927</v>
      </c>
      <c r="K667" s="354" t="s">
        <v>927</v>
      </c>
      <c r="L667" s="354" t="s">
        <v>927</v>
      </c>
    </row>
    <row r="668" spans="1:12">
      <c r="A668" s="352">
        <v>45512</v>
      </c>
      <c r="B668" s="353" t="s">
        <v>293</v>
      </c>
      <c r="C668" s="354" t="s">
        <v>294</v>
      </c>
      <c r="D668" s="354" t="s">
        <v>927</v>
      </c>
      <c r="E668" s="354" t="s">
        <v>927</v>
      </c>
      <c r="F668" s="354" t="s">
        <v>927</v>
      </c>
      <c r="G668" s="354" t="s">
        <v>926</v>
      </c>
      <c r="H668" s="354" t="s">
        <v>927</v>
      </c>
      <c r="I668" s="354" t="s">
        <v>927</v>
      </c>
      <c r="J668" s="354" t="s">
        <v>927</v>
      </c>
      <c r="K668" s="354" t="s">
        <v>927</v>
      </c>
      <c r="L668" s="354" t="s">
        <v>927</v>
      </c>
    </row>
    <row r="669" spans="1:12">
      <c r="A669" s="352">
        <v>45595</v>
      </c>
      <c r="B669" s="353" t="s">
        <v>293</v>
      </c>
      <c r="C669" s="354" t="s">
        <v>294</v>
      </c>
      <c r="D669" s="354" t="s">
        <v>927</v>
      </c>
      <c r="E669" s="354" t="s">
        <v>927</v>
      </c>
      <c r="F669" s="354" t="s">
        <v>927</v>
      </c>
      <c r="G669" s="354" t="s">
        <v>927</v>
      </c>
      <c r="H669" s="354" t="s">
        <v>927</v>
      </c>
      <c r="I669" s="354" t="s">
        <v>927</v>
      </c>
      <c r="J669" s="354" t="s">
        <v>927</v>
      </c>
      <c r="K669" s="354" t="s">
        <v>927</v>
      </c>
      <c r="L669" s="354" t="s">
        <v>927</v>
      </c>
    </row>
    <row r="670" spans="1:12">
      <c r="A670" s="352">
        <v>45330</v>
      </c>
      <c r="B670" s="353" t="s">
        <v>295</v>
      </c>
      <c r="C670" s="354" t="s">
        <v>296</v>
      </c>
      <c r="D670" s="354" t="s">
        <v>927</v>
      </c>
      <c r="E670" s="354" t="s">
        <v>927</v>
      </c>
      <c r="F670" s="354" t="s">
        <v>927</v>
      </c>
      <c r="G670" s="354" t="s">
        <v>926</v>
      </c>
      <c r="H670" s="354" t="s">
        <v>927</v>
      </c>
      <c r="I670" s="354" t="s">
        <v>927</v>
      </c>
      <c r="J670" s="354" t="s">
        <v>927</v>
      </c>
      <c r="K670" s="354" t="s">
        <v>927</v>
      </c>
      <c r="L670" s="354" t="s">
        <v>927</v>
      </c>
    </row>
    <row r="671" spans="1:12">
      <c r="A671" s="352">
        <v>45398</v>
      </c>
      <c r="B671" s="353" t="s">
        <v>295</v>
      </c>
      <c r="C671" s="354" t="s">
        <v>296</v>
      </c>
      <c r="D671" s="354" t="s">
        <v>927</v>
      </c>
      <c r="E671" s="354" t="s">
        <v>927</v>
      </c>
      <c r="F671" s="354" t="s">
        <v>927</v>
      </c>
      <c r="G671" s="354" t="s">
        <v>926</v>
      </c>
      <c r="H671" s="354" t="s">
        <v>927</v>
      </c>
      <c r="I671" s="354" t="s">
        <v>927</v>
      </c>
      <c r="J671" s="354" t="s">
        <v>927</v>
      </c>
      <c r="K671" s="354" t="s">
        <v>927</v>
      </c>
      <c r="L671" s="354" t="s">
        <v>927</v>
      </c>
    </row>
    <row r="672" spans="1:12">
      <c r="A672" s="352">
        <v>45422</v>
      </c>
      <c r="B672" s="353" t="s">
        <v>295</v>
      </c>
      <c r="C672" s="354" t="s">
        <v>296</v>
      </c>
      <c r="D672" s="354" t="s">
        <v>927</v>
      </c>
      <c r="E672" s="354" t="s">
        <v>927</v>
      </c>
      <c r="F672" s="354" t="s">
        <v>927</v>
      </c>
      <c r="G672" s="354" t="s">
        <v>926</v>
      </c>
      <c r="H672" s="354" t="s">
        <v>927</v>
      </c>
      <c r="I672" s="354" t="s">
        <v>927</v>
      </c>
      <c r="J672" s="354" t="s">
        <v>927</v>
      </c>
      <c r="K672" s="354" t="s">
        <v>927</v>
      </c>
      <c r="L672" s="354" t="s">
        <v>927</v>
      </c>
    </row>
    <row r="673" spans="1:12">
      <c r="A673" s="352">
        <v>45443</v>
      </c>
      <c r="B673" s="353" t="s">
        <v>295</v>
      </c>
      <c r="C673" s="354" t="s">
        <v>296</v>
      </c>
      <c r="D673" s="354" t="s">
        <v>927</v>
      </c>
      <c r="E673" s="354" t="s">
        <v>927</v>
      </c>
      <c r="F673" s="354" t="s">
        <v>927</v>
      </c>
      <c r="G673" s="354" t="s">
        <v>926</v>
      </c>
      <c r="H673" s="354" t="s">
        <v>927</v>
      </c>
      <c r="I673" s="354" t="s">
        <v>927</v>
      </c>
      <c r="J673" s="354" t="s">
        <v>927</v>
      </c>
      <c r="K673" s="354" t="s">
        <v>927</v>
      </c>
      <c r="L673" s="354" t="s">
        <v>927</v>
      </c>
    </row>
    <row r="674" spans="1:12">
      <c r="A674" s="352">
        <v>45450</v>
      </c>
      <c r="B674" s="353" t="s">
        <v>295</v>
      </c>
      <c r="C674" s="354" t="s">
        <v>296</v>
      </c>
      <c r="D674" s="354" t="s">
        <v>927</v>
      </c>
      <c r="E674" s="354" t="s">
        <v>927</v>
      </c>
      <c r="F674" s="354" t="s">
        <v>927</v>
      </c>
      <c r="G674" s="354" t="s">
        <v>926</v>
      </c>
      <c r="H674" s="354" t="s">
        <v>927</v>
      </c>
      <c r="I674" s="354" t="s">
        <v>927</v>
      </c>
      <c r="J674" s="354" t="s">
        <v>927</v>
      </c>
      <c r="K674" s="354" t="s">
        <v>927</v>
      </c>
      <c r="L674" s="354" t="s">
        <v>927</v>
      </c>
    </row>
    <row r="675" spans="1:12">
      <c r="A675" s="352">
        <v>45518</v>
      </c>
      <c r="B675" s="353" t="s">
        <v>295</v>
      </c>
      <c r="C675" s="354" t="s">
        <v>296</v>
      </c>
      <c r="D675" s="354" t="s">
        <v>927</v>
      </c>
      <c r="E675" s="354" t="s">
        <v>927</v>
      </c>
      <c r="F675" s="354" t="s">
        <v>927</v>
      </c>
      <c r="G675" s="354" t="s">
        <v>926</v>
      </c>
      <c r="H675" s="354" t="s">
        <v>927</v>
      </c>
      <c r="I675" s="354" t="s">
        <v>927</v>
      </c>
      <c r="J675" s="354" t="s">
        <v>927</v>
      </c>
      <c r="K675" s="354" t="s">
        <v>927</v>
      </c>
      <c r="L675" s="354" t="s">
        <v>927</v>
      </c>
    </row>
    <row r="676" spans="1:12">
      <c r="A676" s="352">
        <v>45533</v>
      </c>
      <c r="B676" s="353" t="s">
        <v>295</v>
      </c>
      <c r="C676" s="354" t="s">
        <v>296</v>
      </c>
      <c r="D676" s="354" t="s">
        <v>927</v>
      </c>
      <c r="E676" s="354" t="s">
        <v>927</v>
      </c>
      <c r="F676" s="354" t="s">
        <v>927</v>
      </c>
      <c r="G676" s="354" t="s">
        <v>926</v>
      </c>
      <c r="H676" s="354" t="s">
        <v>927</v>
      </c>
      <c r="I676" s="354" t="s">
        <v>927</v>
      </c>
      <c r="J676" s="354" t="s">
        <v>927</v>
      </c>
      <c r="K676" s="354" t="s">
        <v>927</v>
      </c>
      <c r="L676" s="354" t="s">
        <v>927</v>
      </c>
    </row>
    <row r="677" spans="1:12">
      <c r="A677" s="352">
        <v>45586</v>
      </c>
      <c r="B677" s="353" t="s">
        <v>295</v>
      </c>
      <c r="C677" s="354" t="s">
        <v>296</v>
      </c>
      <c r="D677" s="354" t="s">
        <v>927</v>
      </c>
      <c r="E677" s="354" t="s">
        <v>927</v>
      </c>
      <c r="F677" s="354" t="s">
        <v>927</v>
      </c>
      <c r="G677" s="354" t="s">
        <v>927</v>
      </c>
      <c r="H677" s="354" t="s">
        <v>927</v>
      </c>
      <c r="I677" s="354" t="s">
        <v>927</v>
      </c>
      <c r="J677" s="354" t="s">
        <v>927</v>
      </c>
      <c r="K677" s="354" t="s">
        <v>927</v>
      </c>
      <c r="L677" s="354" t="s">
        <v>927</v>
      </c>
    </row>
    <row r="678" spans="1:12">
      <c r="A678" s="352">
        <v>45350</v>
      </c>
      <c r="B678" s="353" t="s">
        <v>149</v>
      </c>
      <c r="C678" s="354" t="s">
        <v>297</v>
      </c>
      <c r="D678" s="354" t="s">
        <v>927</v>
      </c>
      <c r="E678" s="354" t="s">
        <v>927</v>
      </c>
      <c r="F678" s="354" t="s">
        <v>927</v>
      </c>
      <c r="G678" s="354" t="s">
        <v>926</v>
      </c>
      <c r="H678" s="354" t="s">
        <v>927</v>
      </c>
      <c r="I678" s="354" t="s">
        <v>927</v>
      </c>
      <c r="J678" s="354" t="s">
        <v>927</v>
      </c>
      <c r="K678" s="354" t="s">
        <v>927</v>
      </c>
      <c r="L678" s="354" t="s">
        <v>927</v>
      </c>
    </row>
    <row r="679" spans="1:12">
      <c r="A679" s="352">
        <v>45408</v>
      </c>
      <c r="B679" s="353" t="s">
        <v>149</v>
      </c>
      <c r="C679" s="354" t="s">
        <v>297</v>
      </c>
      <c r="D679" s="354" t="s">
        <v>927</v>
      </c>
      <c r="E679" s="354" t="s">
        <v>927</v>
      </c>
      <c r="F679" s="354" t="s">
        <v>927</v>
      </c>
      <c r="G679" s="354" t="s">
        <v>926</v>
      </c>
      <c r="H679" s="354" t="s">
        <v>927</v>
      </c>
      <c r="I679" s="354" t="s">
        <v>927</v>
      </c>
      <c r="J679" s="354" t="s">
        <v>927</v>
      </c>
      <c r="K679" s="354" t="s">
        <v>927</v>
      </c>
      <c r="L679" s="354" t="s">
        <v>927</v>
      </c>
    </row>
    <row r="680" spans="1:12">
      <c r="A680" s="352">
        <v>45393</v>
      </c>
      <c r="B680" s="353" t="s">
        <v>149</v>
      </c>
      <c r="C680" s="354" t="s">
        <v>297</v>
      </c>
      <c r="D680" s="354" t="s">
        <v>927</v>
      </c>
      <c r="E680" s="354" t="s">
        <v>927</v>
      </c>
      <c r="F680" s="354" t="s">
        <v>927</v>
      </c>
      <c r="G680" s="354" t="s">
        <v>926</v>
      </c>
      <c r="H680" s="354" t="s">
        <v>927</v>
      </c>
      <c r="I680" s="354" t="s">
        <v>927</v>
      </c>
      <c r="J680" s="354" t="s">
        <v>927</v>
      </c>
      <c r="K680" s="354" t="s">
        <v>927</v>
      </c>
      <c r="L680" s="354" t="s">
        <v>927</v>
      </c>
    </row>
    <row r="681" spans="1:12">
      <c r="A681" s="352">
        <v>45462</v>
      </c>
      <c r="B681" s="353" t="s">
        <v>149</v>
      </c>
      <c r="C681" s="354" t="s">
        <v>297</v>
      </c>
      <c r="D681" s="354" t="s">
        <v>927</v>
      </c>
      <c r="E681" s="354" t="s">
        <v>927</v>
      </c>
      <c r="F681" s="354" t="s">
        <v>927</v>
      </c>
      <c r="G681" s="354" t="s">
        <v>926</v>
      </c>
      <c r="H681" s="354" t="s">
        <v>927</v>
      </c>
      <c r="I681" s="354" t="s">
        <v>927</v>
      </c>
      <c r="J681" s="354" t="s">
        <v>927</v>
      </c>
      <c r="K681" s="354" t="s">
        <v>927</v>
      </c>
      <c r="L681" s="354" t="s">
        <v>927</v>
      </c>
    </row>
    <row r="682" spans="1:12">
      <c r="A682" s="352">
        <v>45496</v>
      </c>
      <c r="B682" s="353" t="s">
        <v>149</v>
      </c>
      <c r="C682" s="354" t="s">
        <v>297</v>
      </c>
      <c r="D682" s="354" t="s">
        <v>927</v>
      </c>
      <c r="E682" s="354" t="s">
        <v>927</v>
      </c>
      <c r="F682" s="354" t="s">
        <v>927</v>
      </c>
      <c r="G682" s="354" t="s">
        <v>926</v>
      </c>
      <c r="H682" s="354" t="s">
        <v>927</v>
      </c>
      <c r="I682" s="354" t="s">
        <v>927</v>
      </c>
      <c r="J682" s="354" t="s">
        <v>927</v>
      </c>
      <c r="K682" s="354" t="s">
        <v>927</v>
      </c>
      <c r="L682" s="354" t="s">
        <v>927</v>
      </c>
    </row>
    <row r="683" spans="1:12">
      <c r="A683" s="352">
        <v>45587</v>
      </c>
      <c r="B683" s="353" t="s">
        <v>149</v>
      </c>
      <c r="C683" s="354" t="s">
        <v>297</v>
      </c>
      <c r="D683" s="354" t="s">
        <v>927</v>
      </c>
      <c r="E683" s="354" t="s">
        <v>927</v>
      </c>
      <c r="F683" s="354" t="s">
        <v>927</v>
      </c>
      <c r="G683" s="354" t="s">
        <v>927</v>
      </c>
      <c r="H683" s="354" t="s">
        <v>927</v>
      </c>
      <c r="I683" s="354" t="s">
        <v>927</v>
      </c>
      <c r="J683" s="354" t="s">
        <v>927</v>
      </c>
      <c r="K683" s="354" t="s">
        <v>927</v>
      </c>
      <c r="L683" s="354" t="s">
        <v>927</v>
      </c>
    </row>
    <row r="684" spans="1:12">
      <c r="A684" s="352">
        <v>45309</v>
      </c>
      <c r="B684" s="353" t="s">
        <v>298</v>
      </c>
      <c r="C684" s="354" t="s">
        <v>299</v>
      </c>
      <c r="D684" s="354" t="s">
        <v>927</v>
      </c>
      <c r="E684" s="354" t="s">
        <v>927</v>
      </c>
      <c r="F684" s="354" t="s">
        <v>927</v>
      </c>
      <c r="G684" s="354" t="s">
        <v>926</v>
      </c>
      <c r="H684" s="354" t="s">
        <v>927</v>
      </c>
      <c r="I684" s="354" t="s">
        <v>926</v>
      </c>
      <c r="J684" s="354" t="s">
        <v>927</v>
      </c>
      <c r="K684" s="354" t="s">
        <v>927</v>
      </c>
      <c r="L684" s="354" t="s">
        <v>927</v>
      </c>
    </row>
    <row r="685" spans="1:12">
      <c r="A685" s="352">
        <v>45342</v>
      </c>
      <c r="B685" s="353" t="s">
        <v>298</v>
      </c>
      <c r="C685" s="354" t="s">
        <v>299</v>
      </c>
      <c r="D685" s="354" t="s">
        <v>927</v>
      </c>
      <c r="E685" s="354" t="s">
        <v>927</v>
      </c>
      <c r="F685" s="354" t="s">
        <v>927</v>
      </c>
      <c r="G685" s="354" t="s">
        <v>926</v>
      </c>
      <c r="H685" s="354" t="s">
        <v>927</v>
      </c>
      <c r="I685" s="354" t="s">
        <v>926</v>
      </c>
      <c r="J685" s="354" t="s">
        <v>927</v>
      </c>
      <c r="K685" s="354" t="s">
        <v>927</v>
      </c>
      <c r="L685" s="354" t="s">
        <v>927</v>
      </c>
    </row>
    <row r="686" spans="1:12">
      <c r="A686" s="352">
        <v>45386</v>
      </c>
      <c r="B686" s="353" t="s">
        <v>298</v>
      </c>
      <c r="C686" s="354" t="s">
        <v>299</v>
      </c>
      <c r="D686" s="354" t="s">
        <v>927</v>
      </c>
      <c r="E686" s="354" t="s">
        <v>927</v>
      </c>
      <c r="F686" s="354" t="s">
        <v>927</v>
      </c>
      <c r="G686" s="354" t="s">
        <v>926</v>
      </c>
      <c r="H686" s="354" t="s">
        <v>927</v>
      </c>
      <c r="I686" s="354" t="s">
        <v>926</v>
      </c>
      <c r="J686" s="354" t="s">
        <v>927</v>
      </c>
      <c r="K686" s="354" t="s">
        <v>927</v>
      </c>
      <c r="L686" s="354" t="s">
        <v>927</v>
      </c>
    </row>
    <row r="687" spans="1:12">
      <c r="A687" s="352">
        <v>45472</v>
      </c>
      <c r="B687" s="353" t="s">
        <v>298</v>
      </c>
      <c r="C687" s="354" t="s">
        <v>299</v>
      </c>
      <c r="D687" s="354" t="s">
        <v>927</v>
      </c>
      <c r="E687" s="354" t="s">
        <v>927</v>
      </c>
      <c r="F687" s="354" t="s">
        <v>927</v>
      </c>
      <c r="G687" s="354" t="s">
        <v>926</v>
      </c>
      <c r="H687" s="354" t="s">
        <v>927</v>
      </c>
      <c r="I687" s="354" t="s">
        <v>926</v>
      </c>
      <c r="J687" s="354" t="s">
        <v>927</v>
      </c>
      <c r="K687" s="354" t="s">
        <v>927</v>
      </c>
      <c r="L687" s="354" t="s">
        <v>927</v>
      </c>
    </row>
    <row r="688" spans="1:12">
      <c r="A688" s="352">
        <v>45479</v>
      </c>
      <c r="B688" s="353" t="s">
        <v>298</v>
      </c>
      <c r="C688" s="354" t="s">
        <v>299</v>
      </c>
      <c r="D688" s="354" t="s">
        <v>927</v>
      </c>
      <c r="E688" s="354" t="s">
        <v>927</v>
      </c>
      <c r="F688" s="354" t="s">
        <v>927</v>
      </c>
      <c r="G688" s="354" t="s">
        <v>926</v>
      </c>
      <c r="H688" s="354" t="s">
        <v>927</v>
      </c>
      <c r="I688" s="354" t="s">
        <v>926</v>
      </c>
      <c r="J688" s="354" t="s">
        <v>927</v>
      </c>
      <c r="K688" s="354" t="s">
        <v>927</v>
      </c>
      <c r="L688" s="354" t="s">
        <v>927</v>
      </c>
    </row>
    <row r="689" spans="1:12">
      <c r="A689" s="352">
        <v>45472</v>
      </c>
      <c r="B689" s="353" t="s">
        <v>298</v>
      </c>
      <c r="C689" s="354" t="s">
        <v>299</v>
      </c>
      <c r="D689" s="354" t="s">
        <v>927</v>
      </c>
      <c r="E689" s="354" t="s">
        <v>927</v>
      </c>
      <c r="F689" s="354" t="s">
        <v>927</v>
      </c>
      <c r="G689" s="354" t="s">
        <v>926</v>
      </c>
      <c r="H689" s="354" t="s">
        <v>927</v>
      </c>
      <c r="I689" s="354" t="s">
        <v>926</v>
      </c>
      <c r="J689" s="354" t="s">
        <v>927</v>
      </c>
      <c r="K689" s="354" t="s">
        <v>927</v>
      </c>
      <c r="L689" s="354" t="s">
        <v>927</v>
      </c>
    </row>
    <row r="690" spans="1:12">
      <c r="A690" s="352">
        <v>45497</v>
      </c>
      <c r="B690" s="353" t="s">
        <v>298</v>
      </c>
      <c r="C690" s="354" t="s">
        <v>299</v>
      </c>
      <c r="D690" s="354" t="s">
        <v>927</v>
      </c>
      <c r="E690" s="354" t="s">
        <v>927</v>
      </c>
      <c r="F690" s="354" t="s">
        <v>927</v>
      </c>
      <c r="G690" s="354" t="s">
        <v>926</v>
      </c>
      <c r="H690" s="354" t="s">
        <v>927</v>
      </c>
      <c r="I690" s="354" t="s">
        <v>926</v>
      </c>
      <c r="J690" s="354" t="s">
        <v>927</v>
      </c>
      <c r="K690" s="354" t="s">
        <v>927</v>
      </c>
      <c r="L690" s="354" t="s">
        <v>927</v>
      </c>
    </row>
    <row r="691" spans="1:12">
      <c r="A691" s="352">
        <v>45553</v>
      </c>
      <c r="B691" s="353" t="s">
        <v>298</v>
      </c>
      <c r="C691" s="354" t="s">
        <v>299</v>
      </c>
      <c r="D691" s="354" t="s">
        <v>927</v>
      </c>
      <c r="E691" s="354" t="s">
        <v>927</v>
      </c>
      <c r="F691" s="354" t="s">
        <v>927</v>
      </c>
      <c r="G691" s="354" t="s">
        <v>926</v>
      </c>
      <c r="H691" s="354" t="s">
        <v>927</v>
      </c>
      <c r="I691" s="354" t="s">
        <v>926</v>
      </c>
      <c r="J691" s="354" t="s">
        <v>927</v>
      </c>
      <c r="K691" s="354" t="s">
        <v>927</v>
      </c>
      <c r="L691" s="354" t="s">
        <v>927</v>
      </c>
    </row>
    <row r="692" spans="1:12">
      <c r="A692" s="352">
        <v>45589</v>
      </c>
      <c r="B692" s="353" t="s">
        <v>298</v>
      </c>
      <c r="C692" s="354" t="s">
        <v>299</v>
      </c>
      <c r="D692" s="354" t="s">
        <v>927</v>
      </c>
      <c r="E692" s="354" t="s">
        <v>927</v>
      </c>
      <c r="F692" s="354" t="s">
        <v>927</v>
      </c>
      <c r="G692" s="354" t="s">
        <v>927</v>
      </c>
      <c r="H692" s="354" t="s">
        <v>927</v>
      </c>
      <c r="I692" s="354" t="s">
        <v>926</v>
      </c>
      <c r="J692" s="354" t="s">
        <v>927</v>
      </c>
      <c r="K692" s="354" t="s">
        <v>927</v>
      </c>
      <c r="L692" s="354" t="s">
        <v>927</v>
      </c>
    </row>
    <row r="693" spans="1:12">
      <c r="A693" s="352">
        <v>45336</v>
      </c>
      <c r="B693" s="353" t="s">
        <v>151</v>
      </c>
      <c r="C693" s="354" t="s">
        <v>944</v>
      </c>
      <c r="D693" s="354" t="s">
        <v>927</v>
      </c>
      <c r="E693" s="354" t="s">
        <v>927</v>
      </c>
      <c r="F693" s="354" t="s">
        <v>927</v>
      </c>
      <c r="G693" s="354" t="s">
        <v>926</v>
      </c>
      <c r="H693" s="354" t="s">
        <v>927</v>
      </c>
      <c r="I693" s="354" t="s">
        <v>927</v>
      </c>
      <c r="J693" s="354" t="s">
        <v>927</v>
      </c>
      <c r="K693" s="354" t="s">
        <v>926</v>
      </c>
      <c r="L693" s="354" t="s">
        <v>927</v>
      </c>
    </row>
    <row r="694" spans="1:12">
      <c r="A694" s="352">
        <v>45393</v>
      </c>
      <c r="B694" s="353" t="s">
        <v>151</v>
      </c>
      <c r="C694" s="354" t="s">
        <v>944</v>
      </c>
      <c r="D694" s="354" t="s">
        <v>927</v>
      </c>
      <c r="E694" s="354" t="s">
        <v>927</v>
      </c>
      <c r="F694" s="354" t="s">
        <v>927</v>
      </c>
      <c r="G694" s="354" t="s">
        <v>926</v>
      </c>
      <c r="H694" s="354" t="s">
        <v>927</v>
      </c>
      <c r="I694" s="354" t="s">
        <v>927</v>
      </c>
      <c r="J694" s="354" t="s">
        <v>927</v>
      </c>
      <c r="K694" s="354" t="s">
        <v>926</v>
      </c>
      <c r="L694" s="354" t="s">
        <v>927</v>
      </c>
    </row>
    <row r="695" spans="1:12">
      <c r="A695" s="352">
        <v>45432</v>
      </c>
      <c r="B695" s="353" t="s">
        <v>151</v>
      </c>
      <c r="C695" s="354" t="s">
        <v>944</v>
      </c>
      <c r="D695" s="354" t="s">
        <v>927</v>
      </c>
      <c r="E695" s="354" t="s">
        <v>927</v>
      </c>
      <c r="F695" s="354" t="s">
        <v>927</v>
      </c>
      <c r="G695" s="354" t="s">
        <v>926</v>
      </c>
      <c r="H695" s="354" t="s">
        <v>927</v>
      </c>
      <c r="I695" s="354" t="s">
        <v>927</v>
      </c>
      <c r="J695" s="354" t="s">
        <v>927</v>
      </c>
      <c r="K695" s="354" t="s">
        <v>926</v>
      </c>
      <c r="L695" s="354" t="s">
        <v>927</v>
      </c>
    </row>
    <row r="696" spans="1:12">
      <c r="A696" s="352">
        <v>45470</v>
      </c>
      <c r="B696" s="353" t="s">
        <v>151</v>
      </c>
      <c r="C696" s="354" t="s">
        <v>944</v>
      </c>
      <c r="D696" s="354" t="s">
        <v>927</v>
      </c>
      <c r="E696" s="354" t="s">
        <v>927</v>
      </c>
      <c r="F696" s="354" t="s">
        <v>927</v>
      </c>
      <c r="G696" s="354" t="s">
        <v>926</v>
      </c>
      <c r="H696" s="354" t="s">
        <v>927</v>
      </c>
      <c r="I696" s="354" t="s">
        <v>927</v>
      </c>
      <c r="J696" s="354" t="s">
        <v>927</v>
      </c>
      <c r="K696" s="354" t="s">
        <v>927</v>
      </c>
      <c r="L696" s="354" t="s">
        <v>927</v>
      </c>
    </row>
    <row r="697" spans="1:12">
      <c r="A697" s="352">
        <v>45523</v>
      </c>
      <c r="B697" s="353" t="s">
        <v>151</v>
      </c>
      <c r="C697" s="354" t="s">
        <v>944</v>
      </c>
      <c r="D697" s="354" t="s">
        <v>927</v>
      </c>
      <c r="E697" s="354" t="s">
        <v>927</v>
      </c>
      <c r="F697" s="354" t="s">
        <v>927</v>
      </c>
      <c r="G697" s="354" t="s">
        <v>926</v>
      </c>
      <c r="H697" s="354" t="s">
        <v>927</v>
      </c>
      <c r="I697" s="354" t="s">
        <v>927</v>
      </c>
      <c r="J697" s="354" t="s">
        <v>927</v>
      </c>
      <c r="K697" s="354" t="s">
        <v>927</v>
      </c>
      <c r="L697" s="354" t="s">
        <v>927</v>
      </c>
    </row>
    <row r="698" spans="1:12">
      <c r="A698" s="352">
        <v>45608</v>
      </c>
      <c r="B698" s="353" t="s">
        <v>151</v>
      </c>
      <c r="C698" s="354" t="s">
        <v>944</v>
      </c>
      <c r="D698" s="354" t="s">
        <v>927</v>
      </c>
      <c r="E698" s="354" t="s">
        <v>927</v>
      </c>
      <c r="F698" s="354" t="s">
        <v>927</v>
      </c>
      <c r="G698" s="354" t="s">
        <v>927</v>
      </c>
      <c r="H698" s="354" t="s">
        <v>927</v>
      </c>
      <c r="I698" s="354" t="s">
        <v>927</v>
      </c>
      <c r="J698" s="354" t="s">
        <v>927</v>
      </c>
      <c r="K698" s="354" t="s">
        <v>926</v>
      </c>
      <c r="L698" s="354" t="s">
        <v>927</v>
      </c>
    </row>
    <row r="699" spans="1:12">
      <c r="A699" s="352">
        <v>45624</v>
      </c>
      <c r="B699" s="353" t="s">
        <v>1656</v>
      </c>
      <c r="C699" s="354" t="s">
        <v>1699</v>
      </c>
      <c r="D699" s="354" t="s">
        <v>927</v>
      </c>
      <c r="E699" s="354" t="s">
        <v>927</v>
      </c>
      <c r="F699" s="354" t="s">
        <v>927</v>
      </c>
      <c r="G699" s="354" t="s">
        <v>927</v>
      </c>
      <c r="H699" s="354" t="s">
        <v>927</v>
      </c>
      <c r="I699" s="354" t="s">
        <v>927</v>
      </c>
      <c r="J699" s="354" t="s">
        <v>927</v>
      </c>
      <c r="K699" s="354" t="s">
        <v>927</v>
      </c>
      <c r="L699" s="354" t="s">
        <v>927</v>
      </c>
    </row>
    <row r="700" spans="1:12">
      <c r="A700" s="352">
        <v>45296</v>
      </c>
      <c r="B700" s="353" t="s">
        <v>300</v>
      </c>
      <c r="C700" s="354" t="s">
        <v>301</v>
      </c>
      <c r="D700" s="354" t="s">
        <v>927</v>
      </c>
      <c r="E700" s="354" t="s">
        <v>927</v>
      </c>
      <c r="F700" s="354" t="s">
        <v>927</v>
      </c>
      <c r="G700" s="354" t="s">
        <v>926</v>
      </c>
      <c r="H700" s="354" t="s">
        <v>927</v>
      </c>
      <c r="I700" s="354" t="s">
        <v>926</v>
      </c>
      <c r="J700" s="354" t="s">
        <v>927</v>
      </c>
      <c r="K700" s="354" t="s">
        <v>927</v>
      </c>
      <c r="L700" s="354" t="s">
        <v>927</v>
      </c>
    </row>
    <row r="701" spans="1:12">
      <c r="A701" s="352">
        <v>45345</v>
      </c>
      <c r="B701" s="353" t="s">
        <v>300</v>
      </c>
      <c r="C701" s="354" t="s">
        <v>301</v>
      </c>
      <c r="D701" s="354" t="s">
        <v>927</v>
      </c>
      <c r="E701" s="354" t="s">
        <v>927</v>
      </c>
      <c r="F701" s="354" t="s">
        <v>927</v>
      </c>
      <c r="G701" s="354" t="s">
        <v>926</v>
      </c>
      <c r="H701" s="354" t="s">
        <v>927</v>
      </c>
      <c r="I701" s="354" t="s">
        <v>927</v>
      </c>
      <c r="J701" s="354" t="s">
        <v>927</v>
      </c>
      <c r="K701" s="354" t="s">
        <v>927</v>
      </c>
      <c r="L701" s="354" t="s">
        <v>927</v>
      </c>
    </row>
    <row r="702" spans="1:12">
      <c r="A702" s="352">
        <v>45378</v>
      </c>
      <c r="B702" s="353" t="s">
        <v>300</v>
      </c>
      <c r="C702" s="354" t="s">
        <v>301</v>
      </c>
      <c r="D702" s="354" t="s">
        <v>927</v>
      </c>
      <c r="E702" s="354" t="s">
        <v>927</v>
      </c>
      <c r="F702" s="354" t="s">
        <v>927</v>
      </c>
      <c r="G702" s="354" t="s">
        <v>926</v>
      </c>
      <c r="H702" s="354" t="s">
        <v>927</v>
      </c>
      <c r="I702" s="354" t="s">
        <v>927</v>
      </c>
      <c r="J702" s="354" t="s">
        <v>927</v>
      </c>
      <c r="K702" s="354" t="s">
        <v>927</v>
      </c>
      <c r="L702" s="354" t="s">
        <v>927</v>
      </c>
    </row>
    <row r="703" spans="1:12">
      <c r="A703" s="352">
        <v>45477</v>
      </c>
      <c r="B703" s="353" t="s">
        <v>300</v>
      </c>
      <c r="C703" s="354" t="s">
        <v>301</v>
      </c>
      <c r="D703" s="354" t="s">
        <v>927</v>
      </c>
      <c r="E703" s="354" t="s">
        <v>927</v>
      </c>
      <c r="F703" s="354" t="s">
        <v>927</v>
      </c>
      <c r="G703" s="354" t="s">
        <v>926</v>
      </c>
      <c r="H703" s="354" t="s">
        <v>927</v>
      </c>
      <c r="I703" s="354" t="s">
        <v>927</v>
      </c>
      <c r="J703" s="354" t="s">
        <v>927</v>
      </c>
      <c r="K703" s="354" t="s">
        <v>927</v>
      </c>
      <c r="L703" s="354" t="s">
        <v>927</v>
      </c>
    </row>
    <row r="704" spans="1:12">
      <c r="A704" s="352">
        <v>45504</v>
      </c>
      <c r="B704" s="353" t="s">
        <v>300</v>
      </c>
      <c r="C704" s="354" t="s">
        <v>301</v>
      </c>
      <c r="D704" s="354" t="s">
        <v>927</v>
      </c>
      <c r="E704" s="354" t="s">
        <v>927</v>
      </c>
      <c r="F704" s="354" t="s">
        <v>927</v>
      </c>
      <c r="G704" s="354" t="s">
        <v>926</v>
      </c>
      <c r="H704" s="354" t="s">
        <v>927</v>
      </c>
      <c r="I704" s="354" t="s">
        <v>927</v>
      </c>
      <c r="J704" s="354" t="s">
        <v>927</v>
      </c>
      <c r="K704" s="354" t="s">
        <v>927</v>
      </c>
      <c r="L704" s="354" t="s">
        <v>927</v>
      </c>
    </row>
    <row r="705" spans="1:12">
      <c r="A705" s="352">
        <v>45547</v>
      </c>
      <c r="B705" s="353" t="s">
        <v>300</v>
      </c>
      <c r="C705" s="354" t="s">
        <v>301</v>
      </c>
      <c r="D705" s="354" t="s">
        <v>927</v>
      </c>
      <c r="E705" s="354" t="s">
        <v>927</v>
      </c>
      <c r="F705" s="354" t="s">
        <v>927</v>
      </c>
      <c r="G705" s="354" t="s">
        <v>926</v>
      </c>
      <c r="H705" s="354" t="s">
        <v>927</v>
      </c>
      <c r="I705" s="354" t="s">
        <v>927</v>
      </c>
      <c r="J705" s="354" t="s">
        <v>927</v>
      </c>
      <c r="K705" s="354" t="s">
        <v>927</v>
      </c>
      <c r="L705" s="354" t="s">
        <v>927</v>
      </c>
    </row>
    <row r="706" spans="1:12">
      <c r="A706" s="352">
        <v>45614</v>
      </c>
      <c r="B706" s="353" t="s">
        <v>300</v>
      </c>
      <c r="C706" s="354" t="s">
        <v>301</v>
      </c>
      <c r="D706" s="354" t="s">
        <v>927</v>
      </c>
      <c r="E706" s="354" t="s">
        <v>927</v>
      </c>
      <c r="F706" s="354" t="s">
        <v>927</v>
      </c>
      <c r="G706" s="354" t="s">
        <v>927</v>
      </c>
      <c r="H706" s="354" t="s">
        <v>927</v>
      </c>
      <c r="I706" s="354" t="s">
        <v>927</v>
      </c>
      <c r="J706" s="354" t="s">
        <v>927</v>
      </c>
      <c r="K706" s="354" t="s">
        <v>927</v>
      </c>
      <c r="L706" s="354" t="s">
        <v>927</v>
      </c>
    </row>
    <row r="707" spans="1:12">
      <c r="A707" s="352">
        <v>45352</v>
      </c>
      <c r="B707" s="353" t="s">
        <v>763</v>
      </c>
      <c r="C707" s="354" t="s">
        <v>302</v>
      </c>
      <c r="D707" s="354" t="s">
        <v>927</v>
      </c>
      <c r="E707" s="354" t="s">
        <v>927</v>
      </c>
      <c r="F707" s="354" t="s">
        <v>927</v>
      </c>
      <c r="G707" s="354" t="s">
        <v>926</v>
      </c>
      <c r="H707" s="354" t="s">
        <v>927</v>
      </c>
      <c r="I707" s="354" t="s">
        <v>927</v>
      </c>
      <c r="J707" s="354" t="s">
        <v>927</v>
      </c>
      <c r="K707" s="354" t="s">
        <v>927</v>
      </c>
      <c r="L707" s="354" t="s">
        <v>927</v>
      </c>
    </row>
    <row r="708" spans="1:12">
      <c r="A708" s="352">
        <v>45371</v>
      </c>
      <c r="B708" s="353" t="s">
        <v>763</v>
      </c>
      <c r="C708" s="354" t="s">
        <v>302</v>
      </c>
      <c r="D708" s="354" t="s">
        <v>927</v>
      </c>
      <c r="E708" s="354" t="s">
        <v>927</v>
      </c>
      <c r="F708" s="354" t="s">
        <v>927</v>
      </c>
      <c r="G708" s="354" t="s">
        <v>926</v>
      </c>
      <c r="H708" s="354" t="s">
        <v>927</v>
      </c>
      <c r="I708" s="354" t="s">
        <v>927</v>
      </c>
      <c r="J708" s="354" t="s">
        <v>927</v>
      </c>
      <c r="K708" s="354" t="s">
        <v>927</v>
      </c>
      <c r="L708" s="354" t="s">
        <v>927</v>
      </c>
    </row>
    <row r="709" spans="1:12">
      <c r="A709" s="352">
        <v>45393</v>
      </c>
      <c r="B709" s="353" t="s">
        <v>763</v>
      </c>
      <c r="C709" s="354" t="s">
        <v>302</v>
      </c>
      <c r="D709" s="354" t="s">
        <v>927</v>
      </c>
      <c r="E709" s="354" t="s">
        <v>927</v>
      </c>
      <c r="F709" s="354" t="s">
        <v>927</v>
      </c>
      <c r="G709" s="354" t="s">
        <v>926</v>
      </c>
      <c r="H709" s="354" t="s">
        <v>927</v>
      </c>
      <c r="I709" s="354" t="s">
        <v>927</v>
      </c>
      <c r="J709" s="354" t="s">
        <v>927</v>
      </c>
      <c r="K709" s="354" t="s">
        <v>927</v>
      </c>
      <c r="L709" s="354" t="s">
        <v>927</v>
      </c>
    </row>
    <row r="710" spans="1:12">
      <c r="A710" s="352">
        <v>45464</v>
      </c>
      <c r="B710" s="353" t="s">
        <v>763</v>
      </c>
      <c r="C710" s="354" t="s">
        <v>302</v>
      </c>
      <c r="D710" s="354" t="s">
        <v>927</v>
      </c>
      <c r="E710" s="354" t="s">
        <v>927</v>
      </c>
      <c r="F710" s="354" t="s">
        <v>927</v>
      </c>
      <c r="G710" s="354" t="s">
        <v>926</v>
      </c>
      <c r="H710" s="354" t="s">
        <v>927</v>
      </c>
      <c r="I710" s="354" t="s">
        <v>927</v>
      </c>
      <c r="J710" s="354" t="s">
        <v>927</v>
      </c>
      <c r="K710" s="354" t="s">
        <v>927</v>
      </c>
      <c r="L710" s="354" t="s">
        <v>927</v>
      </c>
    </row>
    <row r="711" spans="1:12">
      <c r="A711" s="352">
        <v>45523</v>
      </c>
      <c r="B711" s="353" t="s">
        <v>763</v>
      </c>
      <c r="C711" s="354" t="s">
        <v>302</v>
      </c>
      <c r="D711" s="354" t="s">
        <v>927</v>
      </c>
      <c r="E711" s="354" t="s">
        <v>927</v>
      </c>
      <c r="F711" s="354" t="s">
        <v>927</v>
      </c>
      <c r="G711" s="354" t="s">
        <v>926</v>
      </c>
      <c r="H711" s="354" t="s">
        <v>927</v>
      </c>
      <c r="I711" s="354" t="s">
        <v>927</v>
      </c>
      <c r="J711" s="354" t="s">
        <v>927</v>
      </c>
      <c r="K711" s="354" t="s">
        <v>927</v>
      </c>
      <c r="L711" s="354" t="s">
        <v>927</v>
      </c>
    </row>
    <row r="712" spans="1:12">
      <c r="A712" s="352">
        <v>45570</v>
      </c>
      <c r="B712" s="353" t="s">
        <v>763</v>
      </c>
      <c r="C712" s="354" t="s">
        <v>302</v>
      </c>
      <c r="D712" s="354" t="s">
        <v>927</v>
      </c>
      <c r="E712" s="354" t="s">
        <v>927</v>
      </c>
      <c r="F712" s="354" t="s">
        <v>927</v>
      </c>
      <c r="G712" s="354" t="s">
        <v>926</v>
      </c>
      <c r="H712" s="354" t="s">
        <v>927</v>
      </c>
      <c r="I712" s="354" t="s">
        <v>927</v>
      </c>
      <c r="J712" s="354" t="s">
        <v>927</v>
      </c>
      <c r="K712" s="354" t="s">
        <v>927</v>
      </c>
      <c r="L712" s="354" t="s">
        <v>927</v>
      </c>
    </row>
    <row r="713" spans="1:12">
      <c r="A713" s="352">
        <v>45625</v>
      </c>
      <c r="B713" s="353" t="s">
        <v>763</v>
      </c>
      <c r="C713" s="354" t="s">
        <v>302</v>
      </c>
      <c r="D713" s="354" t="s">
        <v>927</v>
      </c>
      <c r="E713" s="354" t="s">
        <v>927</v>
      </c>
      <c r="F713" s="354" t="s">
        <v>927</v>
      </c>
      <c r="G713" s="354" t="s">
        <v>927</v>
      </c>
      <c r="H713" s="354" t="s">
        <v>927</v>
      </c>
      <c r="I713" s="354" t="s">
        <v>927</v>
      </c>
      <c r="J713" s="354" t="s">
        <v>927</v>
      </c>
      <c r="K713" s="354" t="s">
        <v>927</v>
      </c>
      <c r="L713" s="354" t="s">
        <v>927</v>
      </c>
    </row>
    <row r="714" spans="1:12">
      <c r="A714" s="352">
        <v>45345</v>
      </c>
      <c r="B714" s="353" t="s">
        <v>154</v>
      </c>
      <c r="C714" s="354" t="s">
        <v>303</v>
      </c>
      <c r="D714" s="354" t="s">
        <v>927</v>
      </c>
      <c r="E714" s="354" t="s">
        <v>927</v>
      </c>
      <c r="F714" s="354" t="s">
        <v>927</v>
      </c>
      <c r="G714" s="354" t="s">
        <v>926</v>
      </c>
      <c r="H714" s="354" t="s">
        <v>927</v>
      </c>
      <c r="I714" s="354" t="s">
        <v>927</v>
      </c>
      <c r="J714" s="354" t="s">
        <v>927</v>
      </c>
      <c r="K714" s="354" t="s">
        <v>927</v>
      </c>
      <c r="L714" s="354" t="s">
        <v>927</v>
      </c>
    </row>
    <row r="715" spans="1:12">
      <c r="A715" s="352">
        <v>45384</v>
      </c>
      <c r="B715" s="353" t="s">
        <v>154</v>
      </c>
      <c r="C715" s="354" t="s">
        <v>303</v>
      </c>
      <c r="D715" s="354" t="s">
        <v>927</v>
      </c>
      <c r="E715" s="354" t="s">
        <v>927</v>
      </c>
      <c r="F715" s="354" t="s">
        <v>927</v>
      </c>
      <c r="G715" s="354" t="s">
        <v>926</v>
      </c>
      <c r="H715" s="354" t="s">
        <v>927</v>
      </c>
      <c r="I715" s="354" t="s">
        <v>927</v>
      </c>
      <c r="J715" s="354" t="s">
        <v>927</v>
      </c>
      <c r="K715" s="354" t="s">
        <v>927</v>
      </c>
      <c r="L715" s="354" t="s">
        <v>927</v>
      </c>
    </row>
    <row r="716" spans="1:12">
      <c r="A716" s="352">
        <v>45440</v>
      </c>
      <c r="B716" s="353" t="s">
        <v>154</v>
      </c>
      <c r="C716" s="354" t="s">
        <v>303</v>
      </c>
      <c r="D716" s="354" t="s">
        <v>927</v>
      </c>
      <c r="E716" s="354" t="s">
        <v>927</v>
      </c>
      <c r="F716" s="354" t="s">
        <v>927</v>
      </c>
      <c r="G716" s="354" t="s">
        <v>926</v>
      </c>
      <c r="H716" s="354" t="s">
        <v>927</v>
      </c>
      <c r="I716" s="354" t="s">
        <v>927</v>
      </c>
      <c r="J716" s="354" t="s">
        <v>927</v>
      </c>
      <c r="K716" s="354" t="s">
        <v>927</v>
      </c>
      <c r="L716" s="354" t="s">
        <v>927</v>
      </c>
    </row>
    <row r="717" spans="1:12">
      <c r="A717" s="352">
        <v>45504</v>
      </c>
      <c r="B717" s="353" t="s">
        <v>154</v>
      </c>
      <c r="C717" s="354" t="s">
        <v>303</v>
      </c>
      <c r="D717" s="354" t="s">
        <v>927</v>
      </c>
      <c r="E717" s="354" t="s">
        <v>927</v>
      </c>
      <c r="F717" s="354" t="s">
        <v>927</v>
      </c>
      <c r="G717" s="354" t="s">
        <v>926</v>
      </c>
      <c r="H717" s="354" t="s">
        <v>927</v>
      </c>
      <c r="I717" s="354" t="s">
        <v>927</v>
      </c>
      <c r="J717" s="354" t="s">
        <v>927</v>
      </c>
      <c r="K717" s="354" t="s">
        <v>927</v>
      </c>
      <c r="L717" s="354" t="s">
        <v>927</v>
      </c>
    </row>
    <row r="718" spans="1:12">
      <c r="A718" s="352">
        <v>45540</v>
      </c>
      <c r="B718" s="353" t="s">
        <v>154</v>
      </c>
      <c r="C718" s="354" t="s">
        <v>303</v>
      </c>
      <c r="D718" s="354" t="s">
        <v>927</v>
      </c>
      <c r="E718" s="354" t="s">
        <v>927</v>
      </c>
      <c r="F718" s="354" t="s">
        <v>927</v>
      </c>
      <c r="G718" s="354" t="s">
        <v>926</v>
      </c>
      <c r="H718" s="354" t="s">
        <v>927</v>
      </c>
      <c r="I718" s="354" t="s">
        <v>927</v>
      </c>
      <c r="J718" s="354" t="s">
        <v>927</v>
      </c>
      <c r="K718" s="354" t="s">
        <v>927</v>
      </c>
      <c r="L718" s="354" t="s">
        <v>927</v>
      </c>
    </row>
    <row r="719" spans="1:12">
      <c r="A719" s="352">
        <v>45555</v>
      </c>
      <c r="B719" s="353" t="s">
        <v>154</v>
      </c>
      <c r="C719" s="354" t="s">
        <v>303</v>
      </c>
      <c r="D719" s="354" t="s">
        <v>927</v>
      </c>
      <c r="E719" s="354" t="s">
        <v>927</v>
      </c>
      <c r="F719" s="354" t="s">
        <v>927</v>
      </c>
      <c r="G719" s="354" t="s">
        <v>926</v>
      </c>
      <c r="H719" s="354" t="s">
        <v>927</v>
      </c>
      <c r="I719" s="354" t="s">
        <v>927</v>
      </c>
      <c r="J719" s="354" t="s">
        <v>927</v>
      </c>
      <c r="K719" s="354" t="s">
        <v>927</v>
      </c>
      <c r="L719" s="354" t="s">
        <v>927</v>
      </c>
    </row>
    <row r="720" spans="1:12">
      <c r="A720" s="352">
        <v>45603</v>
      </c>
      <c r="B720" s="353" t="s">
        <v>154</v>
      </c>
      <c r="C720" s="354" t="s">
        <v>303</v>
      </c>
      <c r="D720" s="354" t="s">
        <v>927</v>
      </c>
      <c r="E720" s="354" t="s">
        <v>927</v>
      </c>
      <c r="F720" s="354" t="s">
        <v>927</v>
      </c>
      <c r="G720" s="354" t="s">
        <v>927</v>
      </c>
      <c r="H720" s="354" t="s">
        <v>927</v>
      </c>
      <c r="I720" s="354" t="s">
        <v>927</v>
      </c>
      <c r="J720" s="354" t="s">
        <v>927</v>
      </c>
      <c r="K720" s="354" t="s">
        <v>927</v>
      </c>
      <c r="L720" s="354" t="s">
        <v>927</v>
      </c>
    </row>
    <row r="721" spans="1:12">
      <c r="A721" s="352">
        <v>45635</v>
      </c>
      <c r="B721" s="353" t="s">
        <v>154</v>
      </c>
      <c r="C721" s="354" t="s">
        <v>303</v>
      </c>
      <c r="D721" s="354" t="s">
        <v>927</v>
      </c>
      <c r="E721" s="354" t="s">
        <v>927</v>
      </c>
      <c r="F721" s="354" t="s">
        <v>927</v>
      </c>
      <c r="G721" s="354" t="s">
        <v>927</v>
      </c>
      <c r="H721" s="354" t="s">
        <v>927</v>
      </c>
      <c r="I721" s="354" t="s">
        <v>927</v>
      </c>
      <c r="J721" s="354" t="s">
        <v>927</v>
      </c>
      <c r="K721" s="354" t="s">
        <v>927</v>
      </c>
      <c r="L721" s="354" t="s">
        <v>927</v>
      </c>
    </row>
    <row r="722" spans="1:12">
      <c r="A722" s="352">
        <v>45330</v>
      </c>
      <c r="B722" s="353" t="s">
        <v>155</v>
      </c>
      <c r="C722" s="354" t="s">
        <v>304</v>
      </c>
      <c r="D722" s="354" t="s">
        <v>927</v>
      </c>
      <c r="E722" s="354" t="s">
        <v>927</v>
      </c>
      <c r="F722" s="354" t="s">
        <v>927</v>
      </c>
      <c r="G722" s="354" t="s">
        <v>926</v>
      </c>
      <c r="H722" s="354" t="s">
        <v>927</v>
      </c>
      <c r="I722" s="354" t="s">
        <v>927</v>
      </c>
      <c r="J722" s="354" t="s">
        <v>927</v>
      </c>
      <c r="K722" s="354" t="s">
        <v>927</v>
      </c>
      <c r="L722" s="354" t="s">
        <v>927</v>
      </c>
    </row>
    <row r="723" spans="1:12">
      <c r="A723" s="352">
        <v>45344</v>
      </c>
      <c r="B723" s="353" t="s">
        <v>155</v>
      </c>
      <c r="C723" s="354" t="s">
        <v>304</v>
      </c>
      <c r="D723" s="354" t="s">
        <v>927</v>
      </c>
      <c r="E723" s="354" t="s">
        <v>927</v>
      </c>
      <c r="F723" s="354" t="s">
        <v>927</v>
      </c>
      <c r="G723" s="354" t="s">
        <v>926</v>
      </c>
      <c r="H723" s="354" t="s">
        <v>927</v>
      </c>
      <c r="I723" s="354" t="s">
        <v>927</v>
      </c>
      <c r="J723" s="354" t="s">
        <v>927</v>
      </c>
      <c r="K723" s="354" t="s">
        <v>927</v>
      </c>
      <c r="L723" s="354" t="s">
        <v>927</v>
      </c>
    </row>
    <row r="724" spans="1:12">
      <c r="A724" s="352">
        <v>45398</v>
      </c>
      <c r="B724" s="353" t="s">
        <v>155</v>
      </c>
      <c r="C724" s="354" t="s">
        <v>304</v>
      </c>
      <c r="D724" s="354" t="s">
        <v>927</v>
      </c>
      <c r="E724" s="354" t="s">
        <v>927</v>
      </c>
      <c r="F724" s="354" t="s">
        <v>927</v>
      </c>
      <c r="G724" s="354" t="s">
        <v>926</v>
      </c>
      <c r="H724" s="354" t="s">
        <v>927</v>
      </c>
      <c r="I724" s="354" t="s">
        <v>927</v>
      </c>
      <c r="J724" s="354" t="s">
        <v>927</v>
      </c>
      <c r="K724" s="354" t="s">
        <v>927</v>
      </c>
      <c r="L724" s="354" t="s">
        <v>927</v>
      </c>
    </row>
    <row r="725" spans="1:12">
      <c r="A725" s="352">
        <v>45443</v>
      </c>
      <c r="B725" s="353" t="s">
        <v>155</v>
      </c>
      <c r="C725" s="354" t="s">
        <v>304</v>
      </c>
      <c r="D725" s="354" t="s">
        <v>927</v>
      </c>
      <c r="E725" s="354" t="s">
        <v>927</v>
      </c>
      <c r="F725" s="354" t="s">
        <v>927</v>
      </c>
      <c r="G725" s="354" t="s">
        <v>926</v>
      </c>
      <c r="H725" s="354" t="s">
        <v>927</v>
      </c>
      <c r="I725" s="354" t="s">
        <v>927</v>
      </c>
      <c r="J725" s="354" t="s">
        <v>927</v>
      </c>
      <c r="K725" s="354" t="s">
        <v>927</v>
      </c>
      <c r="L725" s="354" t="s">
        <v>927</v>
      </c>
    </row>
    <row r="726" spans="1:12">
      <c r="A726" s="352">
        <v>45484</v>
      </c>
      <c r="B726" s="353" t="s">
        <v>155</v>
      </c>
      <c r="C726" s="354" t="s">
        <v>304</v>
      </c>
      <c r="D726" s="354" t="s">
        <v>927</v>
      </c>
      <c r="E726" s="354" t="s">
        <v>927</v>
      </c>
      <c r="F726" s="354" t="s">
        <v>927</v>
      </c>
      <c r="G726" s="354" t="s">
        <v>926</v>
      </c>
      <c r="H726" s="354" t="s">
        <v>927</v>
      </c>
      <c r="I726" s="354" t="s">
        <v>927</v>
      </c>
      <c r="J726" s="354" t="s">
        <v>927</v>
      </c>
      <c r="K726" s="354" t="s">
        <v>927</v>
      </c>
      <c r="L726" s="354" t="s">
        <v>927</v>
      </c>
    </row>
    <row r="727" spans="1:12">
      <c r="A727" s="352">
        <v>45518</v>
      </c>
      <c r="B727" s="353" t="s">
        <v>155</v>
      </c>
      <c r="C727" s="354" t="s">
        <v>304</v>
      </c>
      <c r="D727" s="354" t="s">
        <v>927</v>
      </c>
      <c r="E727" s="354" t="s">
        <v>927</v>
      </c>
      <c r="F727" s="354" t="s">
        <v>927</v>
      </c>
      <c r="G727" s="354" t="s">
        <v>926</v>
      </c>
      <c r="H727" s="354" t="s">
        <v>927</v>
      </c>
      <c r="I727" s="354" t="s">
        <v>927</v>
      </c>
      <c r="J727" s="354" t="s">
        <v>927</v>
      </c>
      <c r="K727" s="354" t="s">
        <v>927</v>
      </c>
      <c r="L727" s="354" t="s">
        <v>927</v>
      </c>
    </row>
    <row r="728" spans="1:12">
      <c r="A728" s="352">
        <v>45533</v>
      </c>
      <c r="B728" s="353" t="s">
        <v>155</v>
      </c>
      <c r="C728" s="354" t="s">
        <v>304</v>
      </c>
      <c r="D728" s="354" t="s">
        <v>927</v>
      </c>
      <c r="E728" s="354" t="s">
        <v>927</v>
      </c>
      <c r="F728" s="354" t="s">
        <v>927</v>
      </c>
      <c r="G728" s="354" t="s">
        <v>926</v>
      </c>
      <c r="H728" s="354" t="s">
        <v>927</v>
      </c>
      <c r="I728" s="354" t="s">
        <v>927</v>
      </c>
      <c r="J728" s="354" t="s">
        <v>927</v>
      </c>
      <c r="K728" s="354" t="s">
        <v>927</v>
      </c>
      <c r="L728" s="354" t="s">
        <v>927</v>
      </c>
    </row>
    <row r="729" spans="1:12">
      <c r="A729" s="352">
        <v>45586</v>
      </c>
      <c r="B729" s="353" t="s">
        <v>155</v>
      </c>
      <c r="C729" s="354" t="s">
        <v>304</v>
      </c>
      <c r="D729" s="354" t="s">
        <v>927</v>
      </c>
      <c r="E729" s="354" t="s">
        <v>927</v>
      </c>
      <c r="F729" s="354" t="s">
        <v>927</v>
      </c>
      <c r="G729" s="354" t="s">
        <v>927</v>
      </c>
      <c r="H729" s="354" t="s">
        <v>927</v>
      </c>
      <c r="I729" s="354" t="s">
        <v>927</v>
      </c>
      <c r="J729" s="354" t="s">
        <v>927</v>
      </c>
      <c r="K729" s="354" t="s">
        <v>927</v>
      </c>
      <c r="L729" s="354" t="s">
        <v>927</v>
      </c>
    </row>
    <row r="730" spans="1:12">
      <c r="A730" s="352">
        <v>45326</v>
      </c>
      <c r="B730" s="353" t="s">
        <v>156</v>
      </c>
      <c r="C730" s="354" t="s">
        <v>305</v>
      </c>
      <c r="D730" s="354" t="s">
        <v>927</v>
      </c>
      <c r="E730" s="354" t="s">
        <v>927</v>
      </c>
      <c r="F730" s="354" t="s">
        <v>927</v>
      </c>
      <c r="G730" s="354" t="s">
        <v>926</v>
      </c>
      <c r="H730" s="354" t="s">
        <v>927</v>
      </c>
      <c r="I730" s="354" t="s">
        <v>927</v>
      </c>
      <c r="J730" s="354" t="s">
        <v>927</v>
      </c>
      <c r="K730" s="354" t="s">
        <v>927</v>
      </c>
      <c r="L730" s="354" t="s">
        <v>927</v>
      </c>
    </row>
    <row r="731" spans="1:12">
      <c r="A731" s="352">
        <v>45350</v>
      </c>
      <c r="B731" s="353" t="s">
        <v>156</v>
      </c>
      <c r="C731" s="354" t="s">
        <v>305</v>
      </c>
      <c r="D731" s="354" t="s">
        <v>927</v>
      </c>
      <c r="E731" s="354" t="s">
        <v>927</v>
      </c>
      <c r="F731" s="354" t="s">
        <v>927</v>
      </c>
      <c r="G731" s="354" t="s">
        <v>926</v>
      </c>
      <c r="H731" s="354" t="s">
        <v>927</v>
      </c>
      <c r="I731" s="354" t="s">
        <v>927</v>
      </c>
      <c r="J731" s="354" t="s">
        <v>927</v>
      </c>
      <c r="K731" s="354" t="s">
        <v>927</v>
      </c>
      <c r="L731" s="354" t="s">
        <v>927</v>
      </c>
    </row>
    <row r="732" spans="1:12">
      <c r="A732" s="352">
        <v>45393</v>
      </c>
      <c r="B732" s="353" t="s">
        <v>156</v>
      </c>
      <c r="C732" s="354" t="s">
        <v>305</v>
      </c>
      <c r="D732" s="354" t="s">
        <v>927</v>
      </c>
      <c r="E732" s="354" t="s">
        <v>927</v>
      </c>
      <c r="F732" s="354" t="s">
        <v>927</v>
      </c>
      <c r="G732" s="354" t="s">
        <v>926</v>
      </c>
      <c r="H732" s="354" t="s">
        <v>927</v>
      </c>
      <c r="I732" s="354" t="s">
        <v>927</v>
      </c>
      <c r="J732" s="354" t="s">
        <v>927</v>
      </c>
      <c r="K732" s="354" t="s">
        <v>927</v>
      </c>
      <c r="L732" s="354" t="s">
        <v>927</v>
      </c>
    </row>
    <row r="733" spans="1:12">
      <c r="A733" s="352">
        <v>45462</v>
      </c>
      <c r="B733" s="353" t="s">
        <v>156</v>
      </c>
      <c r="C733" s="354" t="s">
        <v>305</v>
      </c>
      <c r="D733" s="354" t="s">
        <v>927</v>
      </c>
      <c r="E733" s="354" t="s">
        <v>927</v>
      </c>
      <c r="F733" s="354" t="s">
        <v>927</v>
      </c>
      <c r="G733" s="354" t="s">
        <v>926</v>
      </c>
      <c r="H733" s="354" t="s">
        <v>927</v>
      </c>
      <c r="I733" s="354" t="s">
        <v>927</v>
      </c>
      <c r="J733" s="354" t="s">
        <v>927</v>
      </c>
      <c r="K733" s="354" t="s">
        <v>927</v>
      </c>
      <c r="L733" s="354" t="s">
        <v>927</v>
      </c>
    </row>
    <row r="734" spans="1:12">
      <c r="A734" s="352">
        <v>45523</v>
      </c>
      <c r="B734" s="353" t="s">
        <v>156</v>
      </c>
      <c r="C734" s="354" t="s">
        <v>305</v>
      </c>
      <c r="D734" s="354" t="s">
        <v>927</v>
      </c>
      <c r="E734" s="354" t="s">
        <v>927</v>
      </c>
      <c r="F734" s="354" t="s">
        <v>927</v>
      </c>
      <c r="G734" s="354" t="s">
        <v>926</v>
      </c>
      <c r="H734" s="354" t="s">
        <v>927</v>
      </c>
      <c r="I734" s="354" t="s">
        <v>927</v>
      </c>
      <c r="J734" s="354" t="s">
        <v>927</v>
      </c>
      <c r="K734" s="354" t="s">
        <v>927</v>
      </c>
      <c r="L734" s="354" t="s">
        <v>927</v>
      </c>
    </row>
    <row r="735" spans="1:12">
      <c r="A735" s="352">
        <v>45554</v>
      </c>
      <c r="B735" s="353" t="s">
        <v>156</v>
      </c>
      <c r="C735" s="354" t="s">
        <v>305</v>
      </c>
      <c r="D735" s="354" t="s">
        <v>927</v>
      </c>
      <c r="E735" s="354" t="s">
        <v>927</v>
      </c>
      <c r="F735" s="354" t="s">
        <v>927</v>
      </c>
      <c r="G735" s="354" t="s">
        <v>926</v>
      </c>
      <c r="H735" s="354" t="s">
        <v>927</v>
      </c>
      <c r="I735" s="354" t="s">
        <v>927</v>
      </c>
      <c r="J735" s="354" t="s">
        <v>927</v>
      </c>
      <c r="K735" s="354" t="s">
        <v>927</v>
      </c>
      <c r="L735" s="354" t="s">
        <v>927</v>
      </c>
    </row>
    <row r="736" spans="1:12">
      <c r="A736" s="352">
        <v>45608</v>
      </c>
      <c r="B736" s="353" t="s">
        <v>156</v>
      </c>
      <c r="C736" s="354" t="s">
        <v>305</v>
      </c>
      <c r="D736" s="354" t="s">
        <v>927</v>
      </c>
      <c r="E736" s="354" t="s">
        <v>927</v>
      </c>
      <c r="F736" s="354" t="s">
        <v>927</v>
      </c>
      <c r="G736" s="354" t="s">
        <v>927</v>
      </c>
      <c r="H736" s="354" t="s">
        <v>927</v>
      </c>
      <c r="I736" s="354" t="s">
        <v>927</v>
      </c>
      <c r="J736" s="354" t="s">
        <v>927</v>
      </c>
      <c r="K736" s="354" t="s">
        <v>927</v>
      </c>
      <c r="L736" s="354" t="s">
        <v>927</v>
      </c>
    </row>
    <row r="737" spans="1:12">
      <c r="A737" s="352">
        <v>45342</v>
      </c>
      <c r="B737" s="353" t="s">
        <v>157</v>
      </c>
      <c r="C737" s="354" t="s">
        <v>306</v>
      </c>
      <c r="D737" s="354" t="s">
        <v>927</v>
      </c>
      <c r="E737" s="354" t="s">
        <v>927</v>
      </c>
      <c r="F737" s="354" t="s">
        <v>927</v>
      </c>
      <c r="G737" s="354" t="s">
        <v>926</v>
      </c>
      <c r="H737" s="354" t="s">
        <v>927</v>
      </c>
      <c r="I737" s="354" t="s">
        <v>927</v>
      </c>
      <c r="J737" s="354" t="s">
        <v>927</v>
      </c>
      <c r="K737" s="354" t="s">
        <v>927</v>
      </c>
      <c r="L737" s="354" t="s">
        <v>927</v>
      </c>
    </row>
    <row r="738" spans="1:12">
      <c r="A738" s="352">
        <v>45386</v>
      </c>
      <c r="B738" s="353" t="s">
        <v>157</v>
      </c>
      <c r="C738" s="354" t="s">
        <v>306</v>
      </c>
      <c r="D738" s="354" t="s">
        <v>927</v>
      </c>
      <c r="E738" s="354" t="s">
        <v>927</v>
      </c>
      <c r="F738" s="354" t="s">
        <v>927</v>
      </c>
      <c r="G738" s="354" t="s">
        <v>926</v>
      </c>
      <c r="H738" s="354" t="s">
        <v>927</v>
      </c>
      <c r="I738" s="354" t="s">
        <v>927</v>
      </c>
      <c r="J738" s="354" t="s">
        <v>927</v>
      </c>
      <c r="K738" s="354" t="s">
        <v>927</v>
      </c>
      <c r="L738" s="354" t="s">
        <v>927</v>
      </c>
    </row>
    <row r="739" spans="1:12">
      <c r="A739" s="352">
        <v>45468</v>
      </c>
      <c r="B739" s="353" t="s">
        <v>157</v>
      </c>
      <c r="C739" s="354" t="s">
        <v>306</v>
      </c>
      <c r="D739" s="354" t="s">
        <v>927</v>
      </c>
      <c r="E739" s="354" t="s">
        <v>927</v>
      </c>
      <c r="F739" s="354" t="s">
        <v>927</v>
      </c>
      <c r="G739" s="354" t="s">
        <v>926</v>
      </c>
      <c r="H739" s="354" t="s">
        <v>927</v>
      </c>
      <c r="I739" s="354" t="s">
        <v>927</v>
      </c>
      <c r="J739" s="354" t="s">
        <v>927</v>
      </c>
      <c r="K739" s="354" t="s">
        <v>927</v>
      </c>
      <c r="L739" s="354" t="s">
        <v>927</v>
      </c>
    </row>
    <row r="740" spans="1:12">
      <c r="A740" s="352">
        <v>45510</v>
      </c>
      <c r="B740" s="353" t="s">
        <v>157</v>
      </c>
      <c r="C740" s="354" t="s">
        <v>306</v>
      </c>
      <c r="D740" s="354" t="s">
        <v>927</v>
      </c>
      <c r="E740" s="354" t="s">
        <v>927</v>
      </c>
      <c r="F740" s="354" t="s">
        <v>927</v>
      </c>
      <c r="G740" s="354" t="s">
        <v>926</v>
      </c>
      <c r="H740" s="354" t="s">
        <v>927</v>
      </c>
      <c r="I740" s="354" t="s">
        <v>927</v>
      </c>
      <c r="J740" s="354" t="s">
        <v>927</v>
      </c>
      <c r="K740" s="354" t="s">
        <v>927</v>
      </c>
      <c r="L740" s="354" t="s">
        <v>927</v>
      </c>
    </row>
    <row r="741" spans="1:12">
      <c r="A741" s="352">
        <v>45560</v>
      </c>
      <c r="B741" s="353" t="s">
        <v>157</v>
      </c>
      <c r="C741" s="354" t="s">
        <v>306</v>
      </c>
      <c r="D741" s="354" t="s">
        <v>926</v>
      </c>
      <c r="E741" s="354" t="s">
        <v>927</v>
      </c>
      <c r="F741" s="354" t="s">
        <v>927</v>
      </c>
      <c r="G741" s="354" t="s">
        <v>926</v>
      </c>
      <c r="H741" s="354" t="s">
        <v>927</v>
      </c>
      <c r="I741" s="354" t="s">
        <v>927</v>
      </c>
      <c r="J741" s="354" t="s">
        <v>927</v>
      </c>
      <c r="K741" s="354" t="s">
        <v>927</v>
      </c>
      <c r="L741" s="354" t="s">
        <v>927</v>
      </c>
    </row>
    <row r="742" spans="1:12">
      <c r="A742" s="352">
        <v>45589</v>
      </c>
      <c r="B742" s="353" t="s">
        <v>157</v>
      </c>
      <c r="C742" s="354" t="s">
        <v>306</v>
      </c>
      <c r="D742" s="354" t="s">
        <v>927</v>
      </c>
      <c r="E742" s="354" t="s">
        <v>927</v>
      </c>
      <c r="F742" s="354" t="s">
        <v>927</v>
      </c>
      <c r="G742" s="354" t="s">
        <v>927</v>
      </c>
      <c r="H742" s="354" t="s">
        <v>927</v>
      </c>
      <c r="I742" s="354" t="s">
        <v>927</v>
      </c>
      <c r="J742" s="354" t="s">
        <v>927</v>
      </c>
      <c r="K742" s="354" t="s">
        <v>927</v>
      </c>
      <c r="L742" s="354" t="s">
        <v>927</v>
      </c>
    </row>
    <row r="743" spans="1:12">
      <c r="A743" s="352">
        <v>45356</v>
      </c>
      <c r="B743" s="353" t="s">
        <v>158</v>
      </c>
      <c r="C743" s="354" t="s">
        <v>307</v>
      </c>
      <c r="D743" s="354" t="s">
        <v>927</v>
      </c>
      <c r="E743" s="354" t="s">
        <v>927</v>
      </c>
      <c r="F743" s="354" t="s">
        <v>927</v>
      </c>
      <c r="G743" s="354" t="s">
        <v>926</v>
      </c>
      <c r="H743" s="354" t="s">
        <v>927</v>
      </c>
      <c r="I743" s="354" t="s">
        <v>927</v>
      </c>
      <c r="J743" s="354" t="s">
        <v>927</v>
      </c>
      <c r="K743" s="354" t="s">
        <v>927</v>
      </c>
      <c r="L743" s="354" t="s">
        <v>927</v>
      </c>
    </row>
    <row r="744" spans="1:12">
      <c r="A744" s="352">
        <v>45385</v>
      </c>
      <c r="B744" s="353" t="s">
        <v>158</v>
      </c>
      <c r="C744" s="354" t="s">
        <v>307</v>
      </c>
      <c r="D744" s="354" t="s">
        <v>927</v>
      </c>
      <c r="E744" s="354" t="s">
        <v>927</v>
      </c>
      <c r="F744" s="354" t="s">
        <v>927</v>
      </c>
      <c r="G744" s="354" t="s">
        <v>926</v>
      </c>
      <c r="H744" s="354" t="s">
        <v>927</v>
      </c>
      <c r="I744" s="354" t="s">
        <v>927</v>
      </c>
      <c r="J744" s="354" t="s">
        <v>927</v>
      </c>
      <c r="K744" s="354" t="s">
        <v>927</v>
      </c>
      <c r="L744" s="354" t="s">
        <v>927</v>
      </c>
    </row>
    <row r="745" spans="1:12">
      <c r="A745" s="352">
        <v>45433</v>
      </c>
      <c r="B745" s="353" t="s">
        <v>158</v>
      </c>
      <c r="C745" s="354" t="s">
        <v>307</v>
      </c>
      <c r="D745" s="354" t="s">
        <v>927</v>
      </c>
      <c r="E745" s="354" t="s">
        <v>927</v>
      </c>
      <c r="F745" s="354" t="s">
        <v>927</v>
      </c>
      <c r="G745" s="354" t="s">
        <v>926</v>
      </c>
      <c r="H745" s="354" t="s">
        <v>927</v>
      </c>
      <c r="I745" s="354" t="s">
        <v>927</v>
      </c>
      <c r="J745" s="354" t="s">
        <v>927</v>
      </c>
      <c r="K745" s="354" t="s">
        <v>927</v>
      </c>
      <c r="L745" s="354" t="s">
        <v>927</v>
      </c>
    </row>
    <row r="746" spans="1:12">
      <c r="A746" s="352">
        <v>45468</v>
      </c>
      <c r="B746" s="353" t="s">
        <v>158</v>
      </c>
      <c r="C746" s="354" t="s">
        <v>307</v>
      </c>
      <c r="D746" s="354" t="s">
        <v>927</v>
      </c>
      <c r="E746" s="354" t="s">
        <v>927</v>
      </c>
      <c r="F746" s="354" t="s">
        <v>927</v>
      </c>
      <c r="G746" s="354" t="s">
        <v>926</v>
      </c>
      <c r="H746" s="354" t="s">
        <v>927</v>
      </c>
      <c r="I746" s="354" t="s">
        <v>927</v>
      </c>
      <c r="J746" s="354" t="s">
        <v>927</v>
      </c>
      <c r="K746" s="354" t="s">
        <v>927</v>
      </c>
      <c r="L746" s="354" t="s">
        <v>927</v>
      </c>
    </row>
    <row r="747" spans="1:12">
      <c r="A747" s="352">
        <v>45509</v>
      </c>
      <c r="B747" s="353" t="s">
        <v>158</v>
      </c>
      <c r="C747" s="354" t="s">
        <v>307</v>
      </c>
      <c r="D747" s="354" t="s">
        <v>927</v>
      </c>
      <c r="E747" s="354" t="s">
        <v>927</v>
      </c>
      <c r="F747" s="354" t="s">
        <v>927</v>
      </c>
      <c r="G747" s="354" t="s">
        <v>926</v>
      </c>
      <c r="H747" s="354" t="s">
        <v>927</v>
      </c>
      <c r="I747" s="354" t="s">
        <v>927</v>
      </c>
      <c r="J747" s="354" t="s">
        <v>927</v>
      </c>
      <c r="K747" s="354" t="s">
        <v>927</v>
      </c>
      <c r="L747" s="354" t="s">
        <v>927</v>
      </c>
    </row>
    <row r="748" spans="1:12">
      <c r="A748" s="352">
        <v>45588</v>
      </c>
      <c r="B748" s="353" t="s">
        <v>158</v>
      </c>
      <c r="C748" s="354" t="s">
        <v>307</v>
      </c>
      <c r="D748" s="354" t="s">
        <v>927</v>
      </c>
      <c r="E748" s="354" t="s">
        <v>927</v>
      </c>
      <c r="F748" s="354" t="s">
        <v>927</v>
      </c>
      <c r="G748" s="354" t="s">
        <v>927</v>
      </c>
      <c r="H748" s="354" t="s">
        <v>927</v>
      </c>
      <c r="I748" s="354" t="s">
        <v>927</v>
      </c>
      <c r="J748" s="354" t="s">
        <v>927</v>
      </c>
      <c r="K748" s="354" t="s">
        <v>927</v>
      </c>
      <c r="L748" s="354" t="s">
        <v>927</v>
      </c>
    </row>
    <row r="749" spans="1:12">
      <c r="A749" s="352">
        <v>45638</v>
      </c>
      <c r="B749" s="353" t="s">
        <v>158</v>
      </c>
      <c r="C749" s="354" t="s">
        <v>307</v>
      </c>
      <c r="D749" s="354" t="s">
        <v>927</v>
      </c>
      <c r="E749" s="354" t="s">
        <v>927</v>
      </c>
      <c r="F749" s="354" t="s">
        <v>927</v>
      </c>
      <c r="G749" s="354" t="s">
        <v>926</v>
      </c>
      <c r="H749" s="354" t="s">
        <v>927</v>
      </c>
      <c r="I749" s="354" t="s">
        <v>927</v>
      </c>
      <c r="J749" s="354" t="s">
        <v>927</v>
      </c>
      <c r="K749" s="354" t="s">
        <v>927</v>
      </c>
      <c r="L749" s="354" t="s">
        <v>927</v>
      </c>
    </row>
    <row r="750" spans="1:12">
      <c r="A750" s="352">
        <v>45349</v>
      </c>
      <c r="B750" s="353" t="s">
        <v>159</v>
      </c>
      <c r="C750" s="354" t="s">
        <v>308</v>
      </c>
      <c r="D750" s="354" t="s">
        <v>927</v>
      </c>
      <c r="E750" s="354" t="s">
        <v>927</v>
      </c>
      <c r="F750" s="354" t="s">
        <v>927</v>
      </c>
      <c r="G750" s="354" t="s">
        <v>926</v>
      </c>
      <c r="H750" s="354" t="s">
        <v>927</v>
      </c>
      <c r="I750" s="354" t="s">
        <v>927</v>
      </c>
      <c r="J750" s="354" t="s">
        <v>927</v>
      </c>
      <c r="K750" s="354" t="s">
        <v>927</v>
      </c>
      <c r="L750" s="354" t="s">
        <v>927</v>
      </c>
    </row>
    <row r="751" spans="1:12">
      <c r="A751" s="352">
        <v>45371</v>
      </c>
      <c r="B751" s="353" t="s">
        <v>159</v>
      </c>
      <c r="C751" s="354" t="s">
        <v>308</v>
      </c>
      <c r="D751" s="354" t="s">
        <v>927</v>
      </c>
      <c r="E751" s="354" t="s">
        <v>927</v>
      </c>
      <c r="F751" s="354" t="s">
        <v>927</v>
      </c>
      <c r="G751" s="354" t="s">
        <v>926</v>
      </c>
      <c r="H751" s="354" t="s">
        <v>927</v>
      </c>
      <c r="I751" s="354" t="s">
        <v>927</v>
      </c>
      <c r="J751" s="354" t="s">
        <v>927</v>
      </c>
      <c r="K751" s="354" t="s">
        <v>927</v>
      </c>
      <c r="L751" s="354" t="s">
        <v>927</v>
      </c>
    </row>
    <row r="752" spans="1:12">
      <c r="A752" s="352">
        <v>45391</v>
      </c>
      <c r="B752" s="353" t="s">
        <v>159</v>
      </c>
      <c r="C752" s="354" t="s">
        <v>308</v>
      </c>
      <c r="D752" s="354" t="s">
        <v>927</v>
      </c>
      <c r="E752" s="354" t="s">
        <v>927</v>
      </c>
      <c r="F752" s="354" t="s">
        <v>927</v>
      </c>
      <c r="G752" s="354" t="s">
        <v>926</v>
      </c>
      <c r="H752" s="354" t="s">
        <v>927</v>
      </c>
      <c r="I752" s="354" t="s">
        <v>927</v>
      </c>
      <c r="J752" s="354" t="s">
        <v>927</v>
      </c>
      <c r="K752" s="354" t="s">
        <v>927</v>
      </c>
      <c r="L752" s="354" t="s">
        <v>927</v>
      </c>
    </row>
    <row r="753" spans="1:12">
      <c r="A753" s="352">
        <v>45406</v>
      </c>
      <c r="B753" s="353" t="s">
        <v>159</v>
      </c>
      <c r="C753" s="354" t="s">
        <v>308</v>
      </c>
      <c r="D753" s="354" t="s">
        <v>927</v>
      </c>
      <c r="E753" s="354" t="s">
        <v>927</v>
      </c>
      <c r="F753" s="354" t="s">
        <v>927</v>
      </c>
      <c r="G753" s="354" t="s">
        <v>926</v>
      </c>
      <c r="H753" s="354" t="s">
        <v>927</v>
      </c>
      <c r="I753" s="354" t="s">
        <v>927</v>
      </c>
      <c r="J753" s="354" t="s">
        <v>927</v>
      </c>
      <c r="K753" s="354" t="s">
        <v>927</v>
      </c>
      <c r="L753" s="354" t="s">
        <v>927</v>
      </c>
    </row>
    <row r="754" spans="1:12">
      <c r="A754" s="352">
        <v>45456</v>
      </c>
      <c r="B754" s="353" t="s">
        <v>159</v>
      </c>
      <c r="C754" s="354" t="s">
        <v>308</v>
      </c>
      <c r="D754" s="354" t="s">
        <v>927</v>
      </c>
      <c r="E754" s="354" t="s">
        <v>927</v>
      </c>
      <c r="F754" s="354" t="s">
        <v>927</v>
      </c>
      <c r="G754" s="354" t="s">
        <v>926</v>
      </c>
      <c r="H754" s="354" t="s">
        <v>927</v>
      </c>
      <c r="I754" s="354" t="s">
        <v>927</v>
      </c>
      <c r="J754" s="354" t="s">
        <v>927</v>
      </c>
      <c r="K754" s="354" t="s">
        <v>927</v>
      </c>
      <c r="L754" s="354" t="s">
        <v>927</v>
      </c>
    </row>
    <row r="755" spans="1:12">
      <c r="A755" s="352">
        <v>45513</v>
      </c>
      <c r="B755" s="353" t="s">
        <v>159</v>
      </c>
      <c r="C755" s="354" t="s">
        <v>308</v>
      </c>
      <c r="D755" s="354" t="s">
        <v>927</v>
      </c>
      <c r="E755" s="354" t="s">
        <v>927</v>
      </c>
      <c r="F755" s="354" t="s">
        <v>927</v>
      </c>
      <c r="G755" s="354" t="s">
        <v>926</v>
      </c>
      <c r="H755" s="354" t="s">
        <v>927</v>
      </c>
      <c r="I755" s="354" t="s">
        <v>927</v>
      </c>
      <c r="J755" s="354" t="s">
        <v>927</v>
      </c>
      <c r="K755" s="354" t="s">
        <v>927</v>
      </c>
      <c r="L755" s="354" t="s">
        <v>927</v>
      </c>
    </row>
    <row r="756" spans="1:12">
      <c r="A756" s="352">
        <v>45609</v>
      </c>
      <c r="B756" s="353" t="s">
        <v>159</v>
      </c>
      <c r="C756" s="354" t="s">
        <v>308</v>
      </c>
      <c r="D756" s="354" t="s">
        <v>927</v>
      </c>
      <c r="E756" s="354" t="s">
        <v>927</v>
      </c>
      <c r="F756" s="354" t="s">
        <v>927</v>
      </c>
      <c r="G756" s="354" t="s">
        <v>927</v>
      </c>
      <c r="H756" s="354" t="s">
        <v>927</v>
      </c>
      <c r="I756" s="354" t="s">
        <v>927</v>
      </c>
      <c r="J756" s="354" t="s">
        <v>927</v>
      </c>
      <c r="K756" s="354" t="s">
        <v>927</v>
      </c>
      <c r="L756" s="354" t="s">
        <v>927</v>
      </c>
    </row>
    <row r="757" spans="1:12">
      <c r="A757" s="352">
        <v>45629</v>
      </c>
      <c r="B757" s="353" t="s">
        <v>159</v>
      </c>
      <c r="C757" s="354" t="s">
        <v>308</v>
      </c>
      <c r="D757" s="354" t="s">
        <v>927</v>
      </c>
      <c r="E757" s="354" t="s">
        <v>927</v>
      </c>
      <c r="F757" s="354" t="s">
        <v>927</v>
      </c>
      <c r="G757" s="354" t="s">
        <v>927</v>
      </c>
      <c r="H757" s="354" t="s">
        <v>927</v>
      </c>
      <c r="I757" s="354" t="s">
        <v>927</v>
      </c>
      <c r="J757" s="354" t="s">
        <v>927</v>
      </c>
      <c r="K757" s="354" t="s">
        <v>927</v>
      </c>
      <c r="L757" s="354" t="s">
        <v>927</v>
      </c>
    </row>
    <row r="758" spans="1:12">
      <c r="A758" s="352">
        <v>45314</v>
      </c>
      <c r="B758" s="353" t="s">
        <v>945</v>
      </c>
      <c r="C758" s="354" t="s">
        <v>284</v>
      </c>
      <c r="D758" s="354" t="s">
        <v>927</v>
      </c>
      <c r="E758" s="354" t="s">
        <v>927</v>
      </c>
      <c r="F758" s="354" t="s">
        <v>927</v>
      </c>
      <c r="G758" s="354" t="s">
        <v>926</v>
      </c>
      <c r="H758" s="354" t="s">
        <v>927</v>
      </c>
      <c r="I758" s="354" t="s">
        <v>926</v>
      </c>
      <c r="J758" s="354" t="s">
        <v>927</v>
      </c>
      <c r="K758" s="354" t="s">
        <v>927</v>
      </c>
      <c r="L758" s="354" t="s">
        <v>927</v>
      </c>
    </row>
    <row r="759" spans="1:12">
      <c r="A759" s="352">
        <v>45333</v>
      </c>
      <c r="B759" s="353" t="s">
        <v>945</v>
      </c>
      <c r="C759" s="354" t="s">
        <v>284</v>
      </c>
      <c r="D759" s="354" t="s">
        <v>927</v>
      </c>
      <c r="E759" s="354" t="s">
        <v>927</v>
      </c>
      <c r="F759" s="354" t="s">
        <v>927</v>
      </c>
      <c r="G759" s="354" t="s">
        <v>926</v>
      </c>
      <c r="H759" s="354" t="s">
        <v>927</v>
      </c>
      <c r="I759" s="354" t="s">
        <v>926</v>
      </c>
      <c r="J759" s="354" t="s">
        <v>927</v>
      </c>
      <c r="K759" s="354" t="s">
        <v>927</v>
      </c>
      <c r="L759" s="354" t="s">
        <v>927</v>
      </c>
    </row>
    <row r="760" spans="1:12">
      <c r="A760" s="352">
        <v>45336</v>
      </c>
      <c r="B760" s="353" t="s">
        <v>945</v>
      </c>
      <c r="C760" s="354" t="s">
        <v>284</v>
      </c>
      <c r="D760" s="354" t="s">
        <v>927</v>
      </c>
      <c r="E760" s="354" t="s">
        <v>927</v>
      </c>
      <c r="F760" s="354" t="s">
        <v>927</v>
      </c>
      <c r="G760" s="354" t="s">
        <v>926</v>
      </c>
      <c r="H760" s="354" t="s">
        <v>927</v>
      </c>
      <c r="I760" s="354" t="s">
        <v>927</v>
      </c>
      <c r="J760" s="354" t="s">
        <v>927</v>
      </c>
      <c r="K760" s="354" t="s">
        <v>927</v>
      </c>
      <c r="L760" s="354" t="s">
        <v>927</v>
      </c>
    </row>
    <row r="761" spans="1:12">
      <c r="A761" s="352">
        <v>45397</v>
      </c>
      <c r="B761" s="353" t="s">
        <v>945</v>
      </c>
      <c r="C761" s="354" t="s">
        <v>284</v>
      </c>
      <c r="D761" s="354" t="s">
        <v>927</v>
      </c>
      <c r="E761" s="354" t="s">
        <v>927</v>
      </c>
      <c r="F761" s="354" t="s">
        <v>927</v>
      </c>
      <c r="G761" s="354" t="s">
        <v>926</v>
      </c>
      <c r="H761" s="354" t="s">
        <v>927</v>
      </c>
      <c r="I761" s="354" t="s">
        <v>927</v>
      </c>
      <c r="J761" s="354" t="s">
        <v>927</v>
      </c>
      <c r="K761" s="354" t="s">
        <v>927</v>
      </c>
      <c r="L761" s="354" t="s">
        <v>927</v>
      </c>
    </row>
    <row r="762" spans="1:12">
      <c r="A762" s="352">
        <v>45470</v>
      </c>
      <c r="B762" s="353" t="s">
        <v>945</v>
      </c>
      <c r="C762" s="354" t="s">
        <v>284</v>
      </c>
      <c r="D762" s="354" t="s">
        <v>927</v>
      </c>
      <c r="E762" s="354" t="s">
        <v>927</v>
      </c>
      <c r="F762" s="354" t="s">
        <v>927</v>
      </c>
      <c r="G762" s="354" t="s">
        <v>926</v>
      </c>
      <c r="H762" s="354" t="s">
        <v>927</v>
      </c>
      <c r="I762" s="354" t="s">
        <v>927</v>
      </c>
      <c r="J762" s="354" t="s">
        <v>927</v>
      </c>
      <c r="K762" s="354" t="s">
        <v>927</v>
      </c>
      <c r="L762" s="354" t="s">
        <v>927</v>
      </c>
    </row>
    <row r="763" spans="1:12">
      <c r="A763" s="352">
        <v>45491</v>
      </c>
      <c r="B763" s="353" t="s">
        <v>945</v>
      </c>
      <c r="C763" s="354" t="s">
        <v>284</v>
      </c>
      <c r="D763" s="354" t="s">
        <v>927</v>
      </c>
      <c r="E763" s="354" t="s">
        <v>927</v>
      </c>
      <c r="F763" s="354" t="s">
        <v>927</v>
      </c>
      <c r="G763" s="354" t="s">
        <v>926</v>
      </c>
      <c r="H763" s="354" t="s">
        <v>927</v>
      </c>
      <c r="I763" s="354" t="s">
        <v>927</v>
      </c>
      <c r="J763" s="354" t="s">
        <v>927</v>
      </c>
      <c r="K763" s="354" t="s">
        <v>927</v>
      </c>
      <c r="L763" s="354" t="s">
        <v>927</v>
      </c>
    </row>
    <row r="764" spans="1:12">
      <c r="A764" s="352">
        <v>45554</v>
      </c>
      <c r="B764" s="353" t="s">
        <v>945</v>
      </c>
      <c r="C764" s="354" t="s">
        <v>284</v>
      </c>
      <c r="D764" s="354" t="s">
        <v>927</v>
      </c>
      <c r="E764" s="354" t="s">
        <v>927</v>
      </c>
      <c r="F764" s="354" t="s">
        <v>927</v>
      </c>
      <c r="G764" s="354" t="s">
        <v>926</v>
      </c>
      <c r="H764" s="354" t="s">
        <v>927</v>
      </c>
      <c r="I764" s="354" t="s">
        <v>927</v>
      </c>
      <c r="J764" s="354" t="s">
        <v>927</v>
      </c>
      <c r="K764" s="354" t="s">
        <v>927</v>
      </c>
      <c r="L764" s="354" t="s">
        <v>927</v>
      </c>
    </row>
    <row r="765" spans="1:12">
      <c r="A765" s="352">
        <v>45607</v>
      </c>
      <c r="B765" s="353" t="s">
        <v>945</v>
      </c>
      <c r="C765" s="354" t="s">
        <v>284</v>
      </c>
      <c r="D765" s="354" t="s">
        <v>927</v>
      </c>
      <c r="E765" s="354" t="s">
        <v>927</v>
      </c>
      <c r="F765" s="354" t="s">
        <v>927</v>
      </c>
      <c r="G765" s="354" t="s">
        <v>927</v>
      </c>
      <c r="H765" s="354" t="s">
        <v>927</v>
      </c>
      <c r="I765" s="354" t="s">
        <v>927</v>
      </c>
      <c r="J765" s="354" t="s">
        <v>927</v>
      </c>
      <c r="K765" s="354" t="s">
        <v>927</v>
      </c>
      <c r="L765" s="354" t="s">
        <v>927</v>
      </c>
    </row>
    <row r="766" spans="1:12">
      <c r="A766" s="352">
        <v>45646</v>
      </c>
      <c r="B766" s="353" t="s">
        <v>945</v>
      </c>
      <c r="C766" s="354" t="s">
        <v>284</v>
      </c>
      <c r="D766" s="354" t="s">
        <v>927</v>
      </c>
      <c r="E766" s="354" t="s">
        <v>927</v>
      </c>
      <c r="F766" s="354" t="s">
        <v>927</v>
      </c>
      <c r="G766" s="354" t="s">
        <v>926</v>
      </c>
      <c r="H766" s="354" t="s">
        <v>927</v>
      </c>
      <c r="I766" s="354" t="s">
        <v>927</v>
      </c>
      <c r="J766" s="354" t="s">
        <v>927</v>
      </c>
      <c r="K766" s="354" t="s">
        <v>927</v>
      </c>
      <c r="L766" s="354" t="s">
        <v>927</v>
      </c>
    </row>
    <row r="767" spans="1:12">
      <c r="A767" s="352">
        <v>45345</v>
      </c>
      <c r="B767" s="353" t="s">
        <v>946</v>
      </c>
      <c r="C767" s="354" t="s">
        <v>285</v>
      </c>
      <c r="D767" s="354" t="s">
        <v>927</v>
      </c>
      <c r="E767" s="354" t="s">
        <v>927</v>
      </c>
      <c r="F767" s="354" t="s">
        <v>927</v>
      </c>
      <c r="G767" s="354" t="s">
        <v>926</v>
      </c>
      <c r="H767" s="354" t="s">
        <v>927</v>
      </c>
      <c r="I767" s="354" t="s">
        <v>926</v>
      </c>
      <c r="J767" s="354" t="s">
        <v>927</v>
      </c>
      <c r="K767" s="354" t="s">
        <v>927</v>
      </c>
      <c r="L767" s="354" t="s">
        <v>927</v>
      </c>
    </row>
    <row r="768" spans="1:12">
      <c r="A768" s="352">
        <v>45384</v>
      </c>
      <c r="B768" s="353" t="s">
        <v>946</v>
      </c>
      <c r="C768" s="354" t="s">
        <v>285</v>
      </c>
      <c r="D768" s="354" t="s">
        <v>927</v>
      </c>
      <c r="E768" s="354" t="s">
        <v>927</v>
      </c>
      <c r="F768" s="354" t="s">
        <v>927</v>
      </c>
      <c r="G768" s="354" t="s">
        <v>926</v>
      </c>
      <c r="H768" s="354" t="s">
        <v>927</v>
      </c>
      <c r="I768" s="354" t="s">
        <v>926</v>
      </c>
      <c r="J768" s="354" t="s">
        <v>927</v>
      </c>
      <c r="K768" s="354" t="s">
        <v>927</v>
      </c>
      <c r="L768" s="354" t="s">
        <v>927</v>
      </c>
    </row>
    <row r="769" spans="1:12">
      <c r="A769" s="352">
        <v>45414</v>
      </c>
      <c r="B769" s="353" t="s">
        <v>946</v>
      </c>
      <c r="C769" s="354" t="s">
        <v>285</v>
      </c>
      <c r="D769" s="354" t="s">
        <v>927</v>
      </c>
      <c r="E769" s="354" t="s">
        <v>927</v>
      </c>
      <c r="F769" s="354" t="s">
        <v>927</v>
      </c>
      <c r="G769" s="354" t="s">
        <v>926</v>
      </c>
      <c r="H769" s="354" t="s">
        <v>927</v>
      </c>
      <c r="I769" s="354" t="s">
        <v>926</v>
      </c>
      <c r="J769" s="354" t="s">
        <v>927</v>
      </c>
      <c r="K769" s="354" t="s">
        <v>927</v>
      </c>
      <c r="L769" s="354" t="s">
        <v>927</v>
      </c>
    </row>
    <row r="770" spans="1:12">
      <c r="A770" s="352">
        <v>45504</v>
      </c>
      <c r="B770" s="353" t="s">
        <v>946</v>
      </c>
      <c r="C770" s="354" t="s">
        <v>285</v>
      </c>
      <c r="D770" s="354" t="s">
        <v>926</v>
      </c>
      <c r="E770" s="354" t="s">
        <v>926</v>
      </c>
      <c r="F770" s="354" t="s">
        <v>927</v>
      </c>
      <c r="G770" s="354" t="s">
        <v>926</v>
      </c>
      <c r="H770" s="354" t="s">
        <v>927</v>
      </c>
      <c r="I770" s="354" t="s">
        <v>926</v>
      </c>
      <c r="J770" s="354" t="s">
        <v>927</v>
      </c>
      <c r="K770" s="354" t="s">
        <v>927</v>
      </c>
      <c r="L770" s="354" t="s">
        <v>927</v>
      </c>
    </row>
    <row r="771" spans="1:12">
      <c r="A771" s="352">
        <v>45540</v>
      </c>
      <c r="B771" s="353" t="s">
        <v>946</v>
      </c>
      <c r="C771" s="354" t="s">
        <v>285</v>
      </c>
      <c r="D771" s="354" t="s">
        <v>927</v>
      </c>
      <c r="E771" s="354" t="s">
        <v>927</v>
      </c>
      <c r="F771" s="354" t="s">
        <v>927</v>
      </c>
      <c r="G771" s="354" t="s">
        <v>926</v>
      </c>
      <c r="H771" s="354" t="s">
        <v>927</v>
      </c>
      <c r="I771" s="354" t="s">
        <v>926</v>
      </c>
      <c r="J771" s="354" t="s">
        <v>927</v>
      </c>
      <c r="K771" s="354" t="s">
        <v>927</v>
      </c>
      <c r="L771" s="354" t="s">
        <v>927</v>
      </c>
    </row>
    <row r="772" spans="1:12">
      <c r="A772" s="352">
        <v>45555</v>
      </c>
      <c r="B772" s="353" t="s">
        <v>946</v>
      </c>
      <c r="C772" s="354" t="s">
        <v>285</v>
      </c>
      <c r="D772" s="354" t="s">
        <v>927</v>
      </c>
      <c r="E772" s="354" t="s">
        <v>927</v>
      </c>
      <c r="F772" s="354" t="s">
        <v>927</v>
      </c>
      <c r="G772" s="354" t="s">
        <v>926</v>
      </c>
      <c r="H772" s="354" t="s">
        <v>927</v>
      </c>
      <c r="I772" s="354" t="s">
        <v>926</v>
      </c>
      <c r="J772" s="354" t="s">
        <v>927</v>
      </c>
      <c r="K772" s="354" t="s">
        <v>927</v>
      </c>
      <c r="L772" s="354" t="s">
        <v>927</v>
      </c>
    </row>
    <row r="773" spans="1:12">
      <c r="A773" s="352">
        <v>45603</v>
      </c>
      <c r="B773" s="353" t="s">
        <v>946</v>
      </c>
      <c r="C773" s="354" t="s">
        <v>285</v>
      </c>
      <c r="D773" s="354" t="s">
        <v>927</v>
      </c>
      <c r="E773" s="354" t="s">
        <v>927</v>
      </c>
      <c r="F773" s="354" t="s">
        <v>927</v>
      </c>
      <c r="G773" s="354" t="s">
        <v>927</v>
      </c>
      <c r="H773" s="354" t="s">
        <v>927</v>
      </c>
      <c r="I773" s="354" t="s">
        <v>926</v>
      </c>
      <c r="J773" s="354" t="s">
        <v>927</v>
      </c>
      <c r="K773" s="354" t="s">
        <v>927</v>
      </c>
      <c r="L773" s="354" t="s">
        <v>927</v>
      </c>
    </row>
    <row r="774" spans="1:12">
      <c r="A774" s="352">
        <v>45328</v>
      </c>
      <c r="B774" s="353" t="s">
        <v>947</v>
      </c>
      <c r="C774" s="354" t="s">
        <v>291</v>
      </c>
      <c r="D774" s="354" t="s">
        <v>927</v>
      </c>
      <c r="E774" s="354" t="s">
        <v>927</v>
      </c>
      <c r="F774" s="354" t="s">
        <v>927</v>
      </c>
      <c r="G774" s="354" t="s">
        <v>926</v>
      </c>
      <c r="H774" s="354" t="s">
        <v>927</v>
      </c>
      <c r="I774" s="354" t="s">
        <v>927</v>
      </c>
      <c r="J774" s="354" t="s">
        <v>927</v>
      </c>
      <c r="K774" s="354" t="s">
        <v>926</v>
      </c>
      <c r="L774" s="354" t="s">
        <v>927</v>
      </c>
    </row>
    <row r="775" spans="1:12">
      <c r="A775" s="352">
        <v>45387</v>
      </c>
      <c r="B775" s="353" t="s">
        <v>947</v>
      </c>
      <c r="C775" s="354" t="s">
        <v>291</v>
      </c>
      <c r="D775" s="354" t="s">
        <v>927</v>
      </c>
      <c r="E775" s="354" t="s">
        <v>927</v>
      </c>
      <c r="F775" s="354" t="s">
        <v>927</v>
      </c>
      <c r="G775" s="354" t="s">
        <v>926</v>
      </c>
      <c r="H775" s="354" t="s">
        <v>927</v>
      </c>
      <c r="I775" s="354" t="s">
        <v>927</v>
      </c>
      <c r="J775" s="354" t="s">
        <v>927</v>
      </c>
      <c r="K775" s="354" t="s">
        <v>926</v>
      </c>
      <c r="L775" s="354" t="s">
        <v>927</v>
      </c>
    </row>
    <row r="776" spans="1:12">
      <c r="A776" s="352">
        <v>45449</v>
      </c>
      <c r="B776" s="353" t="s">
        <v>947</v>
      </c>
      <c r="C776" s="354" t="s">
        <v>291</v>
      </c>
      <c r="D776" s="354" t="s">
        <v>927</v>
      </c>
      <c r="E776" s="354" t="s">
        <v>927</v>
      </c>
      <c r="F776" s="354" t="s">
        <v>927</v>
      </c>
      <c r="G776" s="354" t="s">
        <v>926</v>
      </c>
      <c r="H776" s="354" t="s">
        <v>927</v>
      </c>
      <c r="I776" s="354" t="s">
        <v>927</v>
      </c>
      <c r="J776" s="354" t="s">
        <v>927</v>
      </c>
      <c r="K776" s="354" t="s">
        <v>926</v>
      </c>
      <c r="L776" s="354" t="s">
        <v>927</v>
      </c>
    </row>
    <row r="777" spans="1:12">
      <c r="A777" s="352">
        <v>45509</v>
      </c>
      <c r="B777" s="353" t="s">
        <v>947</v>
      </c>
      <c r="C777" s="354" t="s">
        <v>291</v>
      </c>
      <c r="D777" s="354" t="s">
        <v>927</v>
      </c>
      <c r="E777" s="354" t="s">
        <v>927</v>
      </c>
      <c r="F777" s="354" t="s">
        <v>927</v>
      </c>
      <c r="G777" s="354" t="s">
        <v>926</v>
      </c>
      <c r="H777" s="354" t="s">
        <v>927</v>
      </c>
      <c r="I777" s="354" t="s">
        <v>927</v>
      </c>
      <c r="J777" s="354" t="s">
        <v>927</v>
      </c>
      <c r="K777" s="354" t="s">
        <v>926</v>
      </c>
      <c r="L777" s="354" t="s">
        <v>927</v>
      </c>
    </row>
    <row r="778" spans="1:12">
      <c r="A778" s="352">
        <v>45534</v>
      </c>
      <c r="B778" s="353" t="s">
        <v>947</v>
      </c>
      <c r="C778" s="354" t="s">
        <v>291</v>
      </c>
      <c r="D778" s="354" t="s">
        <v>927</v>
      </c>
      <c r="E778" s="354" t="s">
        <v>927</v>
      </c>
      <c r="F778" s="354" t="s">
        <v>927</v>
      </c>
      <c r="G778" s="354" t="s">
        <v>926</v>
      </c>
      <c r="H778" s="354" t="s">
        <v>927</v>
      </c>
      <c r="I778" s="354" t="s">
        <v>927</v>
      </c>
      <c r="J778" s="354" t="s">
        <v>927</v>
      </c>
      <c r="K778" s="354" t="s">
        <v>926</v>
      </c>
      <c r="L778" s="354" t="s">
        <v>927</v>
      </c>
    </row>
    <row r="779" spans="1:12">
      <c r="A779" s="352">
        <v>45553</v>
      </c>
      <c r="B779" s="353" t="s">
        <v>947</v>
      </c>
      <c r="C779" s="354" t="s">
        <v>291</v>
      </c>
      <c r="D779" s="354" t="s">
        <v>927</v>
      </c>
      <c r="E779" s="354" t="s">
        <v>927</v>
      </c>
      <c r="F779" s="354" t="s">
        <v>927</v>
      </c>
      <c r="G779" s="354" t="s">
        <v>926</v>
      </c>
      <c r="H779" s="354" t="s">
        <v>927</v>
      </c>
      <c r="I779" s="354" t="s">
        <v>927</v>
      </c>
      <c r="J779" s="354" t="s">
        <v>927</v>
      </c>
      <c r="K779" s="354" t="s">
        <v>926</v>
      </c>
      <c r="L779" s="354" t="s">
        <v>927</v>
      </c>
    </row>
    <row r="780" spans="1:12">
      <c r="A780" s="352">
        <v>45596</v>
      </c>
      <c r="B780" s="353" t="s">
        <v>947</v>
      </c>
      <c r="C780" s="354" t="s">
        <v>291</v>
      </c>
      <c r="D780" s="354" t="s">
        <v>927</v>
      </c>
      <c r="E780" s="354" t="s">
        <v>927</v>
      </c>
      <c r="F780" s="354" t="s">
        <v>927</v>
      </c>
      <c r="G780" s="354" t="s">
        <v>927</v>
      </c>
      <c r="H780" s="354" t="s">
        <v>927</v>
      </c>
      <c r="I780" s="354" t="s">
        <v>927</v>
      </c>
      <c r="J780" s="354" t="s">
        <v>927</v>
      </c>
      <c r="K780" s="354" t="s">
        <v>927</v>
      </c>
      <c r="L780" s="354" t="s">
        <v>927</v>
      </c>
    </row>
    <row r="781" spans="1:12">
      <c r="A781" s="352">
        <v>45307</v>
      </c>
      <c r="B781" s="353" t="s">
        <v>160</v>
      </c>
      <c r="C781" s="354" t="s">
        <v>309</v>
      </c>
      <c r="D781" s="354" t="s">
        <v>927</v>
      </c>
      <c r="E781" s="354" t="s">
        <v>927</v>
      </c>
      <c r="F781" s="354" t="s">
        <v>927</v>
      </c>
      <c r="G781" s="354" t="s">
        <v>926</v>
      </c>
      <c r="H781" s="354" t="s">
        <v>927</v>
      </c>
      <c r="I781" s="354" t="s">
        <v>926</v>
      </c>
      <c r="J781" s="354" t="s">
        <v>927</v>
      </c>
      <c r="K781" s="354" t="s">
        <v>927</v>
      </c>
      <c r="L781" s="354" t="s">
        <v>927</v>
      </c>
    </row>
    <row r="782" spans="1:12">
      <c r="A782" s="352">
        <v>45327</v>
      </c>
      <c r="B782" s="353" t="s">
        <v>160</v>
      </c>
      <c r="C782" s="354" t="s">
        <v>309</v>
      </c>
      <c r="D782" s="354" t="s">
        <v>927</v>
      </c>
      <c r="E782" s="354" t="s">
        <v>927</v>
      </c>
      <c r="F782" s="354" t="s">
        <v>927</v>
      </c>
      <c r="G782" s="354" t="s">
        <v>926</v>
      </c>
      <c r="H782" s="354" t="s">
        <v>927</v>
      </c>
      <c r="I782" s="354" t="s">
        <v>927</v>
      </c>
      <c r="J782" s="354" t="s">
        <v>927</v>
      </c>
      <c r="K782" s="354" t="s">
        <v>927</v>
      </c>
      <c r="L782" s="354" t="s">
        <v>927</v>
      </c>
    </row>
    <row r="783" spans="1:12">
      <c r="A783" s="352">
        <v>45357</v>
      </c>
      <c r="B783" s="353" t="s">
        <v>160</v>
      </c>
      <c r="C783" s="354" t="s">
        <v>309</v>
      </c>
      <c r="D783" s="354" t="s">
        <v>927</v>
      </c>
      <c r="E783" s="354" t="s">
        <v>927</v>
      </c>
      <c r="F783" s="354" t="s">
        <v>927</v>
      </c>
      <c r="G783" s="354" t="s">
        <v>926</v>
      </c>
      <c r="H783" s="354" t="s">
        <v>927</v>
      </c>
      <c r="I783" s="354" t="s">
        <v>926</v>
      </c>
      <c r="J783" s="354" t="s">
        <v>927</v>
      </c>
      <c r="K783" s="354" t="s">
        <v>927</v>
      </c>
      <c r="L783" s="354" t="s">
        <v>927</v>
      </c>
    </row>
    <row r="784" spans="1:12">
      <c r="A784" s="352">
        <v>45400</v>
      </c>
      <c r="B784" s="353" t="s">
        <v>160</v>
      </c>
      <c r="C784" s="354" t="s">
        <v>309</v>
      </c>
      <c r="D784" s="354" t="s">
        <v>927</v>
      </c>
      <c r="E784" s="354" t="s">
        <v>927</v>
      </c>
      <c r="F784" s="354" t="s">
        <v>927</v>
      </c>
      <c r="G784" s="354" t="s">
        <v>926</v>
      </c>
      <c r="H784" s="354" t="s">
        <v>927</v>
      </c>
      <c r="I784" s="354" t="s">
        <v>926</v>
      </c>
      <c r="J784" s="354" t="s">
        <v>927</v>
      </c>
      <c r="K784" s="354" t="s">
        <v>927</v>
      </c>
      <c r="L784" s="354" t="s">
        <v>927</v>
      </c>
    </row>
    <row r="785" spans="1:12">
      <c r="A785" s="352">
        <v>45416</v>
      </c>
      <c r="B785" s="353" t="s">
        <v>160</v>
      </c>
      <c r="C785" s="354" t="s">
        <v>309</v>
      </c>
      <c r="D785" s="354" t="s">
        <v>927</v>
      </c>
      <c r="E785" s="354" t="s">
        <v>927</v>
      </c>
      <c r="F785" s="354" t="s">
        <v>927</v>
      </c>
      <c r="G785" s="354" t="s">
        <v>926</v>
      </c>
      <c r="H785" s="354" t="s">
        <v>927</v>
      </c>
      <c r="I785" s="354" t="s">
        <v>926</v>
      </c>
      <c r="J785" s="354" t="s">
        <v>927</v>
      </c>
      <c r="K785" s="354" t="s">
        <v>927</v>
      </c>
      <c r="L785" s="354" t="s">
        <v>927</v>
      </c>
    </row>
    <row r="786" spans="1:12">
      <c r="A786" s="352">
        <v>45474</v>
      </c>
      <c r="B786" s="353" t="s">
        <v>160</v>
      </c>
      <c r="C786" s="354" t="s">
        <v>309</v>
      </c>
      <c r="D786" s="354" t="s">
        <v>927</v>
      </c>
      <c r="E786" s="354" t="s">
        <v>927</v>
      </c>
      <c r="F786" s="354" t="s">
        <v>927</v>
      </c>
      <c r="G786" s="354" t="s">
        <v>926</v>
      </c>
      <c r="H786" s="354" t="s">
        <v>927</v>
      </c>
      <c r="I786" s="354" t="s">
        <v>926</v>
      </c>
      <c r="J786" s="354" t="s">
        <v>927</v>
      </c>
      <c r="K786" s="354" t="s">
        <v>927</v>
      </c>
      <c r="L786" s="354" t="s">
        <v>927</v>
      </c>
    </row>
    <row r="787" spans="1:12">
      <c r="A787" s="352">
        <v>45520</v>
      </c>
      <c r="B787" s="353" t="s">
        <v>160</v>
      </c>
      <c r="C787" s="354" t="s">
        <v>309</v>
      </c>
      <c r="D787" s="354" t="s">
        <v>927</v>
      </c>
      <c r="E787" s="354" t="s">
        <v>927</v>
      </c>
      <c r="F787" s="354" t="s">
        <v>927</v>
      </c>
      <c r="G787" s="354" t="s">
        <v>926</v>
      </c>
      <c r="H787" s="354" t="s">
        <v>927</v>
      </c>
      <c r="I787" s="354" t="s">
        <v>926</v>
      </c>
      <c r="J787" s="354" t="s">
        <v>927</v>
      </c>
      <c r="K787" s="354" t="s">
        <v>927</v>
      </c>
      <c r="L787" s="354" t="s">
        <v>927</v>
      </c>
    </row>
    <row r="788" spans="1:12">
      <c r="A788" s="352">
        <v>45539</v>
      </c>
      <c r="B788" s="353" t="s">
        <v>160</v>
      </c>
      <c r="C788" s="354" t="s">
        <v>309</v>
      </c>
      <c r="D788" s="354" t="s">
        <v>927</v>
      </c>
      <c r="E788" s="354" t="s">
        <v>927</v>
      </c>
      <c r="F788" s="354" t="s">
        <v>927</v>
      </c>
      <c r="G788" s="354" t="s">
        <v>926</v>
      </c>
      <c r="H788" s="354" t="s">
        <v>927</v>
      </c>
      <c r="I788" s="354" t="s">
        <v>926</v>
      </c>
      <c r="J788" s="354" t="s">
        <v>927</v>
      </c>
      <c r="K788" s="354" t="s">
        <v>927</v>
      </c>
      <c r="L788" s="354" t="s">
        <v>927</v>
      </c>
    </row>
    <row r="789" spans="1:12">
      <c r="A789" s="352">
        <v>45591</v>
      </c>
      <c r="B789" s="353" t="s">
        <v>160</v>
      </c>
      <c r="C789" s="354" t="s">
        <v>309</v>
      </c>
      <c r="D789" s="354" t="s">
        <v>927</v>
      </c>
      <c r="E789" s="354" t="s">
        <v>927</v>
      </c>
      <c r="F789" s="354" t="s">
        <v>927</v>
      </c>
      <c r="G789" s="354" t="s">
        <v>927</v>
      </c>
      <c r="H789" s="354" t="s">
        <v>927</v>
      </c>
      <c r="I789" s="354" t="s">
        <v>926</v>
      </c>
      <c r="J789" s="354" t="s">
        <v>927</v>
      </c>
      <c r="K789" s="354" t="s">
        <v>927</v>
      </c>
      <c r="L789" s="354" t="s">
        <v>927</v>
      </c>
    </row>
    <row r="790" spans="1:12">
      <c r="A790" s="352">
        <v>45313</v>
      </c>
      <c r="B790" s="353" t="s">
        <v>161</v>
      </c>
      <c r="C790" s="354" t="s">
        <v>310</v>
      </c>
      <c r="D790" s="354" t="s">
        <v>927</v>
      </c>
      <c r="E790" s="354" t="s">
        <v>927</v>
      </c>
      <c r="F790" s="354" t="s">
        <v>927</v>
      </c>
      <c r="G790" s="354" t="s">
        <v>926</v>
      </c>
      <c r="H790" s="354" t="s">
        <v>927</v>
      </c>
      <c r="I790" s="354" t="s">
        <v>926</v>
      </c>
      <c r="J790" s="354" t="s">
        <v>927</v>
      </c>
      <c r="K790" s="354" t="s">
        <v>927</v>
      </c>
      <c r="L790" s="354" t="s">
        <v>927</v>
      </c>
    </row>
    <row r="791" spans="1:12">
      <c r="A791" s="352">
        <v>45316</v>
      </c>
      <c r="B791" s="353" t="s">
        <v>161</v>
      </c>
      <c r="C791" s="354" t="s">
        <v>310</v>
      </c>
      <c r="D791" s="354" t="s">
        <v>927</v>
      </c>
      <c r="E791" s="354" t="s">
        <v>927</v>
      </c>
      <c r="F791" s="354" t="s">
        <v>927</v>
      </c>
      <c r="G791" s="354" t="s">
        <v>926</v>
      </c>
      <c r="H791" s="354" t="s">
        <v>927</v>
      </c>
      <c r="I791" s="354" t="s">
        <v>926</v>
      </c>
      <c r="J791" s="354" t="s">
        <v>927</v>
      </c>
      <c r="K791" s="354" t="s">
        <v>927</v>
      </c>
      <c r="L791" s="354" t="s">
        <v>927</v>
      </c>
    </row>
    <row r="792" spans="1:12">
      <c r="A792" s="352">
        <v>45334</v>
      </c>
      <c r="B792" s="353" t="s">
        <v>161</v>
      </c>
      <c r="C792" s="354" t="s">
        <v>310</v>
      </c>
      <c r="D792" s="354" t="s">
        <v>927</v>
      </c>
      <c r="E792" s="354" t="s">
        <v>927</v>
      </c>
      <c r="F792" s="354" t="s">
        <v>927</v>
      </c>
      <c r="G792" s="354" t="s">
        <v>926</v>
      </c>
      <c r="H792" s="354" t="s">
        <v>927</v>
      </c>
      <c r="I792" s="354" t="s">
        <v>926</v>
      </c>
      <c r="J792" s="354" t="s">
        <v>927</v>
      </c>
      <c r="K792" s="354" t="s">
        <v>927</v>
      </c>
      <c r="L792" s="354" t="s">
        <v>927</v>
      </c>
    </row>
    <row r="793" spans="1:12">
      <c r="A793" s="352">
        <v>45377</v>
      </c>
      <c r="B793" s="353" t="s">
        <v>161</v>
      </c>
      <c r="C793" s="354" t="s">
        <v>310</v>
      </c>
      <c r="D793" s="354" t="s">
        <v>927</v>
      </c>
      <c r="E793" s="354" t="s">
        <v>927</v>
      </c>
      <c r="F793" s="354" t="s">
        <v>927</v>
      </c>
      <c r="G793" s="354" t="s">
        <v>926</v>
      </c>
      <c r="H793" s="354" t="s">
        <v>927</v>
      </c>
      <c r="I793" s="354" t="s">
        <v>926</v>
      </c>
      <c r="J793" s="354" t="s">
        <v>927</v>
      </c>
      <c r="K793" s="354" t="s">
        <v>927</v>
      </c>
      <c r="L793" s="354" t="s">
        <v>927</v>
      </c>
    </row>
    <row r="794" spans="1:12">
      <c r="A794" s="352">
        <v>45463</v>
      </c>
      <c r="B794" s="353" t="s">
        <v>161</v>
      </c>
      <c r="C794" s="354" t="s">
        <v>310</v>
      </c>
      <c r="D794" s="354" t="s">
        <v>927</v>
      </c>
      <c r="E794" s="354" t="s">
        <v>927</v>
      </c>
      <c r="F794" s="354" t="s">
        <v>927</v>
      </c>
      <c r="G794" s="354" t="s">
        <v>926</v>
      </c>
      <c r="H794" s="354" t="s">
        <v>927</v>
      </c>
      <c r="I794" s="354" t="s">
        <v>926</v>
      </c>
      <c r="J794" s="354" t="s">
        <v>927</v>
      </c>
      <c r="K794" s="354" t="s">
        <v>927</v>
      </c>
      <c r="L794" s="354" t="s">
        <v>927</v>
      </c>
    </row>
    <row r="795" spans="1:12">
      <c r="A795" s="352">
        <v>45506</v>
      </c>
      <c r="B795" s="353" t="s">
        <v>161</v>
      </c>
      <c r="C795" s="354" t="s">
        <v>310</v>
      </c>
      <c r="D795" s="354" t="s">
        <v>927</v>
      </c>
      <c r="E795" s="354" t="s">
        <v>927</v>
      </c>
      <c r="F795" s="354" t="s">
        <v>927</v>
      </c>
      <c r="G795" s="354" t="s">
        <v>926</v>
      </c>
      <c r="H795" s="354" t="s">
        <v>927</v>
      </c>
      <c r="I795" s="354" t="s">
        <v>926</v>
      </c>
      <c r="J795" s="354" t="s">
        <v>927</v>
      </c>
      <c r="K795" s="354" t="s">
        <v>927</v>
      </c>
      <c r="L795" s="354" t="s">
        <v>927</v>
      </c>
    </row>
    <row r="796" spans="1:12">
      <c r="A796" s="352">
        <v>45583</v>
      </c>
      <c r="B796" s="353" t="s">
        <v>161</v>
      </c>
      <c r="C796" s="354" t="s">
        <v>310</v>
      </c>
      <c r="D796" s="354" t="s">
        <v>927</v>
      </c>
      <c r="E796" s="354" t="s">
        <v>927</v>
      </c>
      <c r="F796" s="354" t="s">
        <v>927</v>
      </c>
      <c r="G796" s="354" t="s">
        <v>926</v>
      </c>
      <c r="H796" s="354" t="s">
        <v>927</v>
      </c>
      <c r="I796" s="354" t="s">
        <v>926</v>
      </c>
      <c r="J796" s="354" t="s">
        <v>927</v>
      </c>
      <c r="K796" s="354" t="s">
        <v>927</v>
      </c>
      <c r="L796" s="354" t="s">
        <v>927</v>
      </c>
    </row>
    <row r="797" spans="1:12">
      <c r="A797" s="352">
        <v>45640</v>
      </c>
      <c r="B797" s="353" t="s">
        <v>161</v>
      </c>
      <c r="C797" s="354" t="s">
        <v>310</v>
      </c>
      <c r="D797" s="354" t="s">
        <v>927</v>
      </c>
      <c r="E797" s="354" t="s">
        <v>927</v>
      </c>
      <c r="F797" s="354" t="s">
        <v>927</v>
      </c>
      <c r="G797" s="354" t="s">
        <v>927</v>
      </c>
      <c r="H797" s="354" t="s">
        <v>927</v>
      </c>
      <c r="I797" s="354" t="s">
        <v>926</v>
      </c>
      <c r="J797" s="354" t="s">
        <v>927</v>
      </c>
      <c r="K797" s="354" t="s">
        <v>927</v>
      </c>
      <c r="L797" s="354" t="s">
        <v>926</v>
      </c>
    </row>
    <row r="798" spans="1:12">
      <c r="A798" s="352">
        <v>45336</v>
      </c>
      <c r="B798" s="353" t="s">
        <v>162</v>
      </c>
      <c r="C798" s="354" t="s">
        <v>311</v>
      </c>
      <c r="D798" s="354" t="s">
        <v>927</v>
      </c>
      <c r="E798" s="354" t="s">
        <v>927</v>
      </c>
      <c r="F798" s="354" t="s">
        <v>927</v>
      </c>
      <c r="G798" s="354" t="s">
        <v>926</v>
      </c>
      <c r="H798" s="354" t="s">
        <v>927</v>
      </c>
      <c r="I798" s="354" t="s">
        <v>927</v>
      </c>
      <c r="J798" s="354" t="s">
        <v>927</v>
      </c>
      <c r="K798" s="354" t="s">
        <v>927</v>
      </c>
      <c r="L798" s="354" t="s">
        <v>927</v>
      </c>
    </row>
    <row r="799" spans="1:12">
      <c r="A799" s="352">
        <v>45397</v>
      </c>
      <c r="B799" s="353" t="s">
        <v>162</v>
      </c>
      <c r="C799" s="354" t="s">
        <v>311</v>
      </c>
      <c r="D799" s="354" t="s">
        <v>927</v>
      </c>
      <c r="E799" s="354" t="s">
        <v>927</v>
      </c>
      <c r="F799" s="354" t="s">
        <v>927</v>
      </c>
      <c r="G799" s="354" t="s">
        <v>926</v>
      </c>
      <c r="H799" s="354" t="s">
        <v>927</v>
      </c>
      <c r="I799" s="354" t="s">
        <v>927</v>
      </c>
      <c r="J799" s="354" t="s">
        <v>927</v>
      </c>
      <c r="K799" s="354" t="s">
        <v>927</v>
      </c>
      <c r="L799" s="354" t="s">
        <v>927</v>
      </c>
    </row>
    <row r="800" spans="1:12">
      <c r="A800" s="352">
        <v>45470</v>
      </c>
      <c r="B800" s="353" t="s">
        <v>162</v>
      </c>
      <c r="C800" s="354" t="s">
        <v>311</v>
      </c>
      <c r="D800" s="354" t="s">
        <v>927</v>
      </c>
      <c r="E800" s="354" t="s">
        <v>927</v>
      </c>
      <c r="F800" s="354" t="s">
        <v>927</v>
      </c>
      <c r="G800" s="354" t="s">
        <v>926</v>
      </c>
      <c r="H800" s="354" t="s">
        <v>927</v>
      </c>
      <c r="I800" s="354" t="s">
        <v>927</v>
      </c>
      <c r="J800" s="354" t="s">
        <v>927</v>
      </c>
      <c r="K800" s="354" t="s">
        <v>927</v>
      </c>
      <c r="L800" s="354" t="s">
        <v>927</v>
      </c>
    </row>
    <row r="801" spans="1:12">
      <c r="A801" s="352">
        <v>45491</v>
      </c>
      <c r="B801" s="353" t="s">
        <v>162</v>
      </c>
      <c r="C801" s="354" t="s">
        <v>311</v>
      </c>
      <c r="D801" s="354" t="s">
        <v>927</v>
      </c>
      <c r="E801" s="354" t="s">
        <v>927</v>
      </c>
      <c r="F801" s="354" t="s">
        <v>927</v>
      </c>
      <c r="G801" s="354" t="s">
        <v>926</v>
      </c>
      <c r="H801" s="354" t="s">
        <v>927</v>
      </c>
      <c r="I801" s="354" t="s">
        <v>927</v>
      </c>
      <c r="J801" s="354" t="s">
        <v>927</v>
      </c>
      <c r="K801" s="354" t="s">
        <v>927</v>
      </c>
      <c r="L801" s="354" t="s">
        <v>927</v>
      </c>
    </row>
    <row r="802" spans="1:12">
      <c r="A802" s="352">
        <v>45554</v>
      </c>
      <c r="B802" s="353" t="s">
        <v>162</v>
      </c>
      <c r="C802" s="354" t="s">
        <v>311</v>
      </c>
      <c r="D802" s="354" t="s">
        <v>927</v>
      </c>
      <c r="E802" s="354" t="s">
        <v>927</v>
      </c>
      <c r="F802" s="354" t="s">
        <v>927</v>
      </c>
      <c r="G802" s="354" t="s">
        <v>926</v>
      </c>
      <c r="H802" s="354" t="s">
        <v>927</v>
      </c>
      <c r="I802" s="354" t="s">
        <v>927</v>
      </c>
      <c r="J802" s="354" t="s">
        <v>927</v>
      </c>
      <c r="K802" s="354" t="s">
        <v>927</v>
      </c>
      <c r="L802" s="354" t="s">
        <v>927</v>
      </c>
    </row>
    <row r="803" spans="1:12">
      <c r="A803" s="352">
        <v>45607</v>
      </c>
      <c r="B803" s="353" t="s">
        <v>162</v>
      </c>
      <c r="C803" s="354" t="s">
        <v>311</v>
      </c>
      <c r="D803" s="354" t="s">
        <v>927</v>
      </c>
      <c r="E803" s="354" t="s">
        <v>927</v>
      </c>
      <c r="F803" s="354" t="s">
        <v>927</v>
      </c>
      <c r="G803" s="354" t="s">
        <v>927</v>
      </c>
      <c r="H803" s="354" t="s">
        <v>927</v>
      </c>
      <c r="I803" s="354" t="s">
        <v>927</v>
      </c>
      <c r="J803" s="354" t="s">
        <v>927</v>
      </c>
      <c r="K803" s="354" t="s">
        <v>927</v>
      </c>
      <c r="L803" s="354" t="s">
        <v>927</v>
      </c>
    </row>
    <row r="804" spans="1:12">
      <c r="A804" s="352">
        <v>45436</v>
      </c>
      <c r="B804" s="353" t="s">
        <v>1574</v>
      </c>
      <c r="C804" s="354" t="s">
        <v>1593</v>
      </c>
      <c r="D804" s="354" t="s">
        <v>927</v>
      </c>
      <c r="E804" s="354" t="s">
        <v>927</v>
      </c>
      <c r="F804" s="354" t="s">
        <v>927</v>
      </c>
      <c r="G804" s="354" t="s">
        <v>926</v>
      </c>
      <c r="H804" s="354" t="s">
        <v>927</v>
      </c>
      <c r="I804" s="354" t="s">
        <v>927</v>
      </c>
      <c r="J804" s="354" t="s">
        <v>927</v>
      </c>
      <c r="K804" s="354" t="s">
        <v>927</v>
      </c>
      <c r="L804" s="354" t="s">
        <v>927</v>
      </c>
    </row>
    <row r="805" spans="1:12">
      <c r="A805" s="352">
        <v>45443</v>
      </c>
      <c r="B805" s="353" t="s">
        <v>1574</v>
      </c>
      <c r="C805" s="354" t="s">
        <v>1593</v>
      </c>
      <c r="D805" s="354" t="s">
        <v>927</v>
      </c>
      <c r="E805" s="354" t="s">
        <v>927</v>
      </c>
      <c r="F805" s="354" t="s">
        <v>927</v>
      </c>
      <c r="G805" s="354" t="s">
        <v>926</v>
      </c>
      <c r="H805" s="354" t="s">
        <v>927</v>
      </c>
      <c r="I805" s="354" t="s">
        <v>927</v>
      </c>
      <c r="J805" s="354" t="s">
        <v>927</v>
      </c>
      <c r="K805" s="354" t="s">
        <v>927</v>
      </c>
      <c r="L805" s="354" t="s">
        <v>927</v>
      </c>
    </row>
    <row r="806" spans="1:12">
      <c r="A806" s="352">
        <v>45448</v>
      </c>
      <c r="B806" s="353" t="s">
        <v>1574</v>
      </c>
      <c r="C806" s="354" t="s">
        <v>1593</v>
      </c>
      <c r="D806" s="354" t="s">
        <v>927</v>
      </c>
      <c r="E806" s="354" t="s">
        <v>927</v>
      </c>
      <c r="F806" s="354" t="s">
        <v>927</v>
      </c>
      <c r="G806" s="354" t="s">
        <v>926</v>
      </c>
      <c r="H806" s="354" t="s">
        <v>927</v>
      </c>
      <c r="I806" s="354" t="s">
        <v>927</v>
      </c>
      <c r="J806" s="354" t="s">
        <v>927</v>
      </c>
      <c r="K806" s="354" t="s">
        <v>927</v>
      </c>
      <c r="L806" s="354" t="s">
        <v>927</v>
      </c>
    </row>
    <row r="807" spans="1:12">
      <c r="A807" s="352">
        <v>45484</v>
      </c>
      <c r="B807" s="353" t="s">
        <v>1574</v>
      </c>
      <c r="C807" s="354" t="s">
        <v>1593</v>
      </c>
      <c r="D807" s="354" t="s">
        <v>927</v>
      </c>
      <c r="E807" s="354" t="s">
        <v>927</v>
      </c>
      <c r="F807" s="354" t="s">
        <v>927</v>
      </c>
      <c r="G807" s="354" t="s">
        <v>926</v>
      </c>
      <c r="H807" s="354" t="s">
        <v>927</v>
      </c>
      <c r="I807" s="354" t="s">
        <v>927</v>
      </c>
      <c r="J807" s="354" t="s">
        <v>927</v>
      </c>
      <c r="K807" s="354" t="s">
        <v>927</v>
      </c>
      <c r="L807" s="354" t="s">
        <v>927</v>
      </c>
    </row>
    <row r="808" spans="1:12">
      <c r="A808" s="352">
        <v>45518</v>
      </c>
      <c r="B808" s="353" t="s">
        <v>1574</v>
      </c>
      <c r="C808" s="354" t="s">
        <v>1593</v>
      </c>
      <c r="D808" s="354" t="s">
        <v>927</v>
      </c>
      <c r="E808" s="354" t="s">
        <v>927</v>
      </c>
      <c r="F808" s="354" t="s">
        <v>927</v>
      </c>
      <c r="G808" s="354" t="s">
        <v>926</v>
      </c>
      <c r="H808" s="354" t="s">
        <v>927</v>
      </c>
      <c r="I808" s="354" t="s">
        <v>927</v>
      </c>
      <c r="J808" s="354" t="s">
        <v>927</v>
      </c>
      <c r="K808" s="354" t="s">
        <v>927</v>
      </c>
      <c r="L808" s="354" t="s">
        <v>927</v>
      </c>
    </row>
    <row r="809" spans="1:12">
      <c r="A809" s="352">
        <v>45586</v>
      </c>
      <c r="B809" s="353" t="s">
        <v>1574</v>
      </c>
      <c r="C809" s="354" t="s">
        <v>1593</v>
      </c>
      <c r="D809" s="354" t="s">
        <v>927</v>
      </c>
      <c r="E809" s="354" t="s">
        <v>927</v>
      </c>
      <c r="F809" s="354" t="s">
        <v>927</v>
      </c>
      <c r="G809" s="354" t="s">
        <v>927</v>
      </c>
      <c r="H809" s="354" t="s">
        <v>927</v>
      </c>
      <c r="I809" s="354" t="s">
        <v>927</v>
      </c>
      <c r="J809" s="354" t="s">
        <v>927</v>
      </c>
      <c r="K809" s="354" t="s">
        <v>927</v>
      </c>
      <c r="L809" s="354" t="s">
        <v>927</v>
      </c>
    </row>
    <row r="810" spans="1:12">
      <c r="A810" s="352">
        <v>45337</v>
      </c>
      <c r="B810" s="353" t="s">
        <v>312</v>
      </c>
      <c r="C810" s="354" t="s">
        <v>313</v>
      </c>
      <c r="D810" s="354" t="s">
        <v>927</v>
      </c>
      <c r="E810" s="354" t="s">
        <v>927</v>
      </c>
      <c r="F810" s="354" t="s">
        <v>927</v>
      </c>
      <c r="G810" s="354" t="s">
        <v>926</v>
      </c>
      <c r="H810" s="354" t="s">
        <v>927</v>
      </c>
      <c r="I810" s="354" t="s">
        <v>927</v>
      </c>
      <c r="J810" s="354" t="s">
        <v>927</v>
      </c>
      <c r="K810" s="354" t="s">
        <v>927</v>
      </c>
      <c r="L810" s="354" t="s">
        <v>927</v>
      </c>
    </row>
    <row r="811" spans="1:12">
      <c r="A811" s="352">
        <v>45387</v>
      </c>
      <c r="B811" s="353" t="s">
        <v>312</v>
      </c>
      <c r="C811" s="354" t="s">
        <v>313</v>
      </c>
      <c r="D811" s="354" t="s">
        <v>927</v>
      </c>
      <c r="E811" s="354" t="s">
        <v>927</v>
      </c>
      <c r="F811" s="354" t="s">
        <v>927</v>
      </c>
      <c r="G811" s="354" t="s">
        <v>926</v>
      </c>
      <c r="H811" s="354" t="s">
        <v>927</v>
      </c>
      <c r="I811" s="354" t="s">
        <v>927</v>
      </c>
      <c r="J811" s="354" t="s">
        <v>927</v>
      </c>
      <c r="K811" s="354" t="s">
        <v>927</v>
      </c>
      <c r="L811" s="354" t="s">
        <v>927</v>
      </c>
    </row>
    <row r="812" spans="1:12">
      <c r="A812" s="352">
        <v>45458</v>
      </c>
      <c r="B812" s="353" t="s">
        <v>312</v>
      </c>
      <c r="C812" s="354" t="s">
        <v>313</v>
      </c>
      <c r="D812" s="354" t="s">
        <v>927</v>
      </c>
      <c r="E812" s="354" t="s">
        <v>927</v>
      </c>
      <c r="F812" s="354" t="s">
        <v>927</v>
      </c>
      <c r="G812" s="354" t="s">
        <v>926</v>
      </c>
      <c r="H812" s="354" t="s">
        <v>927</v>
      </c>
      <c r="I812" s="354" t="s">
        <v>927</v>
      </c>
      <c r="J812" s="354" t="s">
        <v>927</v>
      </c>
      <c r="K812" s="354" t="s">
        <v>927</v>
      </c>
      <c r="L812" s="354" t="s">
        <v>927</v>
      </c>
    </row>
    <row r="813" spans="1:12">
      <c r="A813" s="352">
        <v>45492</v>
      </c>
      <c r="B813" s="353" t="s">
        <v>312</v>
      </c>
      <c r="C813" s="354" t="s">
        <v>313</v>
      </c>
      <c r="D813" s="354" t="s">
        <v>927</v>
      </c>
      <c r="E813" s="354" t="s">
        <v>927</v>
      </c>
      <c r="F813" s="354" t="s">
        <v>927</v>
      </c>
      <c r="G813" s="354" t="s">
        <v>926</v>
      </c>
      <c r="H813" s="354" t="s">
        <v>927</v>
      </c>
      <c r="I813" s="354" t="s">
        <v>927</v>
      </c>
      <c r="J813" s="354" t="s">
        <v>927</v>
      </c>
      <c r="K813" s="354" t="s">
        <v>927</v>
      </c>
      <c r="L813" s="354" t="s">
        <v>927</v>
      </c>
    </row>
    <row r="814" spans="1:12">
      <c r="A814" s="352">
        <v>45565</v>
      </c>
      <c r="B814" s="353" t="s">
        <v>312</v>
      </c>
      <c r="C814" s="354" t="s">
        <v>313</v>
      </c>
      <c r="D814" s="354" t="s">
        <v>927</v>
      </c>
      <c r="E814" s="354" t="s">
        <v>927</v>
      </c>
      <c r="F814" s="354" t="s">
        <v>927</v>
      </c>
      <c r="G814" s="354" t="s">
        <v>926</v>
      </c>
      <c r="H814" s="354" t="s">
        <v>927</v>
      </c>
      <c r="I814" s="354" t="s">
        <v>927</v>
      </c>
      <c r="J814" s="354" t="s">
        <v>927</v>
      </c>
      <c r="K814" s="354" t="s">
        <v>927</v>
      </c>
      <c r="L814" s="354" t="s">
        <v>927</v>
      </c>
    </row>
    <row r="815" spans="1:12">
      <c r="A815" s="352">
        <v>45576</v>
      </c>
      <c r="B815" s="353" t="s">
        <v>312</v>
      </c>
      <c r="C815" s="354" t="s">
        <v>313</v>
      </c>
      <c r="D815" s="354" t="s">
        <v>927</v>
      </c>
      <c r="E815" s="354" t="s">
        <v>927</v>
      </c>
      <c r="F815" s="354" t="s">
        <v>927</v>
      </c>
      <c r="G815" s="354" t="s">
        <v>926</v>
      </c>
      <c r="H815" s="354" t="s">
        <v>927</v>
      </c>
      <c r="I815" s="354" t="s">
        <v>927</v>
      </c>
      <c r="J815" s="354" t="s">
        <v>927</v>
      </c>
      <c r="K815" s="354" t="s">
        <v>927</v>
      </c>
      <c r="L815" s="354" t="s">
        <v>927</v>
      </c>
    </row>
    <row r="816" spans="1:12">
      <c r="A816" s="352">
        <v>45302</v>
      </c>
      <c r="B816" s="353" t="s">
        <v>164</v>
      </c>
      <c r="C816" s="354" t="s">
        <v>314</v>
      </c>
      <c r="D816" s="354" t="s">
        <v>927</v>
      </c>
      <c r="E816" s="354" t="s">
        <v>927</v>
      </c>
      <c r="F816" s="354" t="s">
        <v>927</v>
      </c>
      <c r="G816" s="354" t="s">
        <v>926</v>
      </c>
      <c r="H816" s="354" t="s">
        <v>927</v>
      </c>
      <c r="I816" s="354" t="s">
        <v>927</v>
      </c>
      <c r="J816" s="354" t="s">
        <v>927</v>
      </c>
      <c r="K816" s="354" t="s">
        <v>927</v>
      </c>
      <c r="L816" s="354" t="s">
        <v>927</v>
      </c>
    </row>
    <row r="817" spans="1:12">
      <c r="A817" s="352">
        <v>45335</v>
      </c>
      <c r="B817" s="353" t="s">
        <v>164</v>
      </c>
      <c r="C817" s="354" t="s">
        <v>314</v>
      </c>
      <c r="D817" s="354" t="s">
        <v>927</v>
      </c>
      <c r="E817" s="354" t="s">
        <v>927</v>
      </c>
      <c r="F817" s="354" t="s">
        <v>927</v>
      </c>
      <c r="G817" s="354" t="s">
        <v>926</v>
      </c>
      <c r="H817" s="354" t="s">
        <v>927</v>
      </c>
      <c r="I817" s="354" t="s">
        <v>927</v>
      </c>
      <c r="J817" s="354" t="s">
        <v>927</v>
      </c>
      <c r="K817" s="354" t="s">
        <v>927</v>
      </c>
      <c r="L817" s="354" t="s">
        <v>927</v>
      </c>
    </row>
    <row r="818" spans="1:12">
      <c r="A818" s="352">
        <v>45372</v>
      </c>
      <c r="B818" s="353" t="s">
        <v>164</v>
      </c>
      <c r="C818" s="354" t="s">
        <v>314</v>
      </c>
      <c r="D818" s="354" t="s">
        <v>927</v>
      </c>
      <c r="E818" s="354" t="s">
        <v>927</v>
      </c>
      <c r="F818" s="354" t="s">
        <v>927</v>
      </c>
      <c r="G818" s="354" t="s">
        <v>926</v>
      </c>
      <c r="H818" s="354" t="s">
        <v>927</v>
      </c>
      <c r="I818" s="354" t="s">
        <v>927</v>
      </c>
      <c r="J818" s="354" t="s">
        <v>927</v>
      </c>
      <c r="K818" s="354" t="s">
        <v>927</v>
      </c>
      <c r="L818" s="354" t="s">
        <v>927</v>
      </c>
    </row>
    <row r="819" spans="1:12">
      <c r="A819" s="352">
        <v>45402</v>
      </c>
      <c r="B819" s="353" t="s">
        <v>164</v>
      </c>
      <c r="C819" s="354" t="s">
        <v>314</v>
      </c>
      <c r="D819" s="354" t="s">
        <v>927</v>
      </c>
      <c r="E819" s="354" t="s">
        <v>927</v>
      </c>
      <c r="F819" s="354" t="s">
        <v>927</v>
      </c>
      <c r="G819" s="354" t="s">
        <v>926</v>
      </c>
      <c r="H819" s="354" t="s">
        <v>927</v>
      </c>
      <c r="I819" s="354" t="s">
        <v>927</v>
      </c>
      <c r="J819" s="354" t="s">
        <v>927</v>
      </c>
      <c r="K819" s="354" t="s">
        <v>927</v>
      </c>
      <c r="L819" s="354" t="s">
        <v>927</v>
      </c>
    </row>
    <row r="820" spans="1:12">
      <c r="A820" s="352">
        <v>45425</v>
      </c>
      <c r="B820" s="353" t="s">
        <v>164</v>
      </c>
      <c r="C820" s="354" t="s">
        <v>314</v>
      </c>
      <c r="D820" s="354" t="s">
        <v>927</v>
      </c>
      <c r="E820" s="354" t="s">
        <v>927</v>
      </c>
      <c r="F820" s="354" t="s">
        <v>927</v>
      </c>
      <c r="G820" s="354" t="s">
        <v>926</v>
      </c>
      <c r="H820" s="354" t="s">
        <v>927</v>
      </c>
      <c r="I820" s="354" t="s">
        <v>927</v>
      </c>
      <c r="J820" s="354" t="s">
        <v>927</v>
      </c>
      <c r="K820" s="354" t="s">
        <v>927</v>
      </c>
      <c r="L820" s="354" t="s">
        <v>927</v>
      </c>
    </row>
    <row r="821" spans="1:12">
      <c r="A821" s="352">
        <v>45436</v>
      </c>
      <c r="B821" s="353" t="s">
        <v>164</v>
      </c>
      <c r="C821" s="354" t="s">
        <v>314</v>
      </c>
      <c r="D821" s="354" t="s">
        <v>927</v>
      </c>
      <c r="E821" s="354" t="s">
        <v>926</v>
      </c>
      <c r="F821" s="354" t="s">
        <v>927</v>
      </c>
      <c r="G821" s="354" t="s">
        <v>926</v>
      </c>
      <c r="H821" s="354" t="s">
        <v>927</v>
      </c>
      <c r="I821" s="354" t="s">
        <v>927</v>
      </c>
      <c r="J821" s="354" t="s">
        <v>927</v>
      </c>
      <c r="K821" s="354" t="s">
        <v>927</v>
      </c>
      <c r="L821" s="354" t="s">
        <v>927</v>
      </c>
    </row>
    <row r="822" spans="1:12">
      <c r="A822" s="352">
        <v>45455</v>
      </c>
      <c r="B822" s="353" t="s">
        <v>164</v>
      </c>
      <c r="C822" s="354" t="s">
        <v>314</v>
      </c>
      <c r="D822" s="354" t="s">
        <v>927</v>
      </c>
      <c r="E822" s="354" t="s">
        <v>927</v>
      </c>
      <c r="F822" s="354" t="s">
        <v>927</v>
      </c>
      <c r="G822" s="354" t="s">
        <v>926</v>
      </c>
      <c r="H822" s="354" t="s">
        <v>927</v>
      </c>
      <c r="I822" s="354" t="s">
        <v>927</v>
      </c>
      <c r="J822" s="354" t="s">
        <v>927</v>
      </c>
      <c r="K822" s="354" t="s">
        <v>927</v>
      </c>
      <c r="L822" s="354" t="s">
        <v>927</v>
      </c>
    </row>
    <row r="823" spans="1:12">
      <c r="A823" s="352">
        <v>45485</v>
      </c>
      <c r="B823" s="353" t="s">
        <v>164</v>
      </c>
      <c r="C823" s="354" t="s">
        <v>314</v>
      </c>
      <c r="D823" s="354" t="s">
        <v>927</v>
      </c>
      <c r="E823" s="354" t="s">
        <v>927</v>
      </c>
      <c r="F823" s="354" t="s">
        <v>927</v>
      </c>
      <c r="G823" s="354" t="s">
        <v>926</v>
      </c>
      <c r="H823" s="354" t="s">
        <v>927</v>
      </c>
      <c r="I823" s="354" t="s">
        <v>927</v>
      </c>
      <c r="J823" s="354" t="s">
        <v>927</v>
      </c>
      <c r="K823" s="354" t="s">
        <v>927</v>
      </c>
      <c r="L823" s="354" t="s">
        <v>927</v>
      </c>
    </row>
    <row r="824" spans="1:12">
      <c r="A824" s="352">
        <v>45507</v>
      </c>
      <c r="B824" s="353" t="s">
        <v>164</v>
      </c>
      <c r="C824" s="354" t="s">
        <v>314</v>
      </c>
      <c r="D824" s="354" t="s">
        <v>927</v>
      </c>
      <c r="E824" s="354" t="s">
        <v>927</v>
      </c>
      <c r="F824" s="354" t="s">
        <v>927</v>
      </c>
      <c r="G824" s="354" t="s">
        <v>926</v>
      </c>
      <c r="H824" s="354" t="s">
        <v>927</v>
      </c>
      <c r="I824" s="354" t="s">
        <v>927</v>
      </c>
      <c r="J824" s="354" t="s">
        <v>927</v>
      </c>
      <c r="K824" s="354" t="s">
        <v>927</v>
      </c>
      <c r="L824" s="354" t="s">
        <v>927</v>
      </c>
    </row>
    <row r="825" spans="1:12">
      <c r="A825" s="352">
        <v>45552</v>
      </c>
      <c r="B825" s="353" t="s">
        <v>164</v>
      </c>
      <c r="C825" s="354" t="s">
        <v>314</v>
      </c>
      <c r="D825" s="354" t="s">
        <v>927</v>
      </c>
      <c r="E825" s="354" t="s">
        <v>927</v>
      </c>
      <c r="F825" s="354" t="s">
        <v>927</v>
      </c>
      <c r="G825" s="354" t="s">
        <v>926</v>
      </c>
      <c r="H825" s="354" t="s">
        <v>927</v>
      </c>
      <c r="I825" s="354" t="s">
        <v>927</v>
      </c>
      <c r="J825" s="354" t="s">
        <v>927</v>
      </c>
      <c r="K825" s="354" t="s">
        <v>927</v>
      </c>
      <c r="L825" s="354" t="s">
        <v>927</v>
      </c>
    </row>
    <row r="826" spans="1:12">
      <c r="A826" s="352">
        <v>45572</v>
      </c>
      <c r="B826" s="353" t="s">
        <v>164</v>
      </c>
      <c r="C826" s="354" t="s">
        <v>314</v>
      </c>
      <c r="D826" s="354" t="s">
        <v>927</v>
      </c>
      <c r="E826" s="354" t="s">
        <v>927</v>
      </c>
      <c r="F826" s="354" t="s">
        <v>927</v>
      </c>
      <c r="G826" s="354" t="s">
        <v>926</v>
      </c>
      <c r="H826" s="354" t="s">
        <v>927</v>
      </c>
      <c r="I826" s="354" t="s">
        <v>927</v>
      </c>
      <c r="J826" s="354" t="s">
        <v>927</v>
      </c>
      <c r="K826" s="354" t="s">
        <v>927</v>
      </c>
      <c r="L826" s="354" t="s">
        <v>927</v>
      </c>
    </row>
    <row r="827" spans="1:12">
      <c r="A827" s="352">
        <v>45602</v>
      </c>
      <c r="B827" s="353" t="s">
        <v>164</v>
      </c>
      <c r="C827" s="354" t="s">
        <v>314</v>
      </c>
      <c r="D827" s="354" t="s">
        <v>927</v>
      </c>
      <c r="E827" s="354" t="s">
        <v>927</v>
      </c>
      <c r="F827" s="354" t="s">
        <v>927</v>
      </c>
      <c r="G827" s="354" t="s">
        <v>927</v>
      </c>
      <c r="H827" s="354" t="s">
        <v>927</v>
      </c>
      <c r="I827" s="354" t="s">
        <v>927</v>
      </c>
      <c r="J827" s="354" t="s">
        <v>927</v>
      </c>
      <c r="K827" s="354" t="s">
        <v>927</v>
      </c>
      <c r="L827" s="354" t="s">
        <v>927</v>
      </c>
    </row>
    <row r="828" spans="1:12">
      <c r="A828" s="352">
        <v>45350</v>
      </c>
      <c r="B828" s="353" t="s">
        <v>948</v>
      </c>
      <c r="C828" s="354" t="s">
        <v>316</v>
      </c>
      <c r="D828" s="354" t="s">
        <v>927</v>
      </c>
      <c r="E828" s="354" t="s">
        <v>927</v>
      </c>
      <c r="F828" s="354" t="s">
        <v>927</v>
      </c>
      <c r="G828" s="354" t="s">
        <v>926</v>
      </c>
      <c r="H828" s="354" t="s">
        <v>927</v>
      </c>
      <c r="I828" s="354" t="s">
        <v>927</v>
      </c>
      <c r="J828" s="354" t="s">
        <v>927</v>
      </c>
      <c r="K828" s="354" t="s">
        <v>927</v>
      </c>
      <c r="L828" s="354" t="s">
        <v>927</v>
      </c>
    </row>
    <row r="829" spans="1:12">
      <c r="A829" s="352">
        <v>45393</v>
      </c>
      <c r="B829" s="353" t="s">
        <v>948</v>
      </c>
      <c r="C829" s="354" t="s">
        <v>316</v>
      </c>
      <c r="D829" s="354" t="s">
        <v>927</v>
      </c>
      <c r="E829" s="354" t="s">
        <v>927</v>
      </c>
      <c r="F829" s="354" t="s">
        <v>927</v>
      </c>
      <c r="G829" s="354" t="s">
        <v>926</v>
      </c>
      <c r="H829" s="354" t="s">
        <v>927</v>
      </c>
      <c r="I829" s="354" t="s">
        <v>927</v>
      </c>
      <c r="J829" s="354" t="s">
        <v>927</v>
      </c>
      <c r="K829" s="354" t="s">
        <v>927</v>
      </c>
      <c r="L829" s="354" t="s">
        <v>927</v>
      </c>
    </row>
    <row r="830" spans="1:12">
      <c r="A830" s="352">
        <v>45462</v>
      </c>
      <c r="B830" s="353" t="s">
        <v>948</v>
      </c>
      <c r="C830" s="354" t="s">
        <v>316</v>
      </c>
      <c r="D830" s="354" t="s">
        <v>927</v>
      </c>
      <c r="E830" s="354" t="s">
        <v>927</v>
      </c>
      <c r="F830" s="354" t="s">
        <v>927</v>
      </c>
      <c r="G830" s="354" t="s">
        <v>926</v>
      </c>
      <c r="H830" s="354" t="s">
        <v>927</v>
      </c>
      <c r="I830" s="354" t="s">
        <v>927</v>
      </c>
      <c r="J830" s="354" t="s">
        <v>927</v>
      </c>
      <c r="K830" s="354" t="s">
        <v>927</v>
      </c>
      <c r="L830" s="354" t="s">
        <v>927</v>
      </c>
    </row>
    <row r="831" spans="1:12">
      <c r="A831" s="352">
        <v>45523</v>
      </c>
      <c r="B831" s="353" t="s">
        <v>948</v>
      </c>
      <c r="C831" s="354" t="s">
        <v>316</v>
      </c>
      <c r="D831" s="354" t="s">
        <v>927</v>
      </c>
      <c r="E831" s="354" t="s">
        <v>927</v>
      </c>
      <c r="F831" s="354" t="s">
        <v>927</v>
      </c>
      <c r="G831" s="354" t="s">
        <v>926</v>
      </c>
      <c r="H831" s="354" t="s">
        <v>927</v>
      </c>
      <c r="I831" s="354" t="s">
        <v>927</v>
      </c>
      <c r="J831" s="354" t="s">
        <v>927</v>
      </c>
      <c r="K831" s="354" t="s">
        <v>927</v>
      </c>
      <c r="L831" s="354" t="s">
        <v>927</v>
      </c>
    </row>
    <row r="832" spans="1:12">
      <c r="A832" s="352">
        <v>45528</v>
      </c>
      <c r="B832" s="353" t="s">
        <v>948</v>
      </c>
      <c r="C832" s="354" t="s">
        <v>316</v>
      </c>
      <c r="D832" s="354" t="s">
        <v>927</v>
      </c>
      <c r="E832" s="354" t="s">
        <v>927</v>
      </c>
      <c r="F832" s="354" t="s">
        <v>927</v>
      </c>
      <c r="G832" s="354" t="s">
        <v>926</v>
      </c>
      <c r="H832" s="354" t="s">
        <v>927</v>
      </c>
      <c r="I832" s="354" t="s">
        <v>927</v>
      </c>
      <c r="J832" s="354" t="s">
        <v>927</v>
      </c>
      <c r="K832" s="354" t="s">
        <v>927</v>
      </c>
      <c r="L832" s="354" t="s">
        <v>927</v>
      </c>
    </row>
    <row r="833" spans="1:12">
      <c r="A833" s="352">
        <v>45608</v>
      </c>
      <c r="B833" s="353" t="s">
        <v>948</v>
      </c>
      <c r="C833" s="354" t="s">
        <v>316</v>
      </c>
      <c r="D833" s="354" t="s">
        <v>927</v>
      </c>
      <c r="E833" s="354" t="s">
        <v>927</v>
      </c>
      <c r="F833" s="354" t="s">
        <v>927</v>
      </c>
      <c r="G833" s="354" t="s">
        <v>927</v>
      </c>
      <c r="H833" s="354" t="s">
        <v>927</v>
      </c>
      <c r="I833" s="354" t="s">
        <v>927</v>
      </c>
      <c r="J833" s="354" t="s">
        <v>927</v>
      </c>
      <c r="K833" s="354" t="s">
        <v>927</v>
      </c>
      <c r="L833" s="354" t="s">
        <v>927</v>
      </c>
    </row>
    <row r="834" spans="1:12">
      <c r="A834" s="352">
        <v>45351</v>
      </c>
      <c r="B834" s="353" t="s">
        <v>166</v>
      </c>
      <c r="C834" s="354" t="s">
        <v>949</v>
      </c>
      <c r="D834" s="354" t="s">
        <v>927</v>
      </c>
      <c r="E834" s="354" t="s">
        <v>927</v>
      </c>
      <c r="F834" s="354" t="s">
        <v>927</v>
      </c>
      <c r="G834" s="354" t="s">
        <v>926</v>
      </c>
      <c r="H834" s="354" t="s">
        <v>927</v>
      </c>
      <c r="I834" s="354" t="s">
        <v>927</v>
      </c>
      <c r="J834" s="354" t="s">
        <v>927</v>
      </c>
      <c r="K834" s="354" t="s">
        <v>927</v>
      </c>
      <c r="L834" s="354" t="s">
        <v>927</v>
      </c>
    </row>
    <row r="835" spans="1:12">
      <c r="A835" s="352">
        <v>45381</v>
      </c>
      <c r="B835" s="353" t="s">
        <v>166</v>
      </c>
      <c r="C835" s="354" t="s">
        <v>949</v>
      </c>
      <c r="D835" s="354" t="s">
        <v>927</v>
      </c>
      <c r="E835" s="354" t="s">
        <v>927</v>
      </c>
      <c r="F835" s="354" t="s">
        <v>927</v>
      </c>
      <c r="G835" s="354" t="s">
        <v>926</v>
      </c>
      <c r="H835" s="354" t="s">
        <v>927</v>
      </c>
      <c r="I835" s="354" t="s">
        <v>927</v>
      </c>
      <c r="J835" s="354" t="s">
        <v>927</v>
      </c>
      <c r="K835" s="354" t="s">
        <v>927</v>
      </c>
      <c r="L835" s="354" t="s">
        <v>927</v>
      </c>
    </row>
    <row r="836" spans="1:12">
      <c r="A836" s="352">
        <v>45465</v>
      </c>
      <c r="B836" s="353" t="s">
        <v>166</v>
      </c>
      <c r="C836" s="354" t="s">
        <v>949</v>
      </c>
      <c r="D836" s="354" t="s">
        <v>927</v>
      </c>
      <c r="E836" s="354" t="s">
        <v>927</v>
      </c>
      <c r="F836" s="354" t="s">
        <v>927</v>
      </c>
      <c r="G836" s="354" t="s">
        <v>926</v>
      </c>
      <c r="H836" s="354" t="s">
        <v>927</v>
      </c>
      <c r="I836" s="354" t="s">
        <v>927</v>
      </c>
      <c r="J836" s="354" t="s">
        <v>927</v>
      </c>
      <c r="K836" s="354" t="s">
        <v>927</v>
      </c>
      <c r="L836" s="354" t="s">
        <v>927</v>
      </c>
    </row>
    <row r="837" spans="1:12">
      <c r="A837" s="352">
        <v>45514</v>
      </c>
      <c r="B837" s="353" t="s">
        <v>166</v>
      </c>
      <c r="C837" s="354" t="s">
        <v>949</v>
      </c>
      <c r="D837" s="354" t="s">
        <v>927</v>
      </c>
      <c r="E837" s="354" t="s">
        <v>927</v>
      </c>
      <c r="F837" s="354" t="s">
        <v>927</v>
      </c>
      <c r="G837" s="354" t="s">
        <v>926</v>
      </c>
      <c r="H837" s="354" t="s">
        <v>927</v>
      </c>
      <c r="I837" s="354" t="s">
        <v>927</v>
      </c>
      <c r="J837" s="354" t="s">
        <v>927</v>
      </c>
      <c r="K837" s="354" t="s">
        <v>927</v>
      </c>
      <c r="L837" s="354" t="s">
        <v>927</v>
      </c>
    </row>
    <row r="838" spans="1:12">
      <c r="A838" s="352">
        <v>45569</v>
      </c>
      <c r="B838" s="353" t="s">
        <v>166</v>
      </c>
      <c r="C838" s="354" t="s">
        <v>949</v>
      </c>
      <c r="D838" s="354" t="s">
        <v>927</v>
      </c>
      <c r="E838" s="354" t="s">
        <v>927</v>
      </c>
      <c r="F838" s="354" t="s">
        <v>927</v>
      </c>
      <c r="G838" s="354" t="s">
        <v>926</v>
      </c>
      <c r="H838" s="354" t="s">
        <v>927</v>
      </c>
      <c r="I838" s="354" t="s">
        <v>927</v>
      </c>
      <c r="J838" s="354" t="s">
        <v>927</v>
      </c>
      <c r="K838" s="354" t="s">
        <v>927</v>
      </c>
      <c r="L838" s="354" t="s">
        <v>927</v>
      </c>
    </row>
    <row r="839" spans="1:12">
      <c r="A839" s="352">
        <v>45622</v>
      </c>
      <c r="B839" s="353" t="s">
        <v>166</v>
      </c>
      <c r="C839" s="354" t="s">
        <v>949</v>
      </c>
      <c r="D839" s="354" t="s">
        <v>927</v>
      </c>
      <c r="E839" s="354" t="s">
        <v>927</v>
      </c>
      <c r="F839" s="354" t="s">
        <v>927</v>
      </c>
      <c r="G839" s="354" t="s">
        <v>927</v>
      </c>
      <c r="H839" s="354" t="s">
        <v>927</v>
      </c>
      <c r="I839" s="354" t="s">
        <v>927</v>
      </c>
      <c r="J839" s="354" t="s">
        <v>927</v>
      </c>
      <c r="K839" s="354" t="s">
        <v>927</v>
      </c>
      <c r="L839" s="354" t="s">
        <v>927</v>
      </c>
    </row>
    <row r="840" spans="1:12">
      <c r="A840" s="352">
        <v>45341</v>
      </c>
      <c r="B840" s="353" t="s">
        <v>2563</v>
      </c>
      <c r="C840" s="354" t="s">
        <v>317</v>
      </c>
      <c r="D840" s="354" t="s">
        <v>927</v>
      </c>
      <c r="E840" s="354" t="s">
        <v>927</v>
      </c>
      <c r="F840" s="354" t="s">
        <v>927</v>
      </c>
      <c r="G840" s="354" t="s">
        <v>926</v>
      </c>
      <c r="H840" s="354" t="s">
        <v>927</v>
      </c>
      <c r="I840" s="354" t="s">
        <v>926</v>
      </c>
      <c r="J840" s="354" t="s">
        <v>927</v>
      </c>
      <c r="K840" s="354" t="s">
        <v>927</v>
      </c>
      <c r="L840" s="354" t="s">
        <v>927</v>
      </c>
    </row>
    <row r="841" spans="1:12">
      <c r="A841" s="352">
        <v>45401</v>
      </c>
      <c r="B841" s="353" t="s">
        <v>2563</v>
      </c>
      <c r="C841" s="354" t="s">
        <v>317</v>
      </c>
      <c r="D841" s="354" t="s">
        <v>927</v>
      </c>
      <c r="E841" s="354" t="s">
        <v>927</v>
      </c>
      <c r="F841" s="354" t="s">
        <v>927</v>
      </c>
      <c r="G841" s="354" t="s">
        <v>926</v>
      </c>
      <c r="H841" s="354" t="s">
        <v>927</v>
      </c>
      <c r="I841" s="354" t="s">
        <v>926</v>
      </c>
      <c r="J841" s="354" t="s">
        <v>927</v>
      </c>
      <c r="K841" s="354" t="s">
        <v>927</v>
      </c>
      <c r="L841" s="354" t="s">
        <v>927</v>
      </c>
    </row>
    <row r="842" spans="1:12">
      <c r="A842" s="352">
        <v>45418</v>
      </c>
      <c r="B842" s="353" t="s">
        <v>2563</v>
      </c>
      <c r="C842" s="354" t="s">
        <v>317</v>
      </c>
      <c r="D842" s="354" t="s">
        <v>927</v>
      </c>
      <c r="E842" s="354" t="s">
        <v>927</v>
      </c>
      <c r="F842" s="354" t="s">
        <v>927</v>
      </c>
      <c r="G842" s="354" t="s">
        <v>926</v>
      </c>
      <c r="H842" s="354" t="s">
        <v>927</v>
      </c>
      <c r="I842" s="354" t="s">
        <v>926</v>
      </c>
      <c r="J842" s="354" t="s">
        <v>927</v>
      </c>
      <c r="K842" s="354" t="s">
        <v>927</v>
      </c>
      <c r="L842" s="354" t="s">
        <v>927</v>
      </c>
    </row>
    <row r="843" spans="1:12">
      <c r="A843" s="352">
        <v>45454</v>
      </c>
      <c r="B843" s="353" t="s">
        <v>2563</v>
      </c>
      <c r="C843" s="354" t="s">
        <v>317</v>
      </c>
      <c r="D843" s="354" t="s">
        <v>927</v>
      </c>
      <c r="E843" s="354" t="s">
        <v>927</v>
      </c>
      <c r="F843" s="354" t="s">
        <v>927</v>
      </c>
      <c r="G843" s="354" t="s">
        <v>926</v>
      </c>
      <c r="H843" s="354" t="s">
        <v>927</v>
      </c>
      <c r="I843" s="354" t="s">
        <v>926</v>
      </c>
      <c r="J843" s="354" t="s">
        <v>927</v>
      </c>
      <c r="K843" s="354" t="s">
        <v>927</v>
      </c>
      <c r="L843" s="354" t="s">
        <v>927</v>
      </c>
    </row>
    <row r="844" spans="1:12">
      <c r="A844" s="352">
        <v>45516</v>
      </c>
      <c r="B844" s="353" t="s">
        <v>2563</v>
      </c>
      <c r="C844" s="354" t="s">
        <v>317</v>
      </c>
      <c r="D844" s="354" t="s">
        <v>927</v>
      </c>
      <c r="E844" s="354" t="s">
        <v>927</v>
      </c>
      <c r="F844" s="354" t="s">
        <v>927</v>
      </c>
      <c r="G844" s="354" t="s">
        <v>926</v>
      </c>
      <c r="H844" s="354" t="s">
        <v>927</v>
      </c>
      <c r="I844" s="354" t="s">
        <v>926</v>
      </c>
      <c r="J844" s="354" t="s">
        <v>927</v>
      </c>
      <c r="K844" s="354" t="s">
        <v>927</v>
      </c>
      <c r="L844" s="354" t="s">
        <v>927</v>
      </c>
    </row>
    <row r="845" spans="1:12">
      <c r="A845" s="352">
        <v>45526</v>
      </c>
      <c r="B845" s="353" t="s">
        <v>2563</v>
      </c>
      <c r="C845" s="354" t="s">
        <v>317</v>
      </c>
      <c r="D845" s="354" t="s">
        <v>927</v>
      </c>
      <c r="E845" s="354" t="s">
        <v>927</v>
      </c>
      <c r="F845" s="354" t="s">
        <v>927</v>
      </c>
      <c r="G845" s="354" t="s">
        <v>926</v>
      </c>
      <c r="H845" s="354" t="s">
        <v>927</v>
      </c>
      <c r="I845" s="354" t="s">
        <v>926</v>
      </c>
      <c r="J845" s="354" t="s">
        <v>927</v>
      </c>
      <c r="K845" s="354" t="s">
        <v>927</v>
      </c>
      <c r="L845" s="354" t="s">
        <v>927</v>
      </c>
    </row>
    <row r="846" spans="1:12">
      <c r="A846" s="352">
        <v>45598</v>
      </c>
      <c r="B846" s="353" t="s">
        <v>2563</v>
      </c>
      <c r="C846" s="354" t="s">
        <v>317</v>
      </c>
      <c r="D846" s="354" t="s">
        <v>927</v>
      </c>
      <c r="E846" s="354" t="s">
        <v>927</v>
      </c>
      <c r="F846" s="354" t="s">
        <v>927</v>
      </c>
      <c r="G846" s="354" t="s">
        <v>927</v>
      </c>
      <c r="H846" s="354" t="s">
        <v>927</v>
      </c>
      <c r="I846" s="354" t="s">
        <v>926</v>
      </c>
      <c r="J846" s="354" t="s">
        <v>927</v>
      </c>
      <c r="K846" s="354" t="s">
        <v>927</v>
      </c>
      <c r="L846" s="354" t="s">
        <v>927</v>
      </c>
    </row>
    <row r="847" spans="1:12">
      <c r="A847" s="352">
        <v>45632</v>
      </c>
      <c r="B847" s="353" t="s">
        <v>2563</v>
      </c>
      <c r="C847" s="354" t="s">
        <v>317</v>
      </c>
      <c r="D847" s="354" t="s">
        <v>926</v>
      </c>
      <c r="E847" s="354" t="s">
        <v>927</v>
      </c>
      <c r="F847" s="354" t="s">
        <v>927</v>
      </c>
      <c r="G847" s="354" t="s">
        <v>927</v>
      </c>
      <c r="H847" s="354" t="s">
        <v>927</v>
      </c>
      <c r="I847" s="354" t="s">
        <v>926</v>
      </c>
      <c r="J847" s="354" t="s">
        <v>927</v>
      </c>
      <c r="K847" s="354" t="s">
        <v>927</v>
      </c>
      <c r="L847" s="354" t="s">
        <v>927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General Info</vt:lpstr>
      <vt:lpstr>Basic Parameters</vt:lpstr>
      <vt:lpstr>ER calculations</vt:lpstr>
      <vt:lpstr>Ny Information Update</vt:lpstr>
      <vt:lpstr>IICS Serial Numbers</vt:lpstr>
      <vt:lpstr>SSC Threshold</vt:lpstr>
      <vt:lpstr>Debundling and Aditionality</vt:lpstr>
      <vt:lpstr>Kitchen Information Update</vt:lpstr>
      <vt:lpstr>Kitchen Training Assessment</vt:lpstr>
      <vt:lpstr>Employment</vt:lpstr>
      <vt:lpstr>Total Training Indicators</vt:lpstr>
      <vt:lpstr>'ER calculations'!Print_Area</vt:lpstr>
      <vt:lpstr>'Ny Information Update'!Print_Area</vt:lpstr>
      <vt:lpstr>'Total Training Indicators'!Print_Area</vt:lpstr>
      <vt:lpstr>'Ny Information Update'!Print_Titles</vt:lpstr>
      <vt:lpstr>'Total Training Indicators'!Print_Titles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Serafin</cp:lastModifiedBy>
  <cp:revision/>
  <cp:lastPrinted>2025-01-07T05:41:56Z</cp:lastPrinted>
  <dcterms:created xsi:type="dcterms:W3CDTF">2022-04-23T07:17:11Z</dcterms:created>
  <dcterms:modified xsi:type="dcterms:W3CDTF">2025-02-27T08:27:19Z</dcterms:modified>
  <cp:category/>
  <cp:contentStatus/>
</cp:coreProperties>
</file>