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immfor.sharepoint.com/sites/Zimmfile/Shared Documents/Clients/Perimeter/03-Projects/Carbon/02-Painted Forest/01-Info+Correspondence/PaintedQuant/11_VM0012_Calcs/"/>
    </mc:Choice>
  </mc:AlternateContent>
  <xr:revisionPtr revIDLastSave="12" documentId="8_{5B844793-E0E3-4D9D-BE0F-219E80BB027D}" xr6:coauthVersionLast="47" xr6:coauthVersionMax="47" xr10:uidLastSave="{A5A51177-033F-4EE2-8141-E8646070BDC5}"/>
  <bookViews>
    <workbookView xWindow="28680" yWindow="-120" windowWidth="29040" windowHeight="15720" xr2:uid="{FF8875B8-444F-4078-8296-63C205C48AD2}"/>
  </bookViews>
  <sheets>
    <sheet name="ERR calc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5" i="2" l="1"/>
  <c r="T105" i="2"/>
  <c r="F105" i="2"/>
  <c r="U104" i="2"/>
  <c r="T104" i="2"/>
  <c r="F104" i="2"/>
  <c r="U103" i="2"/>
  <c r="T103" i="2"/>
  <c r="F103" i="2"/>
  <c r="U102" i="2"/>
  <c r="T102" i="2"/>
  <c r="F102" i="2"/>
  <c r="I102" i="2" s="1"/>
  <c r="U101" i="2"/>
  <c r="T101" i="2"/>
  <c r="F101" i="2"/>
  <c r="G101" i="2" s="1"/>
  <c r="U100" i="2"/>
  <c r="T100" i="2"/>
  <c r="F100" i="2"/>
  <c r="U99" i="2"/>
  <c r="T99" i="2"/>
  <c r="F99" i="2"/>
  <c r="U98" i="2"/>
  <c r="T98" i="2"/>
  <c r="F98" i="2"/>
  <c r="U97" i="2"/>
  <c r="T97" i="2"/>
  <c r="F97" i="2"/>
  <c r="U96" i="2"/>
  <c r="T96" i="2"/>
  <c r="F96" i="2"/>
  <c r="I96" i="2" s="1"/>
  <c r="U95" i="2"/>
  <c r="T95" i="2"/>
  <c r="F95" i="2"/>
  <c r="G95" i="2" s="1"/>
  <c r="U94" i="2"/>
  <c r="T94" i="2"/>
  <c r="F94" i="2"/>
  <c r="U93" i="2"/>
  <c r="T93" i="2"/>
  <c r="F93" i="2"/>
  <c r="U92" i="2"/>
  <c r="T92" i="2"/>
  <c r="F92" i="2"/>
  <c r="U91" i="2"/>
  <c r="T91" i="2"/>
  <c r="U90" i="2"/>
  <c r="T90" i="2"/>
  <c r="F90" i="2"/>
  <c r="I90" i="2" s="1"/>
  <c r="U89" i="2"/>
  <c r="T89" i="2"/>
  <c r="F89" i="2"/>
  <c r="G89" i="2" s="1"/>
  <c r="U88" i="2"/>
  <c r="T88" i="2"/>
  <c r="F88" i="2"/>
  <c r="U87" i="2"/>
  <c r="T87" i="2"/>
  <c r="F87" i="2"/>
  <c r="U86" i="2"/>
  <c r="T86" i="2"/>
  <c r="F86" i="2"/>
  <c r="U85" i="2"/>
  <c r="T85" i="2"/>
  <c r="F85" i="2"/>
  <c r="U84" i="2"/>
  <c r="T84" i="2"/>
  <c r="F84" i="2"/>
  <c r="I84" i="2" s="1"/>
  <c r="U83" i="2"/>
  <c r="T83" i="2"/>
  <c r="F83" i="2"/>
  <c r="G83" i="2" s="1"/>
  <c r="U82" i="2"/>
  <c r="T82" i="2"/>
  <c r="F82" i="2"/>
  <c r="U81" i="2"/>
  <c r="T81" i="2"/>
  <c r="F81" i="2"/>
  <c r="U80" i="2"/>
  <c r="T80" i="2"/>
  <c r="G80" i="2"/>
  <c r="F80" i="2"/>
  <c r="I80" i="2" s="1"/>
  <c r="U79" i="2"/>
  <c r="T79" i="2"/>
  <c r="F79" i="2"/>
  <c r="U78" i="2"/>
  <c r="T78" i="2"/>
  <c r="G78" i="2"/>
  <c r="F78" i="2"/>
  <c r="I78" i="2" s="1"/>
  <c r="U77" i="2"/>
  <c r="T77" i="2"/>
  <c r="I77" i="2"/>
  <c r="F77" i="2"/>
  <c r="G77" i="2" s="1"/>
  <c r="U76" i="2"/>
  <c r="T76" i="2"/>
  <c r="F76" i="2"/>
  <c r="U75" i="2"/>
  <c r="T75" i="2"/>
  <c r="F75" i="2"/>
  <c r="U74" i="2"/>
  <c r="T74" i="2"/>
  <c r="F74" i="2"/>
  <c r="I74" i="2" s="1"/>
  <c r="U73" i="2"/>
  <c r="T73" i="2"/>
  <c r="U72" i="2"/>
  <c r="T72" i="2"/>
  <c r="F72" i="2"/>
  <c r="I72" i="2" s="1"/>
  <c r="U71" i="2"/>
  <c r="T71" i="2"/>
  <c r="I71" i="2"/>
  <c r="F71" i="2"/>
  <c r="G71" i="2" s="1"/>
  <c r="U70" i="2"/>
  <c r="T70" i="2"/>
  <c r="F70" i="2"/>
  <c r="U69" i="2"/>
  <c r="T69" i="2"/>
  <c r="F69" i="2"/>
  <c r="U68" i="2"/>
  <c r="T68" i="2"/>
  <c r="F68" i="2"/>
  <c r="I68" i="2" s="1"/>
  <c r="U67" i="2"/>
  <c r="T67" i="2"/>
  <c r="F67" i="2"/>
  <c r="U66" i="2"/>
  <c r="T66" i="2"/>
  <c r="F66" i="2"/>
  <c r="I66" i="2" s="1"/>
  <c r="U65" i="2"/>
  <c r="T65" i="2"/>
  <c r="F65" i="2"/>
  <c r="G65" i="2" s="1"/>
  <c r="U64" i="2"/>
  <c r="T64" i="2"/>
  <c r="F64" i="2"/>
  <c r="U63" i="2"/>
  <c r="T63" i="2"/>
  <c r="F63" i="2"/>
  <c r="U62" i="2"/>
  <c r="T62" i="2"/>
  <c r="F62" i="2"/>
  <c r="I62" i="2" s="1"/>
  <c r="U61" i="2"/>
  <c r="T61" i="2"/>
  <c r="I61" i="2"/>
  <c r="F61" i="2"/>
  <c r="G61" i="2" s="1"/>
  <c r="U60" i="2"/>
  <c r="T60" i="2"/>
  <c r="F60" i="2"/>
  <c r="I60" i="2" s="1"/>
  <c r="U59" i="2"/>
  <c r="T59" i="2"/>
  <c r="F59" i="2"/>
  <c r="G59" i="2" s="1"/>
  <c r="U58" i="2"/>
  <c r="T58" i="2"/>
  <c r="F58" i="2"/>
  <c r="I58" i="2" s="1"/>
  <c r="U57" i="2"/>
  <c r="T57" i="2"/>
  <c r="F57" i="2"/>
  <c r="G57" i="2" s="1"/>
  <c r="U56" i="2"/>
  <c r="T56" i="2"/>
  <c r="G56" i="2"/>
  <c r="F56" i="2"/>
  <c r="I56" i="2" s="1"/>
  <c r="U55" i="2"/>
  <c r="T55" i="2"/>
  <c r="U54" i="2"/>
  <c r="T54" i="2"/>
  <c r="F54" i="2"/>
  <c r="I54" i="2" s="1"/>
  <c r="U53" i="2"/>
  <c r="T53" i="2"/>
  <c r="F53" i="2"/>
  <c r="G53" i="2" s="1"/>
  <c r="U52" i="2"/>
  <c r="T52" i="2"/>
  <c r="F52" i="2"/>
  <c r="I52" i="2" s="1"/>
  <c r="K52" i="2" s="1"/>
  <c r="U51" i="2"/>
  <c r="T51" i="2"/>
  <c r="F51" i="2"/>
  <c r="G51" i="2" s="1"/>
  <c r="U50" i="2"/>
  <c r="T50" i="2"/>
  <c r="G50" i="2"/>
  <c r="F50" i="2"/>
  <c r="I50" i="2" s="1"/>
  <c r="U49" i="2"/>
  <c r="T49" i="2"/>
  <c r="F49" i="2"/>
  <c r="G49" i="2" s="1"/>
  <c r="U48" i="2"/>
  <c r="T48" i="2"/>
  <c r="G48" i="2"/>
  <c r="F48" i="2"/>
  <c r="I48" i="2" s="1"/>
  <c r="U47" i="2"/>
  <c r="T47" i="2"/>
  <c r="F47" i="2"/>
  <c r="G47" i="2" s="1"/>
  <c r="U46" i="2"/>
  <c r="T46" i="2"/>
  <c r="F46" i="2"/>
  <c r="I46" i="2" s="1"/>
  <c r="K46" i="2" s="1"/>
  <c r="U45" i="2"/>
  <c r="T45" i="2"/>
  <c r="F45" i="2"/>
  <c r="U44" i="2"/>
  <c r="T44" i="2"/>
  <c r="F44" i="2"/>
  <c r="I44" i="2" s="1"/>
  <c r="U43" i="2"/>
  <c r="T43" i="2"/>
  <c r="U42" i="2"/>
  <c r="T42" i="2"/>
  <c r="F42" i="2"/>
  <c r="I42" i="2" s="1"/>
  <c r="U41" i="2"/>
  <c r="T41" i="2"/>
  <c r="F41" i="2"/>
  <c r="G41" i="2" s="1"/>
  <c r="U40" i="2"/>
  <c r="T40" i="2"/>
  <c r="F40" i="2"/>
  <c r="I40" i="2" s="1"/>
  <c r="U39" i="2"/>
  <c r="T39" i="2"/>
  <c r="F39" i="2"/>
  <c r="U38" i="2"/>
  <c r="T38" i="2"/>
  <c r="G38" i="2"/>
  <c r="F38" i="2"/>
  <c r="I38" i="2" s="1"/>
  <c r="U37" i="2"/>
  <c r="T37" i="2"/>
  <c r="U36" i="2"/>
  <c r="T36" i="2"/>
  <c r="F36" i="2"/>
  <c r="I36" i="2" s="1"/>
  <c r="U35" i="2"/>
  <c r="T35" i="2"/>
  <c r="F35" i="2"/>
  <c r="G35" i="2" s="1"/>
  <c r="U34" i="2"/>
  <c r="T34" i="2"/>
  <c r="F34" i="2"/>
  <c r="I34" i="2" s="1"/>
  <c r="K34" i="2" s="1"/>
  <c r="U33" i="2"/>
  <c r="T33" i="2"/>
  <c r="F33" i="2"/>
  <c r="U32" i="2"/>
  <c r="T32" i="2"/>
  <c r="F32" i="2"/>
  <c r="I32" i="2" s="1"/>
  <c r="U31" i="2"/>
  <c r="T31" i="2"/>
  <c r="I31" i="2"/>
  <c r="F31" i="2"/>
  <c r="G31" i="2" s="1"/>
  <c r="U30" i="2"/>
  <c r="T30" i="2"/>
  <c r="F30" i="2"/>
  <c r="U29" i="2"/>
  <c r="T29" i="2"/>
  <c r="F29" i="2"/>
  <c r="U28" i="2"/>
  <c r="T28" i="2"/>
  <c r="F28" i="2"/>
  <c r="I28" i="2" s="1"/>
  <c r="K28" i="2" s="1"/>
  <c r="U27" i="2"/>
  <c r="T27" i="2"/>
  <c r="F27" i="2"/>
  <c r="U26" i="2"/>
  <c r="T26" i="2"/>
  <c r="F26" i="2"/>
  <c r="G26" i="2" s="1"/>
  <c r="U25" i="2"/>
  <c r="T25" i="2"/>
  <c r="F25" i="2"/>
  <c r="G25" i="2" s="1"/>
  <c r="U24" i="2"/>
  <c r="T24" i="2"/>
  <c r="F24" i="2"/>
  <c r="I24" i="2" s="1"/>
  <c r="U23" i="2"/>
  <c r="T23" i="2"/>
  <c r="F23" i="2"/>
  <c r="U22" i="2"/>
  <c r="T22" i="2"/>
  <c r="F22" i="2"/>
  <c r="I22" i="2" s="1"/>
  <c r="U21" i="2"/>
  <c r="T21" i="2"/>
  <c r="F21" i="2"/>
  <c r="G21" i="2" s="1"/>
  <c r="U20" i="2"/>
  <c r="T20" i="2"/>
  <c r="F20" i="2"/>
  <c r="G20" i="2" s="1"/>
  <c r="U19" i="2"/>
  <c r="T19" i="2"/>
  <c r="U18" i="2"/>
  <c r="T18" i="2"/>
  <c r="F18" i="2"/>
  <c r="U17" i="2"/>
  <c r="T17" i="2"/>
  <c r="F17" i="2"/>
  <c r="G17" i="2" s="1"/>
  <c r="U16" i="2"/>
  <c r="T16" i="2"/>
  <c r="F16" i="2"/>
  <c r="U15" i="2"/>
  <c r="T15" i="2"/>
  <c r="F15" i="2"/>
  <c r="U14" i="2"/>
  <c r="T14" i="2"/>
  <c r="F14" i="2"/>
  <c r="U13" i="2"/>
  <c r="T13" i="2"/>
  <c r="F13" i="2"/>
  <c r="U12" i="2"/>
  <c r="T12" i="2"/>
  <c r="F12" i="2"/>
  <c r="G12" i="2" s="1"/>
  <c r="U11" i="2"/>
  <c r="T11" i="2"/>
  <c r="F11" i="2"/>
  <c r="U10" i="2"/>
  <c r="T10" i="2"/>
  <c r="F10" i="2"/>
  <c r="U9" i="2"/>
  <c r="T9" i="2"/>
  <c r="F9" i="2"/>
  <c r="I9" i="2" s="1"/>
  <c r="U8" i="2"/>
  <c r="T8" i="2"/>
  <c r="F8" i="2"/>
  <c r="U7" i="2"/>
  <c r="T7" i="2"/>
  <c r="F7" i="2"/>
  <c r="U6" i="2"/>
  <c r="T6" i="2"/>
  <c r="F6" i="2"/>
  <c r="U5" i="2"/>
  <c r="T5" i="2"/>
  <c r="R5" i="2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R91" i="2" s="1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R103" i="2" s="1"/>
  <c r="R104" i="2" s="1"/>
  <c r="R105" i="2" s="1"/>
  <c r="L5" i="2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L103" i="2" s="1"/>
  <c r="L104" i="2" s="1"/>
  <c r="L105" i="2" s="1"/>
  <c r="F5" i="2"/>
  <c r="U4" i="2"/>
  <c r="T4" i="2"/>
  <c r="K40" i="2"/>
  <c r="M3" i="2"/>
  <c r="L3" i="2"/>
  <c r="K3" i="2"/>
  <c r="G3" i="2"/>
  <c r="E3" i="2"/>
  <c r="D3" i="2"/>
  <c r="G62" i="2" l="1"/>
  <c r="J62" i="2" s="1"/>
  <c r="G40" i="2"/>
  <c r="J40" i="2" s="1"/>
  <c r="M40" i="2" s="1"/>
  <c r="G68" i="2"/>
  <c r="G74" i="2"/>
  <c r="J74" i="2" s="1"/>
  <c r="G32" i="2"/>
  <c r="J32" i="2" s="1"/>
  <c r="J38" i="2"/>
  <c r="I57" i="2"/>
  <c r="K57" i="2" s="1"/>
  <c r="K32" i="2"/>
  <c r="G44" i="2"/>
  <c r="J44" i="2" s="1"/>
  <c r="J50" i="2"/>
  <c r="I8" i="2"/>
  <c r="G8" i="2"/>
  <c r="I6" i="2"/>
  <c r="G6" i="2"/>
  <c r="I10" i="2"/>
  <c r="G10" i="2"/>
  <c r="G15" i="2"/>
  <c r="I15" i="2"/>
  <c r="I13" i="2"/>
  <c r="G13" i="2"/>
  <c r="G11" i="2"/>
  <c r="I11" i="2"/>
  <c r="G45" i="2"/>
  <c r="I45" i="2"/>
  <c r="I18" i="2"/>
  <c r="G18" i="2"/>
  <c r="G39" i="2"/>
  <c r="I39" i="2"/>
  <c r="I16" i="2"/>
  <c r="G16" i="2"/>
  <c r="I5" i="2"/>
  <c r="G5" i="2"/>
  <c r="G7" i="2"/>
  <c r="I7" i="2"/>
  <c r="K9" i="2"/>
  <c r="G29" i="2"/>
  <c r="I29" i="2"/>
  <c r="G33" i="2"/>
  <c r="I33" i="2"/>
  <c r="K71" i="2"/>
  <c r="J71" i="2"/>
  <c r="I14" i="2"/>
  <c r="G14" i="2"/>
  <c r="G27" i="2"/>
  <c r="I27" i="2"/>
  <c r="G23" i="2"/>
  <c r="I23" i="2"/>
  <c r="I30" i="2"/>
  <c r="G30" i="2"/>
  <c r="K61" i="2"/>
  <c r="J61" i="2"/>
  <c r="I70" i="2"/>
  <c r="G70" i="2"/>
  <c r="I86" i="2"/>
  <c r="G86" i="2"/>
  <c r="I97" i="2"/>
  <c r="G97" i="2"/>
  <c r="I20" i="2"/>
  <c r="K22" i="2"/>
  <c r="G9" i="2"/>
  <c r="J9" i="2" s="1"/>
  <c r="K31" i="2"/>
  <c r="G36" i="2"/>
  <c r="J36" i="2" s="1"/>
  <c r="I63" i="2"/>
  <c r="G63" i="2"/>
  <c r="I79" i="2"/>
  <c r="G79" i="2"/>
  <c r="K84" i="2"/>
  <c r="I88" i="2"/>
  <c r="G88" i="2"/>
  <c r="I99" i="2"/>
  <c r="G99" i="2"/>
  <c r="F19" i="2"/>
  <c r="I21" i="2"/>
  <c r="J31" i="2"/>
  <c r="F43" i="2"/>
  <c r="K48" i="2"/>
  <c r="I51" i="2"/>
  <c r="G54" i="2"/>
  <c r="J54" i="2" s="1"/>
  <c r="K58" i="2"/>
  <c r="G84" i="2"/>
  <c r="J84" i="2" s="1"/>
  <c r="I95" i="2"/>
  <c r="I105" i="2"/>
  <c r="G105" i="2"/>
  <c r="E106" i="2"/>
  <c r="E107" i="2"/>
  <c r="G24" i="2"/>
  <c r="J24" i="2" s="1"/>
  <c r="I35" i="2"/>
  <c r="I47" i="2"/>
  <c r="J56" i="2"/>
  <c r="K62" i="2"/>
  <c r="I65" i="2"/>
  <c r="I76" i="2"/>
  <c r="G76" i="2"/>
  <c r="G90" i="2"/>
  <c r="J90" i="2" s="1"/>
  <c r="I98" i="2"/>
  <c r="G98" i="2"/>
  <c r="I101" i="2"/>
  <c r="K44" i="2"/>
  <c r="I67" i="2"/>
  <c r="G67" i="2"/>
  <c r="K77" i="2"/>
  <c r="J77" i="2"/>
  <c r="I103" i="2"/>
  <c r="G103" i="2"/>
  <c r="K54" i="2"/>
  <c r="G60" i="2"/>
  <c r="J60" i="2" s="1"/>
  <c r="I12" i="2"/>
  <c r="G34" i="2"/>
  <c r="J34" i="2" s="1"/>
  <c r="M34" i="2" s="1"/>
  <c r="K50" i="2"/>
  <c r="K60" i="2"/>
  <c r="I69" i="2"/>
  <c r="G69" i="2"/>
  <c r="I85" i="2"/>
  <c r="G85" i="2"/>
  <c r="K36" i="2"/>
  <c r="D106" i="2"/>
  <c r="D107" i="2"/>
  <c r="G72" i="2"/>
  <c r="J72" i="2" s="1"/>
  <c r="K90" i="2"/>
  <c r="I94" i="2"/>
  <c r="G94" i="2"/>
  <c r="K24" i="2"/>
  <c r="G42" i="2"/>
  <c r="J42" i="2" s="1"/>
  <c r="G46" i="2"/>
  <c r="J46" i="2" s="1"/>
  <c r="M46" i="2" s="1"/>
  <c r="I53" i="2"/>
  <c r="I64" i="2"/>
  <c r="G64" i="2"/>
  <c r="I87" i="2"/>
  <c r="G87" i="2"/>
  <c r="K96" i="2"/>
  <c r="I100" i="2"/>
  <c r="G100" i="2"/>
  <c r="K74" i="2"/>
  <c r="H106" i="2"/>
  <c r="H107" i="2"/>
  <c r="I17" i="2"/>
  <c r="G28" i="2"/>
  <c r="J28" i="2" s="1"/>
  <c r="M28" i="2" s="1"/>
  <c r="F37" i="2"/>
  <c r="F55" i="2"/>
  <c r="K56" i="2"/>
  <c r="F73" i="2"/>
  <c r="K78" i="2"/>
  <c r="J78" i="2"/>
  <c r="K80" i="2"/>
  <c r="J80" i="2"/>
  <c r="I83" i="2"/>
  <c r="G96" i="2"/>
  <c r="J96" i="2" s="1"/>
  <c r="I104" i="2"/>
  <c r="G104" i="2"/>
  <c r="K38" i="2"/>
  <c r="K42" i="2"/>
  <c r="I49" i="2"/>
  <c r="G52" i="2"/>
  <c r="J52" i="2" s="1"/>
  <c r="M52" i="2" s="1"/>
  <c r="I59" i="2"/>
  <c r="F91" i="2"/>
  <c r="I25" i="2"/>
  <c r="K72" i="2"/>
  <c r="I92" i="2"/>
  <c r="G92" i="2"/>
  <c r="I81" i="2"/>
  <c r="G81" i="2"/>
  <c r="G22" i="2"/>
  <c r="J22" i="2" s="1"/>
  <c r="K66" i="2"/>
  <c r="K68" i="2"/>
  <c r="J68" i="2"/>
  <c r="I82" i="2"/>
  <c r="G82" i="2"/>
  <c r="I93" i="2"/>
  <c r="G93" i="2"/>
  <c r="K102" i="2"/>
  <c r="I26" i="2"/>
  <c r="I41" i="2"/>
  <c r="J48" i="2"/>
  <c r="M48" i="2" s="1"/>
  <c r="G58" i="2"/>
  <c r="J58" i="2" s="1"/>
  <c r="G66" i="2"/>
  <c r="J66" i="2" s="1"/>
  <c r="M66" i="2" s="1"/>
  <c r="I75" i="2"/>
  <c r="G75" i="2"/>
  <c r="I89" i="2"/>
  <c r="G102" i="2"/>
  <c r="J102" i="2" s="1"/>
  <c r="M71" i="2" l="1"/>
  <c r="M38" i="2"/>
  <c r="M9" i="2"/>
  <c r="M50" i="2"/>
  <c r="M72" i="2"/>
  <c r="M31" i="2"/>
  <c r="M62" i="2"/>
  <c r="M32" i="2"/>
  <c r="M36" i="2"/>
  <c r="M102" i="2"/>
  <c r="M96" i="2"/>
  <c r="M90" i="2"/>
  <c r="F107" i="2"/>
  <c r="M58" i="2"/>
  <c r="J57" i="2"/>
  <c r="M57" i="2" s="1"/>
  <c r="M24" i="2"/>
  <c r="M44" i="2"/>
  <c r="M60" i="2"/>
  <c r="M80" i="2"/>
  <c r="M74" i="2"/>
  <c r="M42" i="2"/>
  <c r="M68" i="2"/>
  <c r="M77" i="2"/>
  <c r="M84" i="2"/>
  <c r="K12" i="2"/>
  <c r="J12" i="2"/>
  <c r="K86" i="2"/>
  <c r="J86" i="2"/>
  <c r="K59" i="2"/>
  <c r="J59" i="2"/>
  <c r="K98" i="2"/>
  <c r="J98" i="2"/>
  <c r="K21" i="2"/>
  <c r="J21" i="2"/>
  <c r="M54" i="2"/>
  <c r="K70" i="2"/>
  <c r="J70" i="2"/>
  <c r="M78" i="2"/>
  <c r="G19" i="2"/>
  <c r="I19" i="2"/>
  <c r="M61" i="2"/>
  <c r="F106" i="2"/>
  <c r="K11" i="2"/>
  <c r="J11" i="2"/>
  <c r="K41" i="2"/>
  <c r="J41" i="2"/>
  <c r="K85" i="2"/>
  <c r="J85" i="2"/>
  <c r="K105" i="2"/>
  <c r="J105" i="2"/>
  <c r="K33" i="2"/>
  <c r="J33" i="2"/>
  <c r="K13" i="2"/>
  <c r="J13" i="2"/>
  <c r="J26" i="2"/>
  <c r="K26" i="2"/>
  <c r="M22" i="2"/>
  <c r="I73" i="2"/>
  <c r="G73" i="2"/>
  <c r="K100" i="2"/>
  <c r="J100" i="2"/>
  <c r="K94" i="2"/>
  <c r="J94" i="2"/>
  <c r="K103" i="2"/>
  <c r="J103" i="2"/>
  <c r="K76" i="2"/>
  <c r="J76" i="2"/>
  <c r="K99" i="2"/>
  <c r="J99" i="2"/>
  <c r="M99" i="2" s="1"/>
  <c r="K15" i="2"/>
  <c r="J15" i="2"/>
  <c r="M15" i="2" s="1"/>
  <c r="K25" i="2"/>
  <c r="J25" i="2"/>
  <c r="K65" i="2"/>
  <c r="J65" i="2"/>
  <c r="K29" i="2"/>
  <c r="J29" i="2"/>
  <c r="K16" i="2"/>
  <c r="J16" i="2"/>
  <c r="K81" i="2"/>
  <c r="J81" i="2"/>
  <c r="M81" i="2" s="1"/>
  <c r="K39" i="2"/>
  <c r="J39" i="2"/>
  <c r="G37" i="2"/>
  <c r="I37" i="2"/>
  <c r="K23" i="2"/>
  <c r="J23" i="2"/>
  <c r="J10" i="2"/>
  <c r="K10" i="2"/>
  <c r="I91" i="2"/>
  <c r="G91" i="2"/>
  <c r="K63" i="2"/>
  <c r="J63" i="2"/>
  <c r="M63" i="2" s="1"/>
  <c r="K69" i="2"/>
  <c r="J69" i="2"/>
  <c r="M69" i="2" s="1"/>
  <c r="K95" i="2"/>
  <c r="J95" i="2"/>
  <c r="G55" i="2"/>
  <c r="I55" i="2"/>
  <c r="K88" i="2"/>
  <c r="J88" i="2"/>
  <c r="J20" i="2"/>
  <c r="K20" i="2"/>
  <c r="J30" i="2"/>
  <c r="K30" i="2"/>
  <c r="K93" i="2"/>
  <c r="J93" i="2"/>
  <c r="M93" i="2" s="1"/>
  <c r="K92" i="2"/>
  <c r="J92" i="2"/>
  <c r="K87" i="2"/>
  <c r="J87" i="2"/>
  <c r="K67" i="2"/>
  <c r="J67" i="2"/>
  <c r="M56" i="2"/>
  <c r="K101" i="2"/>
  <c r="J101" i="2"/>
  <c r="K5" i="2"/>
  <c r="J5" i="2"/>
  <c r="K49" i="2"/>
  <c r="J49" i="2"/>
  <c r="K83" i="2"/>
  <c r="J83" i="2"/>
  <c r="G43" i="2"/>
  <c r="I43" i="2"/>
  <c r="K14" i="2"/>
  <c r="J14" i="2"/>
  <c r="K89" i="2"/>
  <c r="J89" i="2"/>
  <c r="K104" i="2"/>
  <c r="J104" i="2"/>
  <c r="K47" i="2"/>
  <c r="J47" i="2"/>
  <c r="K51" i="2"/>
  <c r="J51" i="2"/>
  <c r="K97" i="2"/>
  <c r="J97" i="2"/>
  <c r="K27" i="2"/>
  <c r="J27" i="2"/>
  <c r="K7" i="2"/>
  <c r="J7" i="2"/>
  <c r="K18" i="2"/>
  <c r="J18" i="2"/>
  <c r="J6" i="2"/>
  <c r="K6" i="2"/>
  <c r="K82" i="2"/>
  <c r="J82" i="2"/>
  <c r="K17" i="2"/>
  <c r="J17" i="2"/>
  <c r="K64" i="2"/>
  <c r="J64" i="2"/>
  <c r="K35" i="2"/>
  <c r="J35" i="2"/>
  <c r="K79" i="2"/>
  <c r="J79" i="2"/>
  <c r="K45" i="2"/>
  <c r="J45" i="2"/>
  <c r="K75" i="2"/>
  <c r="J75" i="2"/>
  <c r="K53" i="2"/>
  <c r="J53" i="2"/>
  <c r="J8" i="2"/>
  <c r="K8" i="2"/>
  <c r="M53" i="2" l="1"/>
  <c r="M75" i="2"/>
  <c r="M82" i="2"/>
  <c r="M51" i="2"/>
  <c r="M83" i="2"/>
  <c r="M88" i="2"/>
  <c r="M29" i="2"/>
  <c r="M103" i="2"/>
  <c r="M23" i="2"/>
  <c r="M94" i="2"/>
  <c r="M79" i="2"/>
  <c r="M18" i="2"/>
  <c r="M104" i="2"/>
  <c r="M7" i="2"/>
  <c r="M101" i="2"/>
  <c r="M8" i="2"/>
  <c r="M67" i="2"/>
  <c r="M20" i="2"/>
  <c r="M13" i="2"/>
  <c r="M59" i="2"/>
  <c r="M41" i="2"/>
  <c r="M98" i="2"/>
  <c r="G107" i="2"/>
  <c r="M85" i="2"/>
  <c r="M64" i="2"/>
  <c r="M27" i="2"/>
  <c r="M16" i="2"/>
  <c r="M33" i="2"/>
  <c r="G106" i="2"/>
  <c r="M105" i="2"/>
  <c r="M12" i="2"/>
  <c r="M47" i="2"/>
  <c r="M25" i="2"/>
  <c r="M100" i="2"/>
  <c r="M45" i="2"/>
  <c r="K43" i="2"/>
  <c r="J43" i="2"/>
  <c r="M39" i="2"/>
  <c r="K91" i="2"/>
  <c r="J91" i="2"/>
  <c r="K19" i="2"/>
  <c r="J19" i="2"/>
  <c r="M35" i="2"/>
  <c r="M49" i="2"/>
  <c r="M87" i="2"/>
  <c r="K55" i="2"/>
  <c r="J55" i="2"/>
  <c r="M6" i="2"/>
  <c r="M89" i="2"/>
  <c r="M5" i="2"/>
  <c r="M92" i="2"/>
  <c r="M95" i="2"/>
  <c r="M10" i="2"/>
  <c r="K73" i="2"/>
  <c r="J73" i="2"/>
  <c r="M70" i="2"/>
  <c r="M86" i="2"/>
  <c r="I107" i="2"/>
  <c r="M30" i="2"/>
  <c r="M17" i="2"/>
  <c r="M97" i="2"/>
  <c r="M14" i="2"/>
  <c r="I106" i="2"/>
  <c r="K37" i="2"/>
  <c r="J37" i="2"/>
  <c r="M65" i="2"/>
  <c r="M76" i="2"/>
  <c r="M26" i="2"/>
  <c r="M11" i="2"/>
  <c r="M21" i="2"/>
  <c r="M43" i="2" l="1"/>
  <c r="M19" i="2"/>
  <c r="M73" i="2"/>
  <c r="M37" i="2"/>
  <c r="K107" i="2"/>
  <c r="K106" i="2"/>
  <c r="N5" i="2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J106" i="2"/>
  <c r="J107" i="2"/>
  <c r="M55" i="2"/>
  <c r="M91" i="2"/>
  <c r="N19" i="2" l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N102" i="2" s="1"/>
  <c r="N103" i="2" s="1"/>
  <c r="N104" i="2" s="1"/>
  <c r="N105" i="2" s="1"/>
  <c r="M107" i="2"/>
  <c r="M106" i="2"/>
</calcChain>
</file>

<file path=xl/sharedStrings.xml><?xml version="1.0" encoding="utf-8"?>
<sst xmlns="http://schemas.openxmlformats.org/spreadsheetml/2006/main" count="39" uniqueCount="29">
  <si>
    <t>Year</t>
  </si>
  <si>
    <t>Project Year</t>
  </si>
  <si>
    <t>Baseline 
Emissions</t>
  </si>
  <si>
    <t>Project 
Emissions</t>
  </si>
  <si>
    <t>Project Baseline Difference Emissions Reductions</t>
  </si>
  <si>
    <t>Buffer 
Pool</t>
  </si>
  <si>
    <t>Emissions from logging, transportation &amp; Manufacturing</t>
  </si>
  <si>
    <t>Gross Emissions Reductions</t>
  </si>
  <si>
    <t>Net Emissions Reductions</t>
  </si>
  <si>
    <t>Leakage 
Emissions</t>
  </si>
  <si>
    <t>Uncertainty</t>
  </si>
  <si>
    <t>VCU's</t>
  </si>
  <si>
    <t>Baseline Ecosystem Pools</t>
  </si>
  <si>
    <t>Project Ecosystem Pools</t>
  </si>
  <si>
    <t>Ery, GROSS</t>
  </si>
  <si>
    <t>ERy</t>
  </si>
  <si>
    <t>Leakage</t>
  </si>
  <si>
    <t>tC</t>
  </si>
  <si>
    <r>
      <t>tCO</t>
    </r>
    <r>
      <rPr>
        <b/>
        <vertAlign val="subscript"/>
        <sz val="11"/>
        <color theme="0"/>
        <rFont val="Aptos Narrow"/>
        <family val="2"/>
        <scheme val="minor"/>
      </rPr>
      <t>2</t>
    </r>
    <r>
      <rPr>
        <b/>
        <sz val="11"/>
        <color theme="0"/>
        <rFont val="Aptos Narrow"/>
        <family val="2"/>
        <scheme val="minor"/>
      </rPr>
      <t>e</t>
    </r>
  </si>
  <si>
    <t xml:space="preserve"> tCO2e</t>
  </si>
  <si>
    <t>%</t>
  </si>
  <si>
    <t>Cumulative VCUs</t>
  </si>
  <si>
    <t>Risk Buffer</t>
  </si>
  <si>
    <t>Last Updated:</t>
  </si>
  <si>
    <t>2024.11.18</t>
  </si>
  <si>
    <t>Notes:</t>
  </si>
  <si>
    <t>Final VCU Summary table</t>
  </si>
  <si>
    <t>TOTAL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</si>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</sst>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_-;\-* #,##0.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vertAlign val="subscript"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 wrapText="1"/>
    </xf>
    <xf numFmtId="164" fontId="0" fillId="0" borderId="5" xfId="1" applyNumberFormat="1" applyFont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10" fontId="0" fillId="0" borderId="2" xfId="2" applyNumberFormat="1" applyFont="1" applyFill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/>
    </xf>
    <xf numFmtId="0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1" fontId="0" fillId="0" borderId="2" xfId="1" applyNumberFormat="1" applyFont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165" fontId="0" fillId="0" borderId="2" xfId="2" applyNumberFormat="1" applyFont="1" applyBorder="1" applyAlignment="1">
      <alignment horizontal="center" vertical="center"/>
    </xf>
    <xf numFmtId="0" fontId="0" fillId="0" borderId="7" xfId="1" applyNumberFormat="1" applyFont="1" applyBorder="1" applyAlignment="1">
      <alignment horizontal="center" vertical="center"/>
    </xf>
    <xf numFmtId="164" fontId="0" fillId="0" borderId="2" xfId="1" quotePrefix="1" applyNumberFormat="1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0" fontId="0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2" fillId="2" borderId="12" xfId="1" applyNumberFormat="1" applyFont="1" applyFill="1" applyBorder="1" applyAlignment="1">
      <alignment horizontal="center" vertical="center"/>
    </xf>
    <xf numFmtId="164" fontId="2" fillId="2" borderId="13" xfId="1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immfor.sharepoint.com/sites/Zimmfile/Shared%20Documents/Clients/Perimeter/03-Projects/Carbon/02-Painted%20Forest/01-Info+Correspondence/PaintedQuant/11_VM0012_Calcs/VM0012_Workbook_Painted_FINAL_12_06_2024.xlsx" TargetMode="External"/><Relationship Id="rId1" Type="http://schemas.openxmlformats.org/officeDocument/2006/relationships/externalLinkPath" Target="VM0012_Workbook_Painted_FINAL_12_06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SUMMARY"/>
      <sheetName val="CBM Outputs"/>
      <sheetName val="Wood Products"/>
      <sheetName val="HWP_Worksheet"/>
      <sheetName val="HWP_Vars"/>
      <sheetName val="CBM_harvC"/>
      <sheetName val="Logging and transportation"/>
      <sheetName val="Inventory"/>
      <sheetName val="LeakageCalculation"/>
      <sheetName val="Canada_Production&amp;Trade"/>
      <sheetName val="WeightedAverageLeakageBiomass"/>
      <sheetName val="Inputs"/>
      <sheetName val="Uncertainty Calcs"/>
      <sheetName val="Workbook"/>
      <sheetName val="Equations"/>
    </sheetNames>
    <sheetDataSet>
      <sheetData sheetId="0"/>
      <sheetData sheetId="1">
        <row r="2">
          <cell r="T2" t="str">
            <v>Baseline Ecosystem Pools</v>
          </cell>
          <cell r="U2" t="str">
            <v>Project Ecosystem Pools</v>
          </cell>
        </row>
        <row r="4">
          <cell r="S4">
            <v>0</v>
          </cell>
          <cell r="T4">
            <v>4274439.1731891241</v>
          </cell>
          <cell r="U4">
            <v>4274439.1731891241</v>
          </cell>
        </row>
        <row r="5">
          <cell r="S5">
            <v>1</v>
          </cell>
          <cell r="T5">
            <v>4248045.7460956862</v>
          </cell>
          <cell r="U5">
            <v>4274439.1731891241</v>
          </cell>
        </row>
        <row r="6">
          <cell r="S6">
            <v>2</v>
          </cell>
          <cell r="T6">
            <v>4204626.5126617774</v>
          </cell>
          <cell r="U6">
            <v>4299152.0450701313</v>
          </cell>
        </row>
        <row r="7">
          <cell r="S7">
            <v>3</v>
          </cell>
          <cell r="T7">
            <v>4159818.2577506234</v>
          </cell>
          <cell r="U7">
            <v>4316021.3371312656</v>
          </cell>
        </row>
        <row r="8">
          <cell r="S8">
            <v>4</v>
          </cell>
          <cell r="T8">
            <v>4113763.3117324393</v>
          </cell>
          <cell r="U8">
            <v>4332060.8660547491</v>
          </cell>
        </row>
        <row r="9">
          <cell r="S9">
            <v>5</v>
          </cell>
          <cell r="T9">
            <v>4066371.7629580526</v>
          </cell>
          <cell r="U9">
            <v>4346946.12423186</v>
          </cell>
        </row>
        <row r="10">
          <cell r="S10">
            <v>6</v>
          </cell>
          <cell r="T10">
            <v>4016447.7994502154</v>
          </cell>
          <cell r="U10">
            <v>4361313.2773217689</v>
          </cell>
        </row>
        <row r="11">
          <cell r="S11">
            <v>7</v>
          </cell>
          <cell r="T11">
            <v>3964525.4476218401</v>
          </cell>
          <cell r="U11">
            <v>4374883.7614777545</v>
          </cell>
        </row>
        <row r="12">
          <cell r="S12">
            <v>8</v>
          </cell>
          <cell r="T12">
            <v>3906904.1004456365</v>
          </cell>
          <cell r="U12">
            <v>4388371.3132838085</v>
          </cell>
        </row>
        <row r="13">
          <cell r="S13">
            <v>9</v>
          </cell>
          <cell r="T13">
            <v>3841608.9742815089</v>
          </cell>
          <cell r="U13">
            <v>4401164.9624499213</v>
          </cell>
        </row>
        <row r="14">
          <cell r="S14">
            <v>10</v>
          </cell>
          <cell r="T14">
            <v>3775375.2195494724</v>
          </cell>
          <cell r="U14">
            <v>4413111.8951601805</v>
          </cell>
        </row>
        <row r="15">
          <cell r="S15">
            <v>11</v>
          </cell>
          <cell r="T15">
            <v>3739950.8177749147</v>
          </cell>
          <cell r="U15">
            <v>4427550.9294138048</v>
          </cell>
        </row>
        <row r="16">
          <cell r="S16">
            <v>12</v>
          </cell>
          <cell r="T16">
            <v>3705566.4030965474</v>
          </cell>
          <cell r="U16">
            <v>4441447.5905566318</v>
          </cell>
        </row>
        <row r="17">
          <cell r="S17">
            <v>13</v>
          </cell>
          <cell r="T17">
            <v>3670864.2489745999</v>
          </cell>
          <cell r="U17">
            <v>4454998.7203899007</v>
          </cell>
        </row>
        <row r="18">
          <cell r="S18">
            <v>14</v>
          </cell>
          <cell r="T18">
            <v>3635694.9888575748</v>
          </cell>
          <cell r="U18">
            <v>4468423.3696419029</v>
          </cell>
        </row>
        <row r="19">
          <cell r="S19">
            <v>15</v>
          </cell>
          <cell r="T19">
            <v>3600244.9189644228</v>
          </cell>
          <cell r="U19">
            <v>4481423.857541508</v>
          </cell>
        </row>
        <row r="20">
          <cell r="S20">
            <v>16</v>
          </cell>
          <cell r="T20">
            <v>3564176.7822431922</v>
          </cell>
          <cell r="U20">
            <v>4493909.7261353228</v>
          </cell>
        </row>
        <row r="21">
          <cell r="S21">
            <v>17</v>
          </cell>
          <cell r="T21">
            <v>3530172.7113458738</v>
          </cell>
          <cell r="U21">
            <v>4505457.4704820327</v>
          </cell>
        </row>
        <row r="22">
          <cell r="S22">
            <v>18</v>
          </cell>
          <cell r="T22">
            <v>3495379.2145826127</v>
          </cell>
          <cell r="U22">
            <v>4516743.7622744376</v>
          </cell>
        </row>
        <row r="23">
          <cell r="S23">
            <v>19</v>
          </cell>
          <cell r="T23">
            <v>3460426.4745226712</v>
          </cell>
          <cell r="U23">
            <v>4528089.7749897661</v>
          </cell>
        </row>
        <row r="24">
          <cell r="S24">
            <v>20</v>
          </cell>
          <cell r="T24">
            <v>3425557.3912542374</v>
          </cell>
          <cell r="U24">
            <v>4538656.6151946075</v>
          </cell>
        </row>
        <row r="25">
          <cell r="S25">
            <v>21</v>
          </cell>
          <cell r="T25">
            <v>3387504.853322776</v>
          </cell>
          <cell r="U25">
            <v>4549154.4026630474</v>
          </cell>
        </row>
        <row r="26">
          <cell r="S26">
            <v>22</v>
          </cell>
          <cell r="T26">
            <v>3352911.6656373027</v>
          </cell>
          <cell r="U26">
            <v>4558895.0230802614</v>
          </cell>
        </row>
        <row r="27">
          <cell r="S27">
            <v>23</v>
          </cell>
          <cell r="T27">
            <v>3319827.504122152</v>
          </cell>
          <cell r="U27">
            <v>4568176.9745722907</v>
          </cell>
        </row>
        <row r="28">
          <cell r="S28">
            <v>24</v>
          </cell>
          <cell r="T28">
            <v>3288174.0276949559</v>
          </cell>
          <cell r="U28">
            <v>4577361.0402550399</v>
          </cell>
        </row>
        <row r="29">
          <cell r="S29">
            <v>25</v>
          </cell>
          <cell r="T29">
            <v>3257890.1794842263</v>
          </cell>
          <cell r="U29">
            <v>4586095.2147120135</v>
          </cell>
        </row>
        <row r="30">
          <cell r="S30">
            <v>26</v>
          </cell>
          <cell r="T30">
            <v>3227471.9647671836</v>
          </cell>
          <cell r="U30">
            <v>4594844.1679195343</v>
          </cell>
        </row>
        <row r="31">
          <cell r="S31">
            <v>27</v>
          </cell>
          <cell r="T31">
            <v>3197525.8535410282</v>
          </cell>
          <cell r="U31">
            <v>4603334.7806062456</v>
          </cell>
        </row>
        <row r="32">
          <cell r="S32">
            <v>28</v>
          </cell>
          <cell r="T32">
            <v>3165588.2497684015</v>
          </cell>
          <cell r="U32">
            <v>4611776.902489854</v>
          </cell>
        </row>
        <row r="33">
          <cell r="S33">
            <v>29</v>
          </cell>
          <cell r="T33">
            <v>3128927.3762716129</v>
          </cell>
          <cell r="U33">
            <v>4619970.3933988865</v>
          </cell>
        </row>
        <row r="34">
          <cell r="S34">
            <v>30</v>
          </cell>
          <cell r="T34">
            <v>3093101.2281180611</v>
          </cell>
          <cell r="U34">
            <v>4627947.9785332186</v>
          </cell>
        </row>
        <row r="35">
          <cell r="S35">
            <v>31</v>
          </cell>
          <cell r="T35">
            <v>3058455.2608166342</v>
          </cell>
          <cell r="U35">
            <v>4635776.2166621834</v>
          </cell>
        </row>
        <row r="36">
          <cell r="S36">
            <v>32</v>
          </cell>
          <cell r="T36">
            <v>3025365.3181787003</v>
          </cell>
          <cell r="U36">
            <v>4643325.4803214828</v>
          </cell>
        </row>
        <row r="37">
          <cell r="S37">
            <v>33</v>
          </cell>
          <cell r="T37">
            <v>2993432.2930244417</v>
          </cell>
          <cell r="U37">
            <v>4650813.5617593015</v>
          </cell>
        </row>
        <row r="38">
          <cell r="S38">
            <v>34</v>
          </cell>
          <cell r="T38">
            <v>2962573.2696645642</v>
          </cell>
          <cell r="U38">
            <v>4658267.3762764717</v>
          </cell>
        </row>
        <row r="39">
          <cell r="S39">
            <v>35</v>
          </cell>
          <cell r="T39">
            <v>2932359.9806974623</v>
          </cell>
          <cell r="U39">
            <v>4665441.7271674443</v>
          </cell>
        </row>
        <row r="40">
          <cell r="S40">
            <v>36</v>
          </cell>
          <cell r="T40">
            <v>2902617.3115548431</v>
          </cell>
          <cell r="U40">
            <v>4672551.5855231136</v>
          </cell>
        </row>
        <row r="41">
          <cell r="S41">
            <v>37</v>
          </cell>
          <cell r="T41">
            <v>2875788.6687846407</v>
          </cell>
          <cell r="U41">
            <v>4679462.0452638809</v>
          </cell>
        </row>
        <row r="42">
          <cell r="S42">
            <v>38</v>
          </cell>
          <cell r="T42">
            <v>2849250.7117168838</v>
          </cell>
          <cell r="U42">
            <v>4686173.5220439574</v>
          </cell>
        </row>
        <row r="43">
          <cell r="S43">
            <v>39</v>
          </cell>
          <cell r="T43">
            <v>2823883.457733911</v>
          </cell>
          <cell r="U43">
            <v>4692760.6664816989</v>
          </cell>
        </row>
        <row r="44">
          <cell r="S44">
            <v>40</v>
          </cell>
          <cell r="T44">
            <v>2799204.3260373366</v>
          </cell>
          <cell r="U44">
            <v>4699030.2235000497</v>
          </cell>
        </row>
        <row r="45">
          <cell r="S45">
            <v>41</v>
          </cell>
          <cell r="T45">
            <v>2776268.2128253384</v>
          </cell>
          <cell r="U45">
            <v>4705200.3512025792</v>
          </cell>
        </row>
        <row r="46">
          <cell r="S46">
            <v>42</v>
          </cell>
          <cell r="T46">
            <v>2757323.5133476867</v>
          </cell>
          <cell r="U46">
            <v>4710888.3668695111</v>
          </cell>
        </row>
        <row r="47">
          <cell r="S47">
            <v>43</v>
          </cell>
          <cell r="T47">
            <v>2737914.8391015166</v>
          </cell>
          <cell r="U47">
            <v>4717266.5737662371</v>
          </cell>
        </row>
        <row r="48">
          <cell r="S48">
            <v>44</v>
          </cell>
          <cell r="T48">
            <v>2718439.2080243584</v>
          </cell>
          <cell r="U48">
            <v>4723440.8379507335</v>
          </cell>
        </row>
        <row r="49">
          <cell r="S49">
            <v>45</v>
          </cell>
          <cell r="T49">
            <v>2700187.111267908</v>
          </cell>
          <cell r="U49">
            <v>4729372.009635523</v>
          </cell>
        </row>
        <row r="50">
          <cell r="S50">
            <v>46</v>
          </cell>
          <cell r="T50">
            <v>2685922.2611305453</v>
          </cell>
          <cell r="U50">
            <v>4735082.7445330024</v>
          </cell>
        </row>
        <row r="51">
          <cell r="S51">
            <v>47</v>
          </cell>
          <cell r="T51">
            <v>2677156.6766426791</v>
          </cell>
          <cell r="U51">
            <v>4740538.0373162972</v>
          </cell>
        </row>
        <row r="52">
          <cell r="S52">
            <v>48</v>
          </cell>
          <cell r="T52">
            <v>2664207.3614703752</v>
          </cell>
          <cell r="U52">
            <v>4745735.3121675448</v>
          </cell>
        </row>
        <row r="53">
          <cell r="S53">
            <v>49</v>
          </cell>
          <cell r="T53">
            <v>2641753.6807758603</v>
          </cell>
          <cell r="U53">
            <v>4750648.2557899868</v>
          </cell>
        </row>
        <row r="54">
          <cell r="S54">
            <v>50</v>
          </cell>
          <cell r="T54">
            <v>2619531.6423419896</v>
          </cell>
          <cell r="U54">
            <v>4755294.9072565213</v>
          </cell>
        </row>
        <row r="55">
          <cell r="S55">
            <v>51</v>
          </cell>
          <cell r="T55">
            <v>2596470.5217588455</v>
          </cell>
          <cell r="U55">
            <v>4759708.3501972686</v>
          </cell>
        </row>
        <row r="56">
          <cell r="S56">
            <v>52</v>
          </cell>
          <cell r="T56">
            <v>2585917.1737268558</v>
          </cell>
          <cell r="U56">
            <v>4763854.7563839611</v>
          </cell>
        </row>
        <row r="57">
          <cell r="S57">
            <v>53</v>
          </cell>
          <cell r="T57">
            <v>2579819.1584555879</v>
          </cell>
          <cell r="U57">
            <v>4767720.1249246998</v>
          </cell>
        </row>
        <row r="58">
          <cell r="S58">
            <v>54</v>
          </cell>
          <cell r="T58">
            <v>2574926.0665301271</v>
          </cell>
          <cell r="U58">
            <v>4771323.5381467976</v>
          </cell>
        </row>
        <row r="59">
          <cell r="S59">
            <v>55</v>
          </cell>
          <cell r="T59">
            <v>2569006.1488783131</v>
          </cell>
          <cell r="U59">
            <v>4774653.9425107008</v>
          </cell>
        </row>
        <row r="60">
          <cell r="S60">
            <v>56</v>
          </cell>
          <cell r="T60">
            <v>2564840.7495969003</v>
          </cell>
          <cell r="U60">
            <v>4777733.6241610795</v>
          </cell>
        </row>
        <row r="61">
          <cell r="S61">
            <v>57</v>
          </cell>
          <cell r="T61">
            <v>2560856.1454658844</v>
          </cell>
          <cell r="U61">
            <v>4780551.2469528448</v>
          </cell>
        </row>
        <row r="62">
          <cell r="S62">
            <v>58</v>
          </cell>
          <cell r="T62">
            <v>2556365.0960778845</v>
          </cell>
          <cell r="U62">
            <v>4783121.0003451919</v>
          </cell>
        </row>
        <row r="63">
          <cell r="S63">
            <v>59</v>
          </cell>
          <cell r="T63">
            <v>2552962.5222573779</v>
          </cell>
          <cell r="U63">
            <v>4785454.6503601857</v>
          </cell>
        </row>
        <row r="64">
          <cell r="S64">
            <v>60</v>
          </cell>
          <cell r="T64">
            <v>2550167.0415578904</v>
          </cell>
          <cell r="U64">
            <v>4787531.8689156938</v>
          </cell>
        </row>
        <row r="65">
          <cell r="S65">
            <v>61</v>
          </cell>
          <cell r="T65">
            <v>2536367.3056351664</v>
          </cell>
          <cell r="U65">
            <v>4789390.2729114331</v>
          </cell>
        </row>
        <row r="66">
          <cell r="S66">
            <v>62</v>
          </cell>
          <cell r="T66">
            <v>2514320.872287632</v>
          </cell>
          <cell r="U66">
            <v>4790859.2641976839</v>
          </cell>
        </row>
        <row r="67">
          <cell r="S67">
            <v>63</v>
          </cell>
          <cell r="T67">
            <v>2491969.5934442445</v>
          </cell>
          <cell r="U67">
            <v>4791765.5057479143</v>
          </cell>
        </row>
        <row r="68">
          <cell r="S68">
            <v>64</v>
          </cell>
          <cell r="T68">
            <v>2470143.3475706237</v>
          </cell>
          <cell r="U68">
            <v>4792578.6352616986</v>
          </cell>
        </row>
        <row r="69">
          <cell r="S69">
            <v>65</v>
          </cell>
          <cell r="T69">
            <v>2449524.0050493046</v>
          </cell>
          <cell r="U69">
            <v>4793259.7873390391</v>
          </cell>
        </row>
        <row r="70">
          <cell r="S70">
            <v>66</v>
          </cell>
          <cell r="T70">
            <v>2435253.7028771099</v>
          </cell>
          <cell r="U70">
            <v>4793859.5409066984</v>
          </cell>
        </row>
        <row r="71">
          <cell r="S71">
            <v>67</v>
          </cell>
          <cell r="T71">
            <v>2427712.4389144061</v>
          </cell>
          <cell r="U71">
            <v>4794367.2856108807</v>
          </cell>
        </row>
        <row r="72">
          <cell r="S72">
            <v>68</v>
          </cell>
          <cell r="T72">
            <v>2418716.3461478446</v>
          </cell>
          <cell r="U72">
            <v>4794805.7336835703</v>
          </cell>
        </row>
        <row r="73">
          <cell r="S73">
            <v>69</v>
          </cell>
          <cell r="T73">
            <v>2409039.0200881539</v>
          </cell>
          <cell r="U73">
            <v>4795184.9998310478</v>
          </cell>
        </row>
        <row r="74">
          <cell r="S74">
            <v>70</v>
          </cell>
          <cell r="T74">
            <v>2398871.8865685947</v>
          </cell>
          <cell r="U74">
            <v>4795500.3478466058</v>
          </cell>
        </row>
        <row r="75">
          <cell r="S75">
            <v>71</v>
          </cell>
          <cell r="T75">
            <v>2388383.5969406986</v>
          </cell>
          <cell r="U75">
            <v>4795779.1578178974</v>
          </cell>
        </row>
        <row r="76">
          <cell r="S76">
            <v>72</v>
          </cell>
          <cell r="T76">
            <v>2375890.1868166542</v>
          </cell>
          <cell r="U76">
            <v>4796034.5149373068</v>
          </cell>
        </row>
        <row r="77">
          <cell r="S77">
            <v>73</v>
          </cell>
          <cell r="T77">
            <v>2366168.7886321344</v>
          </cell>
          <cell r="U77">
            <v>4796246.5929208249</v>
          </cell>
        </row>
        <row r="78">
          <cell r="S78">
            <v>74</v>
          </cell>
          <cell r="T78">
            <v>2351358.1218613251</v>
          </cell>
          <cell r="U78">
            <v>4796422.34755674</v>
          </cell>
        </row>
        <row r="79">
          <cell r="S79">
            <v>75</v>
          </cell>
          <cell r="T79">
            <v>2337928.1954705622</v>
          </cell>
          <cell r="U79">
            <v>4796565.2297004936</v>
          </cell>
        </row>
        <row r="80">
          <cell r="S80">
            <v>76</v>
          </cell>
          <cell r="T80">
            <v>2331854.6668954343</v>
          </cell>
          <cell r="U80">
            <v>4796710.9075646251</v>
          </cell>
        </row>
        <row r="81">
          <cell r="S81">
            <v>77</v>
          </cell>
          <cell r="T81">
            <v>2320881.5280926162</v>
          </cell>
          <cell r="U81">
            <v>4796844.2505669044</v>
          </cell>
        </row>
        <row r="82">
          <cell r="S82">
            <v>78</v>
          </cell>
          <cell r="T82">
            <v>2307729.4533948703</v>
          </cell>
          <cell r="U82">
            <v>4796981.0396018596</v>
          </cell>
        </row>
        <row r="83">
          <cell r="S83">
            <v>79</v>
          </cell>
          <cell r="T83">
            <v>2299989.7753619733</v>
          </cell>
          <cell r="U83">
            <v>4797121.0628693756</v>
          </cell>
        </row>
        <row r="84">
          <cell r="S84">
            <v>80</v>
          </cell>
          <cell r="T84">
            <v>2291592.1033713836</v>
          </cell>
          <cell r="U84">
            <v>4797253.0856342232</v>
          </cell>
        </row>
        <row r="85">
          <cell r="S85">
            <v>81</v>
          </cell>
          <cell r="T85">
            <v>2284841.235764029</v>
          </cell>
          <cell r="U85">
            <v>4797354.3677886426</v>
          </cell>
        </row>
        <row r="86">
          <cell r="S86">
            <v>82</v>
          </cell>
          <cell r="T86">
            <v>2278284.3473607488</v>
          </cell>
          <cell r="U86">
            <v>4796933.8815526646</v>
          </cell>
        </row>
        <row r="87">
          <cell r="S87">
            <v>83</v>
          </cell>
          <cell r="T87">
            <v>2272812.9321131008</v>
          </cell>
          <cell r="U87">
            <v>4797524.3840538077</v>
          </cell>
        </row>
        <row r="88">
          <cell r="S88">
            <v>84</v>
          </cell>
          <cell r="T88">
            <v>2267992.3716297341</v>
          </cell>
          <cell r="U88">
            <v>4796229.1208119672</v>
          </cell>
        </row>
        <row r="89">
          <cell r="S89">
            <v>85</v>
          </cell>
          <cell r="T89">
            <v>2261009.7561703068</v>
          </cell>
          <cell r="U89">
            <v>4796593.3079470443</v>
          </cell>
        </row>
        <row r="90">
          <cell r="S90">
            <v>86</v>
          </cell>
          <cell r="T90">
            <v>2247719.2564023933</v>
          </cell>
          <cell r="U90">
            <v>4795823.3853142718</v>
          </cell>
        </row>
        <row r="91">
          <cell r="S91">
            <v>87</v>
          </cell>
          <cell r="T91">
            <v>2234728.5690938369</v>
          </cell>
          <cell r="U91">
            <v>4794543.7431667913</v>
          </cell>
        </row>
        <row r="92">
          <cell r="S92">
            <v>88</v>
          </cell>
          <cell r="T92">
            <v>2220163.8135708985</v>
          </cell>
          <cell r="U92">
            <v>4794497.4571306929</v>
          </cell>
        </row>
        <row r="93">
          <cell r="S93">
            <v>89</v>
          </cell>
          <cell r="T93">
            <v>2206889.7831600499</v>
          </cell>
          <cell r="U93">
            <v>4794479.6293976186</v>
          </cell>
        </row>
        <row r="94">
          <cell r="S94">
            <v>90</v>
          </cell>
          <cell r="T94">
            <v>2193832.0093745454</v>
          </cell>
          <cell r="U94">
            <v>4794361.9399813842</v>
          </cell>
        </row>
        <row r="95">
          <cell r="S95">
            <v>91</v>
          </cell>
          <cell r="T95">
            <v>2181517.7643581699</v>
          </cell>
          <cell r="U95">
            <v>4794146.2528289659</v>
          </cell>
        </row>
        <row r="96">
          <cell r="S96">
            <v>92</v>
          </cell>
          <cell r="T96">
            <v>2168458.1456032195</v>
          </cell>
          <cell r="U96">
            <v>4793760.4110252187</v>
          </cell>
        </row>
        <row r="97">
          <cell r="S97">
            <v>93</v>
          </cell>
          <cell r="T97">
            <v>2153650.0258784955</v>
          </cell>
          <cell r="U97">
            <v>4793367.5026264424</v>
          </cell>
        </row>
        <row r="98">
          <cell r="S98">
            <v>94</v>
          </cell>
          <cell r="T98">
            <v>2132544.8347174721</v>
          </cell>
          <cell r="U98">
            <v>4792846.6035615429</v>
          </cell>
        </row>
        <row r="99">
          <cell r="S99">
            <v>95</v>
          </cell>
          <cell r="T99">
            <v>2112923.2784785</v>
          </cell>
          <cell r="U99">
            <v>4791541.5169564001</v>
          </cell>
        </row>
        <row r="100">
          <cell r="S100">
            <v>96</v>
          </cell>
          <cell r="T100">
            <v>2094319.8729739154</v>
          </cell>
          <cell r="U100">
            <v>4790501.120660482</v>
          </cell>
        </row>
        <row r="101">
          <cell r="S101">
            <v>97</v>
          </cell>
          <cell r="T101">
            <v>2075561.6832048921</v>
          </cell>
          <cell r="U101">
            <v>4789740.4530458478</v>
          </cell>
        </row>
        <row r="102">
          <cell r="S102">
            <v>98</v>
          </cell>
          <cell r="T102">
            <v>2057143.2899615217</v>
          </cell>
          <cell r="U102">
            <v>4788872.7754331501</v>
          </cell>
        </row>
        <row r="103">
          <cell r="S103">
            <v>99</v>
          </cell>
          <cell r="T103">
            <v>2036826.9572432952</v>
          </cell>
          <cell r="U103">
            <v>4787933.8030128367</v>
          </cell>
        </row>
        <row r="104">
          <cell r="S104">
            <v>100</v>
          </cell>
          <cell r="T104">
            <v>2017242.0133322226</v>
          </cell>
          <cell r="U104">
            <v>4786910.2170147346</v>
          </cell>
        </row>
      </sheetData>
      <sheetData sheetId="2">
        <row r="5">
          <cell r="D5">
            <v>3745185.1158152884</v>
          </cell>
          <cell r="F5">
            <v>219896.74689030601</v>
          </cell>
          <cell r="H5">
            <v>248064.98200249666</v>
          </cell>
          <cell r="J5">
            <v>61292.328481033401</v>
          </cell>
          <cell r="P5">
            <v>3745185.1158152884</v>
          </cell>
          <cell r="R5">
            <v>219896.74689030601</v>
          </cell>
          <cell r="T5">
            <v>248064.98200249666</v>
          </cell>
          <cell r="V5">
            <v>61292.328481033401</v>
          </cell>
        </row>
        <row r="6">
          <cell r="D6">
            <v>3713201.6752190422</v>
          </cell>
          <cell r="F6">
            <v>225504.480225801</v>
          </cell>
          <cell r="H6">
            <v>245592.35250136378</v>
          </cell>
          <cell r="J6">
            <v>63747.238149479002</v>
          </cell>
          <cell r="P6">
            <v>3745185.1158152884</v>
          </cell>
          <cell r="R6">
            <v>219896.74689030601</v>
          </cell>
          <cell r="T6">
            <v>248064.98200249666</v>
          </cell>
          <cell r="V6">
            <v>61292.328481033401</v>
          </cell>
        </row>
        <row r="7">
          <cell r="D7">
            <v>3652941.3576099779</v>
          </cell>
          <cell r="F7">
            <v>239626.20806324499</v>
          </cell>
          <cell r="H7">
            <v>241975.42410251699</v>
          </cell>
          <cell r="J7">
            <v>70083.522886037797</v>
          </cell>
          <cell r="P7">
            <v>3765483.688713138</v>
          </cell>
          <cell r="R7">
            <v>221314.88900387299</v>
          </cell>
          <cell r="T7">
            <v>250602.31966306281</v>
          </cell>
          <cell r="V7">
            <v>61751.147690057798</v>
          </cell>
        </row>
        <row r="8">
          <cell r="D8">
            <v>3592428.0946018407</v>
          </cell>
          <cell r="F8">
            <v>253116.303349733</v>
          </cell>
          <cell r="H8">
            <v>238501.38167244924</v>
          </cell>
          <cell r="J8">
            <v>75772.478126600399</v>
          </cell>
          <cell r="P8">
            <v>3776588.0693778084</v>
          </cell>
          <cell r="R8">
            <v>224156.81521725701</v>
          </cell>
          <cell r="T8">
            <v>252427.55943777153</v>
          </cell>
          <cell r="V8">
            <v>62848.893098428802</v>
          </cell>
        </row>
        <row r="9">
          <cell r="D9">
            <v>3531766.0580667411</v>
          </cell>
          <cell r="F9">
            <v>266019.061929107</v>
          </cell>
          <cell r="H9">
            <v>235086.49276631791</v>
          </cell>
          <cell r="J9">
            <v>80891.698970273093</v>
          </cell>
          <cell r="P9">
            <v>3786949.4224455892</v>
          </cell>
          <cell r="R9">
            <v>227025.87994885401</v>
          </cell>
          <cell r="T9">
            <v>254215.51559208069</v>
          </cell>
          <cell r="V9">
            <v>63870.048068225398</v>
          </cell>
        </row>
        <row r="10">
          <cell r="D10">
            <v>3470761.6937909122</v>
          </cell>
          <cell r="F10">
            <v>278448.35427677602</v>
          </cell>
          <cell r="H10">
            <v>231683.99857809016</v>
          </cell>
          <cell r="J10">
            <v>85477.716312274293</v>
          </cell>
          <cell r="P10">
            <v>3796208.313406731</v>
          </cell>
          <cell r="R10">
            <v>229979.576554239</v>
          </cell>
          <cell r="T10">
            <v>255897.21036428702</v>
          </cell>
          <cell r="V10">
            <v>64861.023906603499</v>
          </cell>
        </row>
        <row r="11">
          <cell r="D11">
            <v>3407895.33748654</v>
          </cell>
          <cell r="F11">
            <v>290631.66020274197</v>
          </cell>
          <cell r="H11">
            <v>228199.82575603478</v>
          </cell>
          <cell r="J11">
            <v>89720.976004898504</v>
          </cell>
          <cell r="P11">
            <v>3805122.3843886037</v>
          </cell>
          <cell r="R11">
            <v>232843.57692241701</v>
          </cell>
          <cell r="T11">
            <v>257588.61434351371</v>
          </cell>
          <cell r="V11">
            <v>65758.701667234302</v>
          </cell>
        </row>
        <row r="12">
          <cell r="D12">
            <v>3343748.8115285118</v>
          </cell>
          <cell r="F12">
            <v>302449.29191160202</v>
          </cell>
          <cell r="H12">
            <v>224706.75628064069</v>
          </cell>
          <cell r="J12">
            <v>93620.587901085601</v>
          </cell>
          <cell r="P12">
            <v>3813340.2400872968</v>
          </cell>
          <cell r="R12">
            <v>235705.20367336299</v>
          </cell>
          <cell r="T12">
            <v>259233.37602955499</v>
          </cell>
          <cell r="V12">
            <v>66604.941687539205</v>
          </cell>
        </row>
        <row r="13">
          <cell r="D13">
            <v>3274474.7507716399</v>
          </cell>
          <cell r="F13">
            <v>314556.50249105698</v>
          </cell>
          <cell r="H13">
            <v>220537.36984174978</v>
          </cell>
          <cell r="J13">
            <v>97335.477341189995</v>
          </cell>
          <cell r="P13">
            <v>3821680.1388623398</v>
          </cell>
          <cell r="R13">
            <v>238472.81922632499</v>
          </cell>
          <cell r="T13">
            <v>260880.39689932889</v>
          </cell>
          <cell r="V13">
            <v>67337.958295814693</v>
          </cell>
        </row>
        <row r="14">
          <cell r="D14">
            <v>3197275.2528789751</v>
          </cell>
          <cell r="F14">
            <v>327970.42951303697</v>
          </cell>
          <cell r="H14">
            <v>215382.85615014401</v>
          </cell>
          <cell r="J14">
            <v>100980.43573935299</v>
          </cell>
          <cell r="P14">
            <v>3829414.2974643214</v>
          </cell>
          <cell r="R14">
            <v>241247.16154694601</v>
          </cell>
          <cell r="T14">
            <v>262475.5612091748</v>
          </cell>
          <cell r="V14">
            <v>68027.942229479595</v>
          </cell>
        </row>
        <row r="15">
          <cell r="D15">
            <v>3120065.8951320318</v>
          </cell>
          <cell r="F15">
            <v>340835.13019418699</v>
          </cell>
          <cell r="H15">
            <v>210259.69644005439</v>
          </cell>
          <cell r="J15">
            <v>104214.497783199</v>
          </cell>
          <cell r="P15">
            <v>3836361.349798216</v>
          </cell>
          <cell r="R15">
            <v>244039.31683898001</v>
          </cell>
          <cell r="T15">
            <v>264017.54270765721</v>
          </cell>
          <cell r="V15">
            <v>68693.685815326899</v>
          </cell>
        </row>
        <row r="16">
          <cell r="D16">
            <v>3079601.8749961434</v>
          </cell>
          <cell r="F16">
            <v>348148.98047959799</v>
          </cell>
          <cell r="H16">
            <v>207797.2333414164</v>
          </cell>
          <cell r="J16">
            <v>104402.728957757</v>
          </cell>
          <cell r="P16">
            <v>3846439.3565801457</v>
          </cell>
          <cell r="R16">
            <v>246290.066146225</v>
          </cell>
          <cell r="T16">
            <v>265782.9846829559</v>
          </cell>
          <cell r="V16">
            <v>69038.522004477694</v>
          </cell>
        </row>
        <row r="17">
          <cell r="D17">
            <v>3040824.525066772</v>
          </cell>
          <cell r="F17">
            <v>354913.60508274997</v>
          </cell>
          <cell r="H17">
            <v>205445.42746418438</v>
          </cell>
          <cell r="J17">
            <v>104382.845482841</v>
          </cell>
          <cell r="P17">
            <v>3856016.4248844692</v>
          </cell>
          <cell r="R17">
            <v>248549.701231182</v>
          </cell>
          <cell r="T17">
            <v>267506.69093489804</v>
          </cell>
          <cell r="V17">
            <v>69374.773506082594</v>
          </cell>
        </row>
        <row r="18">
          <cell r="D18">
            <v>3001792.1928673722</v>
          </cell>
          <cell r="F18">
            <v>361679.80681365699</v>
          </cell>
          <cell r="H18">
            <v>203051.34007983361</v>
          </cell>
          <cell r="J18">
            <v>104340.909213737</v>
          </cell>
          <cell r="P18">
            <v>3865318.330245404</v>
          </cell>
          <cell r="R18">
            <v>250789.09689885401</v>
          </cell>
          <cell r="T18">
            <v>269206.15141643491</v>
          </cell>
          <cell r="V18">
            <v>69685.141829207496</v>
          </cell>
        </row>
        <row r="19">
          <cell r="D19">
            <v>2962692.4671474313</v>
          </cell>
          <cell r="F19">
            <v>368115.46255683899</v>
          </cell>
          <cell r="H19">
            <v>200636.24072949649</v>
          </cell>
          <cell r="J19">
            <v>104250.818423808</v>
          </cell>
          <cell r="P19">
            <v>3874604.8280374501</v>
          </cell>
          <cell r="R19">
            <v>252976.798467457</v>
          </cell>
          <cell r="T19">
            <v>270893.0218379508</v>
          </cell>
          <cell r="V19">
            <v>69948.721299044802</v>
          </cell>
        </row>
        <row r="20">
          <cell r="D20">
            <v>2923579.7056802716</v>
          </cell>
          <cell r="F20">
            <v>374340.00267714303</v>
          </cell>
          <cell r="H20">
            <v>198196.8950368173</v>
          </cell>
          <cell r="J20">
            <v>104128.315570191</v>
          </cell>
          <cell r="P20">
            <v>3883515.3573045093</v>
          </cell>
          <cell r="R20">
            <v>255156.26501846299</v>
          </cell>
          <cell r="T20">
            <v>272549.41799786309</v>
          </cell>
          <cell r="V20">
            <v>70202.817220672994</v>
          </cell>
        </row>
        <row r="21">
          <cell r="D21">
            <v>2884130.1649365174</v>
          </cell>
          <cell r="F21">
            <v>380365.51040965301</v>
          </cell>
          <cell r="H21">
            <v>195683.84535461169</v>
          </cell>
          <cell r="J21">
            <v>103997.26154240999</v>
          </cell>
          <cell r="P21">
            <v>3891962.4918796401</v>
          </cell>
          <cell r="R21">
            <v>257335.30840402801</v>
          </cell>
          <cell r="T21">
            <v>274161.48856427148</v>
          </cell>
          <cell r="V21">
            <v>70450.437287382796</v>
          </cell>
        </row>
        <row r="22">
          <cell r="D22">
            <v>2847534.3327817507</v>
          </cell>
          <cell r="F22">
            <v>385684.28422993398</v>
          </cell>
          <cell r="H22">
            <v>193354.12825888791</v>
          </cell>
          <cell r="J22">
            <v>103599.966075301</v>
          </cell>
          <cell r="P22">
            <v>3899412.73379324</v>
          </cell>
          <cell r="R22">
            <v>259602.94966250699</v>
          </cell>
          <cell r="T22">
            <v>275703.98101147183</v>
          </cell>
          <cell r="V22">
            <v>70737.806014813497</v>
          </cell>
        </row>
        <row r="23">
          <cell r="D23">
            <v>2810147.9099749988</v>
          </cell>
          <cell r="F23">
            <v>391035.13635027403</v>
          </cell>
          <cell r="H23">
            <v>190908.66618446869</v>
          </cell>
          <cell r="J23">
            <v>103287.50207287099</v>
          </cell>
          <cell r="P23">
            <v>3906676.1376997642</v>
          </cell>
          <cell r="R23">
            <v>261853.976854771</v>
          </cell>
          <cell r="T23">
            <v>277219.71991418838</v>
          </cell>
          <cell r="V23">
            <v>70993.927805714295</v>
          </cell>
        </row>
        <row r="24">
          <cell r="D24">
            <v>2772796.4698251351</v>
          </cell>
          <cell r="F24">
            <v>396226.03795725101</v>
          </cell>
          <cell r="H24">
            <v>188431.62850127072</v>
          </cell>
          <cell r="J24">
            <v>102972.338239014</v>
          </cell>
          <cell r="P24">
            <v>3914103.715190134</v>
          </cell>
          <cell r="R24">
            <v>264032.33789560199</v>
          </cell>
          <cell r="T24">
            <v>278751.26977366389</v>
          </cell>
          <cell r="V24">
            <v>71202.452130366102</v>
          </cell>
        </row>
        <row r="25">
          <cell r="D25">
            <v>2735763.2322558779</v>
          </cell>
          <cell r="F25">
            <v>401197.29533088201</v>
          </cell>
          <cell r="H25">
            <v>185965.77029799338</v>
          </cell>
          <cell r="J25">
            <v>102631.09336948401</v>
          </cell>
          <cell r="P25">
            <v>3920742.9934028308</v>
          </cell>
          <cell r="R25">
            <v>266255.35608369502</v>
          </cell>
          <cell r="T25">
            <v>280219.03517429577</v>
          </cell>
          <cell r="V25">
            <v>71439.230533786103</v>
          </cell>
        </row>
        <row r="26">
          <cell r="D26">
            <v>2695518.2101066709</v>
          </cell>
          <cell r="F26">
            <v>405778.32299375499</v>
          </cell>
          <cell r="H26">
            <v>183319.97385967031</v>
          </cell>
          <cell r="J26">
            <v>102888.34636267999</v>
          </cell>
          <cell r="P26">
            <v>3927387.6567469509</v>
          </cell>
          <cell r="R26">
            <v>268436.361116499</v>
          </cell>
          <cell r="T26">
            <v>281689.86047499051</v>
          </cell>
          <cell r="V26">
            <v>71640.524324607104</v>
          </cell>
        </row>
        <row r="27">
          <cell r="D27">
            <v>2659890.4506170312</v>
          </cell>
          <cell r="F27">
            <v>409075.49633634102</v>
          </cell>
          <cell r="H27">
            <v>181040.80953517731</v>
          </cell>
          <cell r="J27">
            <v>102904.90914875299</v>
          </cell>
          <cell r="P27">
            <v>3933227.4330763971</v>
          </cell>
          <cell r="R27">
            <v>270696.80892272299</v>
          </cell>
          <cell r="T27">
            <v>283100.08501841017</v>
          </cell>
          <cell r="V27">
            <v>71870.696062730596</v>
          </cell>
        </row>
        <row r="28">
          <cell r="D28">
            <v>2626068.5747258989</v>
          </cell>
          <cell r="F28">
            <v>412131.61000418698</v>
          </cell>
          <cell r="H28">
            <v>178853.78235940199</v>
          </cell>
          <cell r="J28">
            <v>102773.537032664</v>
          </cell>
          <cell r="P28">
            <v>3938749.2727256604</v>
          </cell>
          <cell r="R28">
            <v>272811.05878711899</v>
          </cell>
          <cell r="T28">
            <v>284473.32833870198</v>
          </cell>
          <cell r="V28">
            <v>72143.314720809503</v>
          </cell>
        </row>
        <row r="29">
          <cell r="D29">
            <v>2593945.9930850938</v>
          </cell>
          <cell r="F29">
            <v>414926.07151824201</v>
          </cell>
          <cell r="H29">
            <v>176724.58464198589</v>
          </cell>
          <cell r="J29">
            <v>102577.37844963399</v>
          </cell>
          <cell r="P29">
            <v>3944228.2838297272</v>
          </cell>
          <cell r="R29">
            <v>274881.29093503999</v>
          </cell>
          <cell r="T29">
            <v>285877.49185720499</v>
          </cell>
          <cell r="V29">
            <v>72373.973633067697</v>
          </cell>
        </row>
        <row r="30">
          <cell r="D30">
            <v>2563377.4926021062</v>
          </cell>
          <cell r="F30">
            <v>417568.81641042198</v>
          </cell>
          <cell r="H30">
            <v>174638.86139133328</v>
          </cell>
          <cell r="J30">
            <v>102305.00908036499</v>
          </cell>
          <cell r="P30">
            <v>3949245.1132927532</v>
          </cell>
          <cell r="R30">
            <v>276977.69272225001</v>
          </cell>
          <cell r="T30">
            <v>287253.74171967956</v>
          </cell>
          <cell r="V30">
            <v>72618.666977330096</v>
          </cell>
        </row>
        <row r="31">
          <cell r="D31">
            <v>2532628.491751553</v>
          </cell>
          <cell r="F31">
            <v>420232.02573221899</v>
          </cell>
          <cell r="H31">
            <v>172500.2997332167</v>
          </cell>
          <cell r="J31">
            <v>102111.147550195</v>
          </cell>
          <cell r="P31">
            <v>3954342.98760885</v>
          </cell>
          <cell r="R31">
            <v>279035.72553724103</v>
          </cell>
          <cell r="T31">
            <v>288637.46345558291</v>
          </cell>
          <cell r="V31">
            <v>72827.991317859894</v>
          </cell>
        </row>
        <row r="32">
          <cell r="D32">
            <v>2502431.4360212018</v>
          </cell>
          <cell r="F32">
            <v>422772.05931156903</v>
          </cell>
          <cell r="H32">
            <v>170392.93519856333</v>
          </cell>
          <cell r="J32">
            <v>101929.423009694</v>
          </cell>
          <cell r="P32">
            <v>3959192.6735700131</v>
          </cell>
          <cell r="R32">
            <v>281093.11017745</v>
          </cell>
          <cell r="T32">
            <v>290012.35811912228</v>
          </cell>
          <cell r="V32">
            <v>73036.638739659495</v>
          </cell>
        </row>
        <row r="33">
          <cell r="D33">
            <v>2470027.4276474919</v>
          </cell>
          <cell r="F33">
            <v>425512.43137216597</v>
          </cell>
          <cell r="H33">
            <v>168099.62556527922</v>
          </cell>
          <cell r="J33">
            <v>101948.765183464</v>
          </cell>
          <cell r="P33">
            <v>3964030.2816659519</v>
          </cell>
          <cell r="R33">
            <v>283129.70662144601</v>
          </cell>
          <cell r="T33">
            <v>291403.89114987093</v>
          </cell>
          <cell r="V33">
            <v>73213.023052585297</v>
          </cell>
        </row>
        <row r="34">
          <cell r="D34">
            <v>2432518.2292316193</v>
          </cell>
          <cell r="F34">
            <v>429165.64837163698</v>
          </cell>
          <cell r="H34">
            <v>164978.77321463771</v>
          </cell>
          <cell r="J34">
            <v>102264.725453719</v>
          </cell>
          <cell r="P34">
            <v>3968614.5372715793</v>
          </cell>
          <cell r="R34">
            <v>285167.74120548699</v>
          </cell>
          <cell r="T34">
            <v>292798.50292978791</v>
          </cell>
          <cell r="V34">
            <v>73389.611992032296</v>
          </cell>
        </row>
        <row r="35">
          <cell r="D35">
            <v>2396041.3749577119</v>
          </cell>
          <cell r="F35">
            <v>432633.73587691801</v>
          </cell>
          <cell r="H35">
            <v>161914.85869367252</v>
          </cell>
          <cell r="J35">
            <v>102511.258589759</v>
          </cell>
          <cell r="P35">
            <v>3972979.072409099</v>
          </cell>
          <cell r="R35">
            <v>287205.13474074402</v>
          </cell>
          <cell r="T35">
            <v>294194.53271922481</v>
          </cell>
          <cell r="V35">
            <v>73569.238664151198</v>
          </cell>
        </row>
        <row r="36">
          <cell r="D36">
            <v>2360994.8371876748</v>
          </cell>
          <cell r="F36">
            <v>435877.72804623801</v>
          </cell>
          <cell r="H36">
            <v>158924.06413366221</v>
          </cell>
          <cell r="J36">
            <v>102658.631449059</v>
          </cell>
          <cell r="P36">
            <v>3977193.0611721911</v>
          </cell>
          <cell r="R36">
            <v>289242.92069904099</v>
          </cell>
          <cell r="T36">
            <v>295603.70435172529</v>
          </cell>
          <cell r="V36">
            <v>73736.530439226</v>
          </cell>
        </row>
        <row r="37">
          <cell r="D37">
            <v>2327847.7443715311</v>
          </cell>
          <cell r="F37">
            <v>438814.94992727</v>
          </cell>
          <cell r="H37">
            <v>156049.62319800712</v>
          </cell>
          <cell r="J37">
            <v>102653.00068189199</v>
          </cell>
          <cell r="P37">
            <v>3981105.7359306971</v>
          </cell>
          <cell r="R37">
            <v>291292.10851688299</v>
          </cell>
          <cell r="T37">
            <v>297016.61853290128</v>
          </cell>
          <cell r="V37">
            <v>73911.017341001003</v>
          </cell>
        </row>
        <row r="38">
          <cell r="D38">
            <v>2295961.4089406719</v>
          </cell>
          <cell r="F38">
            <v>441680.19393640797</v>
          </cell>
          <cell r="H38">
            <v>153200.92860106291</v>
          </cell>
          <cell r="J38">
            <v>102589.76154629901</v>
          </cell>
          <cell r="P38">
            <v>3984971.2862378638</v>
          </cell>
          <cell r="R38">
            <v>293313.81584578799</v>
          </cell>
          <cell r="T38">
            <v>298457.06861458585</v>
          </cell>
          <cell r="V38">
            <v>74071.3910610639</v>
          </cell>
        </row>
        <row r="39">
          <cell r="D39">
            <v>2265306.4018542361</v>
          </cell>
          <cell r="F39">
            <v>444363.25902992499</v>
          </cell>
          <cell r="H39">
            <v>150403.46905623801</v>
          </cell>
          <cell r="J39">
            <v>102500.139724165</v>
          </cell>
          <cell r="P39">
            <v>3988813.378971789</v>
          </cell>
          <cell r="R39">
            <v>295325.32105032698</v>
          </cell>
          <cell r="T39">
            <v>299916.26979776105</v>
          </cell>
          <cell r="V39">
            <v>74212.406456593904</v>
          </cell>
        </row>
        <row r="40">
          <cell r="D40">
            <v>2235409.5781843052</v>
          </cell>
          <cell r="F40">
            <v>446914.95409691299</v>
          </cell>
          <cell r="H40">
            <v>147638.99486200139</v>
          </cell>
          <cell r="J40">
            <v>102396.45355424299</v>
          </cell>
          <cell r="P40">
            <v>3992339.838765698</v>
          </cell>
          <cell r="R40">
            <v>297341.95684043301</v>
          </cell>
          <cell r="T40">
            <v>301395.73710047</v>
          </cell>
          <cell r="V40">
            <v>74364.194460843704</v>
          </cell>
        </row>
        <row r="41">
          <cell r="D41">
            <v>2206089.3106602989</v>
          </cell>
          <cell r="F41">
            <v>449330.40304672701</v>
          </cell>
          <cell r="H41">
            <v>144912.76564797491</v>
          </cell>
          <cell r="J41">
            <v>102284.832199842</v>
          </cell>
          <cell r="P41">
            <v>3995806.3086281992</v>
          </cell>
          <cell r="R41">
            <v>299360.18964681402</v>
          </cell>
          <cell r="T41">
            <v>302880.47447788919</v>
          </cell>
          <cell r="V41">
            <v>74504.612770211403</v>
          </cell>
        </row>
        <row r="42">
          <cell r="D42">
            <v>2180103.6182067548</v>
          </cell>
          <cell r="F42">
            <v>451353.73795867001</v>
          </cell>
          <cell r="H42">
            <v>142373.01740486099</v>
          </cell>
          <cell r="J42">
            <v>101958.29521435501</v>
          </cell>
          <cell r="P42">
            <v>3999057.7162199891</v>
          </cell>
          <cell r="R42">
            <v>301380.69112636102</v>
          </cell>
          <cell r="T42">
            <v>304373.92611479631</v>
          </cell>
          <cell r="V42">
            <v>74649.711802734499</v>
          </cell>
        </row>
        <row r="43">
          <cell r="D43">
            <v>2154421.0516911577</v>
          </cell>
          <cell r="F43">
            <v>453316.25590449601</v>
          </cell>
          <cell r="H43">
            <v>139847.85572340552</v>
          </cell>
          <cell r="J43">
            <v>101665.54839782399</v>
          </cell>
          <cell r="P43">
            <v>4002078.2623315211</v>
          </cell>
          <cell r="R43">
            <v>303401.03202190303</v>
          </cell>
          <cell r="T43">
            <v>305904.44252519333</v>
          </cell>
          <cell r="V43">
            <v>74789.785165339694</v>
          </cell>
        </row>
        <row r="44">
          <cell r="D44">
            <v>2129996.2555044801</v>
          </cell>
          <cell r="F44">
            <v>455151.547278404</v>
          </cell>
          <cell r="H44">
            <v>137377.6415646814</v>
          </cell>
          <cell r="J44">
            <v>101358.01338634601</v>
          </cell>
          <cell r="P44">
            <v>4004965.6367239794</v>
          </cell>
          <cell r="R44">
            <v>305409.15293772903</v>
          </cell>
          <cell r="T44">
            <v>307465.86381336674</v>
          </cell>
          <cell r="V44">
            <v>74920.013006623398</v>
          </cell>
        </row>
        <row r="45">
          <cell r="D45">
            <v>2106300.8274334068</v>
          </cell>
          <cell r="F45">
            <v>456898.48034256703</v>
          </cell>
          <cell r="H45">
            <v>134942.44960974591</v>
          </cell>
          <cell r="J45">
            <v>101062.568651617</v>
          </cell>
          <cell r="P45">
            <v>4007485.4987971643</v>
          </cell>
          <cell r="R45">
            <v>307462.11234066298</v>
          </cell>
          <cell r="T45">
            <v>309009.551916981</v>
          </cell>
          <cell r="V45">
            <v>75073.060445241601</v>
          </cell>
        </row>
        <row r="46">
          <cell r="D46">
            <v>2083772.7491447921</v>
          </cell>
          <cell r="F46">
            <v>459663.42892318999</v>
          </cell>
          <cell r="H46">
            <v>132357.91651230649</v>
          </cell>
          <cell r="J46">
            <v>100474.11824505001</v>
          </cell>
          <cell r="P46">
            <v>4009898.2332419427</v>
          </cell>
          <cell r="R46">
            <v>309496.59315669199</v>
          </cell>
          <cell r="T46">
            <v>310593.7534031751</v>
          </cell>
          <cell r="V46">
            <v>75211.771400770202</v>
          </cell>
        </row>
        <row r="47">
          <cell r="D47">
            <v>2065083.6777716549</v>
          </cell>
          <cell r="F47">
            <v>462830.597351968</v>
          </cell>
          <cell r="H47">
            <v>129858.14945746699</v>
          </cell>
          <cell r="J47">
            <v>99551.088766597197</v>
          </cell>
          <cell r="P47">
            <v>4011686.3502167617</v>
          </cell>
          <cell r="R47">
            <v>311626.79915141303</v>
          </cell>
          <cell r="T47">
            <v>312174.41481774393</v>
          </cell>
          <cell r="V47">
            <v>75400.802683593196</v>
          </cell>
        </row>
        <row r="48">
          <cell r="D48">
            <v>2045753.536950554</v>
          </cell>
          <cell r="F48">
            <v>466028.418929815</v>
          </cell>
          <cell r="H48">
            <v>127347.4903527703</v>
          </cell>
          <cell r="J48">
            <v>98785.392868377297</v>
          </cell>
          <cell r="P48">
            <v>4014201.7333868318</v>
          </cell>
          <cell r="R48">
            <v>313781.39833677601</v>
          </cell>
          <cell r="T48">
            <v>313810.63596375211</v>
          </cell>
          <cell r="V48">
            <v>75472.8060788773</v>
          </cell>
        </row>
        <row r="49">
          <cell r="D49">
            <v>2026321.8088274959</v>
          </cell>
          <cell r="F49">
            <v>469118.77171182598</v>
          </cell>
          <cell r="H49">
            <v>124875.2457906825</v>
          </cell>
          <cell r="J49">
            <v>98123.381694354102</v>
          </cell>
          <cell r="P49">
            <v>4016497.305815639</v>
          </cell>
          <cell r="R49">
            <v>315937.14226944698</v>
          </cell>
          <cell r="T49">
            <v>315460.69191973086</v>
          </cell>
          <cell r="V49">
            <v>75545.697945916094</v>
          </cell>
        </row>
        <row r="50">
          <cell r="D50">
            <v>2008324.543814742</v>
          </cell>
          <cell r="F50">
            <v>471836.01591372502</v>
          </cell>
          <cell r="H50">
            <v>122574.1119705489</v>
          </cell>
          <cell r="J50">
            <v>97452.439568892107</v>
          </cell>
          <cell r="P50">
            <v>4018526.9247476691</v>
          </cell>
          <cell r="R50">
            <v>318096.02076176601</v>
          </cell>
          <cell r="T50">
            <v>317123.91687918897</v>
          </cell>
          <cell r="V50">
            <v>75625.147246898196</v>
          </cell>
        </row>
        <row r="51">
          <cell r="D51">
            <v>1995548.2897702621</v>
          </cell>
          <cell r="F51">
            <v>473089.15260899102</v>
          </cell>
          <cell r="H51">
            <v>120847.80258280991</v>
          </cell>
          <cell r="J51">
            <v>96437.016168482602</v>
          </cell>
          <cell r="P51">
            <v>4020328.4240786489</v>
          </cell>
          <cell r="R51">
            <v>320252.739753537</v>
          </cell>
          <cell r="T51">
            <v>318795.88398083643</v>
          </cell>
          <cell r="V51">
            <v>75705.696719980304</v>
          </cell>
        </row>
        <row r="52">
          <cell r="D52">
            <v>1990148.974803376</v>
          </cell>
          <cell r="F52">
            <v>472388.35698831099</v>
          </cell>
          <cell r="H52">
            <v>119773.66032481719</v>
          </cell>
          <cell r="J52">
            <v>94845.684526175304</v>
          </cell>
          <cell r="P52">
            <v>4021867.3241117289</v>
          </cell>
          <cell r="R52">
            <v>322412.08105573797</v>
          </cell>
          <cell r="T52">
            <v>320469.90844002808</v>
          </cell>
          <cell r="V52">
            <v>75788.723708801903</v>
          </cell>
        </row>
        <row r="53">
          <cell r="D53">
            <v>1979808.506117515</v>
          </cell>
          <cell r="F53">
            <v>472343.72353732598</v>
          </cell>
          <cell r="H53">
            <v>118281.50296852371</v>
          </cell>
          <cell r="J53">
            <v>93773.628847010405</v>
          </cell>
          <cell r="P53">
            <v>4023146.2571979528</v>
          </cell>
          <cell r="R53">
            <v>324574.59459565999</v>
          </cell>
          <cell r="T53">
            <v>322141.07443199598</v>
          </cell>
          <cell r="V53">
            <v>75873.385941935703</v>
          </cell>
        </row>
        <row r="54">
          <cell r="D54">
            <v>1958703.9886869329</v>
          </cell>
          <cell r="F54">
            <v>473857.72784197301</v>
          </cell>
          <cell r="H54">
            <v>115493.21755851372</v>
          </cell>
          <cell r="J54">
            <v>93698.746688440398</v>
          </cell>
          <cell r="P54">
            <v>4024145.4557150649</v>
          </cell>
          <cell r="R54">
            <v>326742.400063187</v>
          </cell>
          <cell r="T54">
            <v>323800.95938111487</v>
          </cell>
          <cell r="V54">
            <v>75959.440630620302</v>
          </cell>
        </row>
        <row r="55">
          <cell r="D55">
            <v>1937905.973892062</v>
          </cell>
          <cell r="F55">
            <v>475118.88542473299</v>
          </cell>
          <cell r="H55">
            <v>112908.45004708</v>
          </cell>
          <cell r="J55">
            <v>93598.3329781145</v>
          </cell>
          <cell r="P55">
            <v>4024885.8225389509</v>
          </cell>
          <cell r="R55">
            <v>328916.25814275403</v>
          </cell>
          <cell r="T55">
            <v>325446.20949002751</v>
          </cell>
          <cell r="V55">
            <v>76046.617084789104</v>
          </cell>
        </row>
        <row r="56">
          <cell r="D56">
            <v>1916192.981591932</v>
          </cell>
          <cell r="F56">
            <v>476298.85222744901</v>
          </cell>
          <cell r="H56">
            <v>110437.3171565005</v>
          </cell>
          <cell r="J56">
            <v>93541.370782963902</v>
          </cell>
          <cell r="P56">
            <v>4025417.1918477421</v>
          </cell>
          <cell r="R56">
            <v>331087.95699928002</v>
          </cell>
          <cell r="T56">
            <v>327073.17183611548</v>
          </cell>
          <cell r="V56">
            <v>76130.029514131107</v>
          </cell>
        </row>
        <row r="57">
          <cell r="D57">
            <v>1908705.5148034249</v>
          </cell>
          <cell r="F57">
            <v>476576.18042969698</v>
          </cell>
          <cell r="H57">
            <v>108334.8758067177</v>
          </cell>
          <cell r="J57">
            <v>92300.6026870161</v>
          </cell>
          <cell r="P57">
            <v>4025707.3753799237</v>
          </cell>
          <cell r="R57">
            <v>333262.82164001802</v>
          </cell>
          <cell r="T57">
            <v>328671.7447212626</v>
          </cell>
          <cell r="V57">
            <v>76212.814642755795</v>
          </cell>
        </row>
        <row r="58">
          <cell r="D58">
            <v>1906804.146873452</v>
          </cell>
          <cell r="F58">
            <v>475873.54549097997</v>
          </cell>
          <cell r="H58">
            <v>106455.11311671141</v>
          </cell>
          <cell r="J58">
            <v>90686.352974444599</v>
          </cell>
          <cell r="P58">
            <v>4025750.2998355147</v>
          </cell>
          <cell r="R58">
            <v>335436.27501262701</v>
          </cell>
          <cell r="T58">
            <v>330242.23609808786</v>
          </cell>
          <cell r="V58">
            <v>76291.313978469901</v>
          </cell>
        </row>
        <row r="59">
          <cell r="D59">
            <v>1906376.6020506211</v>
          </cell>
          <cell r="F59">
            <v>474644.52259731299</v>
          </cell>
          <cell r="H59">
            <v>104833.04277334361</v>
          </cell>
          <cell r="J59">
            <v>89071.899108849495</v>
          </cell>
          <cell r="P59">
            <v>4025571.6121406341</v>
          </cell>
          <cell r="R59">
            <v>337609.91300252802</v>
          </cell>
          <cell r="T59">
            <v>331775.61197606783</v>
          </cell>
          <cell r="V59">
            <v>76366.401027567699</v>
          </cell>
        </row>
        <row r="60">
          <cell r="D60">
            <v>1904519.511179815</v>
          </cell>
          <cell r="F60">
            <v>473237.90609848499</v>
          </cell>
          <cell r="H60">
            <v>103537.22368205753</v>
          </cell>
          <cell r="J60">
            <v>87711.507917955503</v>
          </cell>
          <cell r="P60">
            <v>4025166.0738410857</v>
          </cell>
          <cell r="R60">
            <v>339785.03788176598</v>
          </cell>
          <cell r="T60">
            <v>333265.24911509611</v>
          </cell>
          <cell r="V60">
            <v>76437.581672753193</v>
          </cell>
        </row>
        <row r="61">
          <cell r="D61">
            <v>1904420.6298940689</v>
          </cell>
          <cell r="F61">
            <v>471431.312564224</v>
          </cell>
          <cell r="H61">
            <v>102618.51891066179</v>
          </cell>
          <cell r="J61">
            <v>86370.288227945595</v>
          </cell>
          <cell r="P61">
            <v>4024566.833994498</v>
          </cell>
          <cell r="R61">
            <v>341957.73012077803</v>
          </cell>
          <cell r="T61">
            <v>334705.86460992176</v>
          </cell>
          <cell r="V61">
            <v>76503.195435882095</v>
          </cell>
        </row>
        <row r="62">
          <cell r="D62">
            <v>1904349.1730284861</v>
          </cell>
          <cell r="F62">
            <v>469676.472197205</v>
          </cell>
          <cell r="H62">
            <v>101696.82919704325</v>
          </cell>
          <cell r="J62">
            <v>85133.671043150098</v>
          </cell>
          <cell r="P62">
            <v>4023770.3780263877</v>
          </cell>
          <cell r="R62">
            <v>344127.44435551402</v>
          </cell>
          <cell r="T62">
            <v>336089.28376088175</v>
          </cell>
          <cell r="V62">
            <v>76564.140810061697</v>
          </cell>
        </row>
        <row r="63">
          <cell r="D63">
            <v>1903563.756052058</v>
          </cell>
          <cell r="F63">
            <v>468046.99580714101</v>
          </cell>
          <cell r="H63">
            <v>100716.20077587618</v>
          </cell>
          <cell r="J63">
            <v>84038.143442809596</v>
          </cell>
          <cell r="P63">
            <v>4022800.5971364649</v>
          </cell>
          <cell r="R63">
            <v>346294.549464248</v>
          </cell>
          <cell r="T63">
            <v>337406.92999998236</v>
          </cell>
          <cell r="V63">
            <v>76618.923744496904</v>
          </cell>
        </row>
        <row r="64">
          <cell r="D64">
            <v>1903793.9394345102</v>
          </cell>
          <cell r="F64">
            <v>466373.808545142</v>
          </cell>
          <cell r="H64">
            <v>99792.756081828178</v>
          </cell>
          <cell r="J64">
            <v>83002.018195897297</v>
          </cell>
          <cell r="P64">
            <v>4021678.7273284537</v>
          </cell>
          <cell r="R64">
            <v>348452.82634258101</v>
          </cell>
          <cell r="T64">
            <v>338657.42454100231</v>
          </cell>
          <cell r="V64">
            <v>76665.6721481485</v>
          </cell>
        </row>
        <row r="65">
          <cell r="D65">
            <v>1904518.7652301998</v>
          </cell>
          <cell r="F65">
            <v>464750.28767511202</v>
          </cell>
          <cell r="H65">
            <v>98855.875473505701</v>
          </cell>
          <cell r="J65">
            <v>82042.113179072694</v>
          </cell>
          <cell r="P65">
            <v>4020388.459844803</v>
          </cell>
          <cell r="R65">
            <v>350603.81925219903</v>
          </cell>
          <cell r="T65">
            <v>339833.66275837709</v>
          </cell>
          <cell r="V65">
            <v>76705.927060314003</v>
          </cell>
        </row>
        <row r="66">
          <cell r="D66">
            <v>1891615.622093345</v>
          </cell>
          <cell r="F66">
            <v>464738.14003494399</v>
          </cell>
          <cell r="H66">
            <v>97459.528300771519</v>
          </cell>
          <cell r="J66">
            <v>82554.015206106007</v>
          </cell>
          <cell r="P66">
            <v>4018970.3334407369</v>
          </cell>
          <cell r="R66">
            <v>352744.543056631</v>
          </cell>
          <cell r="T66">
            <v>340934.09757028538</v>
          </cell>
          <cell r="V66">
            <v>76741.298843780794</v>
          </cell>
        </row>
        <row r="67">
          <cell r="D67">
            <v>1869091.3268529018</v>
          </cell>
          <cell r="F67">
            <v>465831.85113000899</v>
          </cell>
          <cell r="H67">
            <v>95333.562513393612</v>
          </cell>
          <cell r="J67">
            <v>84064.131791327105</v>
          </cell>
          <cell r="P67">
            <v>4017256.9060401088</v>
          </cell>
          <cell r="R67">
            <v>354864.62566383602</v>
          </cell>
          <cell r="T67">
            <v>341941.87140940921</v>
          </cell>
          <cell r="V67">
            <v>76795.861084329707</v>
          </cell>
        </row>
        <row r="68">
          <cell r="D68">
            <v>1846311.788428643</v>
          </cell>
          <cell r="F68">
            <v>466965.71174517297</v>
          </cell>
          <cell r="H68">
            <v>93181.374650694415</v>
          </cell>
          <cell r="J68">
            <v>85510.718619734005</v>
          </cell>
          <cell r="P68">
            <v>4015143.1328816279</v>
          </cell>
          <cell r="R68">
            <v>356878.470996216</v>
          </cell>
          <cell r="T68">
            <v>342837.73801102396</v>
          </cell>
          <cell r="V68">
            <v>76906.163859046297</v>
          </cell>
        </row>
        <row r="69">
          <cell r="D69">
            <v>1824185.7791161749</v>
          </cell>
          <cell r="F69">
            <v>468078.05160373403</v>
          </cell>
          <cell r="H69">
            <v>91035.916393348336</v>
          </cell>
          <cell r="J69">
            <v>86843.6004573666</v>
          </cell>
          <cell r="P69">
            <v>4013054.6337405648</v>
          </cell>
          <cell r="R69">
            <v>358857.29062535102</v>
          </cell>
          <cell r="T69">
            <v>343673.96058685071</v>
          </cell>
          <cell r="V69">
            <v>76992.7503089323</v>
          </cell>
        </row>
        <row r="70">
          <cell r="D70">
            <v>1803491.3971247079</v>
          </cell>
          <cell r="F70">
            <v>469035.27860665298</v>
          </cell>
          <cell r="H70">
            <v>88983.184607540548</v>
          </cell>
          <cell r="J70">
            <v>88014.144710402907</v>
          </cell>
          <cell r="P70">
            <v>4010951.6747244643</v>
          </cell>
          <cell r="R70">
            <v>360820.60652770498</v>
          </cell>
          <cell r="T70">
            <v>344424.21125992754</v>
          </cell>
          <cell r="V70">
            <v>77063.2948269427</v>
          </cell>
        </row>
        <row r="71">
          <cell r="D71">
            <v>1789379.741062128</v>
          </cell>
          <cell r="F71">
            <v>469430.655836739</v>
          </cell>
          <cell r="H71">
            <v>87747.642572531637</v>
          </cell>
          <cell r="J71">
            <v>88695.663405711501</v>
          </cell>
          <cell r="P71">
            <v>4008885.5035741553</v>
          </cell>
          <cell r="R71">
            <v>362762.59364787699</v>
          </cell>
          <cell r="T71">
            <v>345093.6872716283</v>
          </cell>
          <cell r="V71">
            <v>77117.756413037903</v>
          </cell>
        </row>
        <row r="72">
          <cell r="D72">
            <v>1783249.166652713</v>
          </cell>
          <cell r="F72">
            <v>468385.89546236699</v>
          </cell>
          <cell r="H72">
            <v>87664.860201904012</v>
          </cell>
          <cell r="J72">
            <v>88412.516597422495</v>
          </cell>
          <cell r="P72">
            <v>4006847.5063900743</v>
          </cell>
          <cell r="R72">
            <v>364682.18346584</v>
          </cell>
          <cell r="T72">
            <v>345680.11061715201</v>
          </cell>
          <cell r="V72">
            <v>77157.485137814001</v>
          </cell>
        </row>
        <row r="73">
          <cell r="D73">
            <v>1775559.1820758239</v>
          </cell>
          <cell r="F73">
            <v>467392.95777215401</v>
          </cell>
          <cell r="H73">
            <v>87536.142501140988</v>
          </cell>
          <cell r="J73">
            <v>88228.063798725401</v>
          </cell>
          <cell r="P73">
            <v>4004862.592512751</v>
          </cell>
          <cell r="R73">
            <v>366578.46323558502</v>
          </cell>
          <cell r="T73">
            <v>346180.9583508338</v>
          </cell>
          <cell r="V73">
            <v>77183.719584400795</v>
          </cell>
        </row>
        <row r="74">
          <cell r="D74">
            <v>1767163.3969824901</v>
          </cell>
          <cell r="F74">
            <v>466455.056217957</v>
          </cell>
          <cell r="H74">
            <v>87366.080890135374</v>
          </cell>
          <cell r="J74">
            <v>88054.485997571406</v>
          </cell>
          <cell r="P74">
            <v>4002941.55904085</v>
          </cell>
          <cell r="R74">
            <v>368450.85441808403</v>
          </cell>
          <cell r="T74">
            <v>346594.75361299352</v>
          </cell>
          <cell r="V74">
            <v>77197.8327591204</v>
          </cell>
        </row>
        <row r="75">
          <cell r="D75">
            <v>1758322.635001054</v>
          </cell>
          <cell r="F75">
            <v>465507.65670746402</v>
          </cell>
          <cell r="H75">
            <v>87174.642448882994</v>
          </cell>
          <cell r="J75">
            <v>87866.952411194099</v>
          </cell>
          <cell r="P75">
            <v>4001078.905456895</v>
          </cell>
          <cell r="R75">
            <v>370295.14256804099</v>
          </cell>
          <cell r="T75">
            <v>346926.06321574678</v>
          </cell>
          <cell r="V75">
            <v>77200.236605923899</v>
          </cell>
        </row>
        <row r="76">
          <cell r="D76">
            <v>1749096.481543533</v>
          </cell>
          <cell r="F76">
            <v>464606.11260118498</v>
          </cell>
          <cell r="H76">
            <v>86963.838761832405</v>
          </cell>
          <cell r="J76">
            <v>87717.164034147994</v>
          </cell>
          <cell r="P76">
            <v>3999302.2034466858</v>
          </cell>
          <cell r="R76">
            <v>372109.21582017298</v>
          </cell>
          <cell r="T76">
            <v>347176.07011131186</v>
          </cell>
          <cell r="V76">
            <v>77191.668439726098</v>
          </cell>
        </row>
        <row r="77">
          <cell r="D77">
            <v>1737337.3822038909</v>
          </cell>
          <cell r="F77">
            <v>464329.11020742101</v>
          </cell>
          <cell r="H77">
            <v>86267.550213755443</v>
          </cell>
          <cell r="J77">
            <v>87956.144191586907</v>
          </cell>
          <cell r="P77">
            <v>3997620.3819751507</v>
          </cell>
          <cell r="R77">
            <v>373894.40703382902</v>
          </cell>
          <cell r="T77">
            <v>347345.38572930521</v>
          </cell>
          <cell r="V77">
            <v>77174.340199021201</v>
          </cell>
        </row>
        <row r="78">
          <cell r="D78">
            <v>1729015.6461030359</v>
          </cell>
          <cell r="F78">
            <v>463628.06647753</v>
          </cell>
          <cell r="H78">
            <v>85872.416141728027</v>
          </cell>
          <cell r="J78">
            <v>87652.6599098406</v>
          </cell>
          <cell r="P78">
            <v>3996012.8113156203</v>
          </cell>
          <cell r="R78">
            <v>375644.65458289901</v>
          </cell>
          <cell r="T78">
            <v>347441.38925602892</v>
          </cell>
          <cell r="V78">
            <v>77147.737766276696</v>
          </cell>
        </row>
        <row r="79">
          <cell r="D79">
            <v>1714674.9569848401</v>
          </cell>
          <cell r="F79">
            <v>463628.63402208698</v>
          </cell>
          <cell r="H79">
            <v>85194.658600383002</v>
          </cell>
          <cell r="J79">
            <v>87859.872254014903</v>
          </cell>
          <cell r="P79">
            <v>3994483.6151245772</v>
          </cell>
          <cell r="R79">
            <v>377361.01017611101</v>
          </cell>
          <cell r="T79">
            <v>347464.1104168843</v>
          </cell>
          <cell r="V79">
            <v>77113.611839167294</v>
          </cell>
        </row>
        <row r="80">
          <cell r="D80">
            <v>1701920.347721044</v>
          </cell>
          <cell r="F80">
            <v>463520.85125050897</v>
          </cell>
          <cell r="H80">
            <v>84545.236647690486</v>
          </cell>
          <cell r="J80">
            <v>87941.759851318595</v>
          </cell>
          <cell r="P80">
            <v>3993034.3882165789</v>
          </cell>
          <cell r="R80">
            <v>379042.32220633299</v>
          </cell>
          <cell r="T80">
            <v>347415.81593486923</v>
          </cell>
          <cell r="V80">
            <v>77072.703342712397</v>
          </cell>
        </row>
        <row r="81">
          <cell r="D81">
            <v>1697782.5439487658</v>
          </cell>
          <cell r="F81">
            <v>462890.05516941799</v>
          </cell>
          <cell r="H81">
            <v>83848.744951120127</v>
          </cell>
          <cell r="J81">
            <v>87333.322826130301</v>
          </cell>
          <cell r="P81">
            <v>3991700.2858599629</v>
          </cell>
          <cell r="R81">
            <v>380683.12155309902</v>
          </cell>
          <cell r="T81">
            <v>347302.95063886442</v>
          </cell>
          <cell r="V81">
            <v>77024.549512699698</v>
          </cell>
        </row>
        <row r="82">
          <cell r="D82">
            <v>1687905.7707055411</v>
          </cell>
          <cell r="F82">
            <v>462436.27449480502</v>
          </cell>
          <cell r="H82">
            <v>83368.849197072705</v>
          </cell>
          <cell r="J82">
            <v>87170.633695197204</v>
          </cell>
          <cell r="P82">
            <v>3990460.0510801687</v>
          </cell>
          <cell r="R82">
            <v>382288.19886709203</v>
          </cell>
          <cell r="T82">
            <v>347124.08101460856</v>
          </cell>
          <cell r="V82">
            <v>76971.9196050342</v>
          </cell>
        </row>
        <row r="83">
          <cell r="D83">
            <v>1675448.8822628721</v>
          </cell>
          <cell r="F83">
            <v>462368.92786071397</v>
          </cell>
          <cell r="H83">
            <v>82698.691422959993</v>
          </cell>
          <cell r="J83">
            <v>87212.951848324199</v>
          </cell>
          <cell r="P83">
            <v>3989327.6451442083</v>
          </cell>
          <cell r="R83">
            <v>383853.65623703197</v>
          </cell>
          <cell r="T83">
            <v>346885.16284626111</v>
          </cell>
          <cell r="V83">
            <v>76914.575374358305</v>
          </cell>
        </row>
        <row r="84">
          <cell r="D84">
            <v>1669582.3425592179</v>
          </cell>
          <cell r="F84">
            <v>461738.95778186602</v>
          </cell>
          <cell r="H84">
            <v>82049.791895888891</v>
          </cell>
          <cell r="J84">
            <v>86618.683125000607</v>
          </cell>
          <cell r="P84">
            <v>3988294.82443312</v>
          </cell>
          <cell r="R84">
            <v>385377.00851045002</v>
          </cell>
          <cell r="T84">
            <v>346595.92744552734</v>
          </cell>
          <cell r="V84">
            <v>76853.3024802789</v>
          </cell>
        </row>
        <row r="85">
          <cell r="D85">
            <v>1662923.800375819</v>
          </cell>
          <cell r="F85">
            <v>461210.94198357</v>
          </cell>
          <cell r="H85">
            <v>81320.308128565739</v>
          </cell>
          <cell r="J85">
            <v>86137.052883429002</v>
          </cell>
          <cell r="P85">
            <v>3987349.7115460071</v>
          </cell>
          <cell r="R85">
            <v>386859.70739555202</v>
          </cell>
          <cell r="T85">
            <v>346254.61209974164</v>
          </cell>
          <cell r="V85">
            <v>76789.054592921893</v>
          </cell>
        </row>
        <row r="86">
          <cell r="D86">
            <v>1658307.6207476859</v>
          </cell>
          <cell r="F86">
            <v>460481.78727520601</v>
          </cell>
          <cell r="H86">
            <v>80591.617622744656</v>
          </cell>
          <cell r="J86">
            <v>85460.210118392293</v>
          </cell>
          <cell r="P86">
            <v>3986460.9732311447</v>
          </cell>
          <cell r="R86">
            <v>388306.21583373798</v>
          </cell>
          <cell r="T86">
            <v>345861.72039316682</v>
          </cell>
          <cell r="V86">
            <v>76725.458330593407</v>
          </cell>
        </row>
        <row r="87">
          <cell r="D87">
            <v>1654417.1087432059</v>
          </cell>
          <cell r="F87">
            <v>459349.692823452</v>
          </cell>
          <cell r="H87">
            <v>79831.92906442305</v>
          </cell>
          <cell r="J87">
            <v>84685.616729667803</v>
          </cell>
          <cell r="P87">
            <v>3984982.5175416302</v>
          </cell>
          <cell r="R87">
            <v>389880.17121250601</v>
          </cell>
          <cell r="T87">
            <v>345373.25665011536</v>
          </cell>
          <cell r="V87">
            <v>76697.936148413093</v>
          </cell>
        </row>
        <row r="88">
          <cell r="D88">
            <v>1651892.519419828</v>
          </cell>
          <cell r="F88">
            <v>457866.730317679</v>
          </cell>
          <cell r="H88">
            <v>79230.582892216742</v>
          </cell>
          <cell r="J88">
            <v>83823.0994833773</v>
          </cell>
          <cell r="P88">
            <v>3984705.4341610088</v>
          </cell>
          <cell r="R88">
            <v>391369.41636582802</v>
          </cell>
          <cell r="T88">
            <v>344912.42465680599</v>
          </cell>
          <cell r="V88">
            <v>76537.108870165801</v>
          </cell>
        </row>
        <row r="89">
          <cell r="D89">
            <v>1649957.400983755</v>
          </cell>
          <cell r="F89">
            <v>456355.20991518698</v>
          </cell>
          <cell r="H89">
            <v>78670.64076616797</v>
          </cell>
          <cell r="J89">
            <v>83009.119964624493</v>
          </cell>
          <cell r="P89">
            <v>3982203.091757277</v>
          </cell>
          <cell r="R89">
            <v>393241.02863181802</v>
          </cell>
          <cell r="T89">
            <v>344229.7183744465</v>
          </cell>
          <cell r="V89">
            <v>76555.282048426598</v>
          </cell>
        </row>
        <row r="90">
          <cell r="D90">
            <v>1644987.671876899</v>
          </cell>
          <cell r="F90">
            <v>455473.21885104198</v>
          </cell>
          <cell r="H90">
            <v>77971.728846607701</v>
          </cell>
          <cell r="J90">
            <v>82577.136595758304</v>
          </cell>
          <cell r="P90">
            <v>3981862.6156965541</v>
          </cell>
          <cell r="R90">
            <v>394629.07025609497</v>
          </cell>
          <cell r="T90">
            <v>343703.25833932334</v>
          </cell>
          <cell r="V90">
            <v>76398.363655072098</v>
          </cell>
        </row>
        <row r="91">
          <cell r="D91">
            <v>1632244.69415747</v>
          </cell>
          <cell r="F91">
            <v>455090.38501608599</v>
          </cell>
          <cell r="H91">
            <v>77265.496395991911</v>
          </cell>
          <cell r="J91">
            <v>83118.680832845203</v>
          </cell>
          <cell r="P91">
            <v>3980211.2765139621</v>
          </cell>
          <cell r="R91">
            <v>396223.22507130401</v>
          </cell>
          <cell r="T91">
            <v>343038.37963970599</v>
          </cell>
          <cell r="V91">
            <v>76350.504089300899</v>
          </cell>
        </row>
        <row r="92">
          <cell r="D92">
            <v>1620106.5811975459</v>
          </cell>
          <cell r="F92">
            <v>454359.07714362402</v>
          </cell>
          <cell r="H92">
            <v>76627.021383199841</v>
          </cell>
          <cell r="J92">
            <v>83635.889369467302</v>
          </cell>
          <cell r="P92">
            <v>3978033.0639779153</v>
          </cell>
          <cell r="R92">
            <v>397861.67387363903</v>
          </cell>
          <cell r="T92">
            <v>342308.33894807781</v>
          </cell>
          <cell r="V92">
            <v>76340.6663671594</v>
          </cell>
        </row>
        <row r="93">
          <cell r="D93">
            <v>1606253.251497105</v>
          </cell>
          <cell r="F93">
            <v>453825.09543836099</v>
          </cell>
          <cell r="H93">
            <v>75909.273182893085</v>
          </cell>
          <cell r="J93">
            <v>84176.193452539606</v>
          </cell>
          <cell r="P93">
            <v>3977468.6935046399</v>
          </cell>
          <cell r="R93">
            <v>399073.68648099899</v>
          </cell>
          <cell r="T93">
            <v>341738.89694561053</v>
          </cell>
          <cell r="V93">
            <v>76216.180199443595</v>
          </cell>
        </row>
        <row r="94">
          <cell r="D94">
            <v>1593986.5367507089</v>
          </cell>
          <cell r="F94">
            <v>453079.67281237402</v>
          </cell>
          <cell r="H94">
            <v>75269.983938120291</v>
          </cell>
          <cell r="J94">
            <v>84553.589658846802</v>
          </cell>
          <cell r="P94">
            <v>3977021.805602706</v>
          </cell>
          <cell r="R94">
            <v>400259.01321516</v>
          </cell>
          <cell r="T94">
            <v>341129.46346032678</v>
          </cell>
          <cell r="V94">
            <v>76069.347119425598</v>
          </cell>
        </row>
        <row r="95">
          <cell r="D95">
            <v>1582025.4842755881</v>
          </cell>
          <cell r="F95">
            <v>452297.31508056098</v>
          </cell>
          <cell r="H95">
            <v>74662.429943066498</v>
          </cell>
          <cell r="J95">
            <v>84846.780075329603</v>
          </cell>
          <cell r="P95">
            <v>3976521.4338931851</v>
          </cell>
          <cell r="R95">
            <v>401402.71363691002</v>
          </cell>
          <cell r="T95">
            <v>340505.12077779899</v>
          </cell>
          <cell r="V95">
            <v>75932.671673490302</v>
          </cell>
        </row>
        <row r="96">
          <cell r="D96">
            <v>1570905.389940568</v>
          </cell>
          <cell r="F96">
            <v>451476.090846295</v>
          </cell>
          <cell r="H96">
            <v>74059.493098991807</v>
          </cell>
          <cell r="J96">
            <v>85076.790472315202</v>
          </cell>
          <cell r="P96">
            <v>3975969.9970463719</v>
          </cell>
          <cell r="R96">
            <v>402502.01752471999</v>
          </cell>
          <cell r="T96">
            <v>339870.10041893285</v>
          </cell>
          <cell r="V96">
            <v>75804.137838940806</v>
          </cell>
        </row>
        <row r="97">
          <cell r="D97">
            <v>1558204.1860555361</v>
          </cell>
          <cell r="F97">
            <v>451360.15227196401</v>
          </cell>
          <cell r="H97">
            <v>73293.611464923728</v>
          </cell>
          <cell r="J97">
            <v>85600.195810795805</v>
          </cell>
          <cell r="P97">
            <v>3975267.2179239742</v>
          </cell>
          <cell r="R97">
            <v>403539.72369523102</v>
          </cell>
          <cell r="T97">
            <v>339250.29464846698</v>
          </cell>
          <cell r="V97">
            <v>75703.174757546294</v>
          </cell>
        </row>
        <row r="98">
          <cell r="D98">
            <v>1543145.1961727431</v>
          </cell>
          <cell r="F98">
            <v>451826.17162094102</v>
          </cell>
          <cell r="H98">
            <v>72281.584838158713</v>
          </cell>
          <cell r="J98">
            <v>86397.073246652697</v>
          </cell>
          <cell r="P98">
            <v>3974628.5180006381</v>
          </cell>
          <cell r="R98">
            <v>404551.04635319201</v>
          </cell>
          <cell r="T98">
            <v>338601.58558699128</v>
          </cell>
          <cell r="V98">
            <v>75586.352685620805</v>
          </cell>
        </row>
        <row r="99">
          <cell r="D99">
            <v>1521304.4283989752</v>
          </cell>
          <cell r="F99">
            <v>452895.62774466001</v>
          </cell>
          <cell r="H99">
            <v>70815.883784108752</v>
          </cell>
          <cell r="J99">
            <v>87528.894789728307</v>
          </cell>
          <cell r="P99">
            <v>3973889.6540120109</v>
          </cell>
          <cell r="R99">
            <v>405520.87327543</v>
          </cell>
          <cell r="T99">
            <v>337951.60282668733</v>
          </cell>
          <cell r="V99">
            <v>75484.473447414202</v>
          </cell>
        </row>
        <row r="100">
          <cell r="D100">
            <v>1501697.4605904131</v>
          </cell>
          <cell r="F100">
            <v>453445.08468593803</v>
          </cell>
          <cell r="H100">
            <v>69446.453465605591</v>
          </cell>
          <cell r="J100">
            <v>88334.279736543307</v>
          </cell>
          <cell r="P100">
            <v>3972244.2605782347</v>
          </cell>
          <cell r="R100">
            <v>406608.93174394901</v>
          </cell>
          <cell r="T100">
            <v>337231.83166072768</v>
          </cell>
          <cell r="V100">
            <v>75456.492973488697</v>
          </cell>
        </row>
        <row r="101">
          <cell r="D101">
            <v>1483879.9347577319</v>
          </cell>
          <cell r="F101">
            <v>453484.84205828799</v>
          </cell>
          <cell r="H101">
            <v>68132.793519500279</v>
          </cell>
          <cell r="J101">
            <v>88822.3026383955</v>
          </cell>
          <cell r="P101">
            <v>3970997.5614044853</v>
          </cell>
          <cell r="R101">
            <v>407583.047388823</v>
          </cell>
          <cell r="T101">
            <v>336533.93542832212</v>
          </cell>
          <cell r="V101">
            <v>75386.576438851305</v>
          </cell>
        </row>
        <row r="102">
          <cell r="D102">
            <v>1466070.9126038628</v>
          </cell>
          <cell r="F102">
            <v>453539.75782410399</v>
          </cell>
          <cell r="H102">
            <v>66740.545326882348</v>
          </cell>
          <cell r="J102">
            <v>89210.467450042997</v>
          </cell>
          <cell r="P102">
            <v>3970149.9684578609</v>
          </cell>
          <cell r="R102">
            <v>408428.69815853401</v>
          </cell>
          <cell r="T102">
            <v>335876.30121841875</v>
          </cell>
          <cell r="V102">
            <v>75285.485211034407</v>
          </cell>
        </row>
        <row r="103">
          <cell r="D103">
            <v>1448669.211123209</v>
          </cell>
          <cell r="F103">
            <v>453719.51572349097</v>
          </cell>
          <cell r="H103">
            <v>65236.513285123721</v>
          </cell>
          <cell r="J103">
            <v>89518.049829697906</v>
          </cell>
          <cell r="P103">
            <v>3969214.3824888631</v>
          </cell>
          <cell r="R103">
            <v>409214.003715117</v>
          </cell>
          <cell r="T103">
            <v>335241.29056744761</v>
          </cell>
          <cell r="V103">
            <v>75203.098661722295</v>
          </cell>
        </row>
        <row r="104">
          <cell r="D104">
            <v>1429258.941593763</v>
          </cell>
          <cell r="F104">
            <v>454236.446642745</v>
          </cell>
          <cell r="H104">
            <v>63360.487102720886</v>
          </cell>
          <cell r="J104">
            <v>89971.081904066305</v>
          </cell>
          <cell r="P104">
            <v>3968242.3038297892</v>
          </cell>
          <cell r="R104">
            <v>409968.16153254802</v>
          </cell>
          <cell r="T104">
            <v>334603.6218061425</v>
          </cell>
          <cell r="V104">
            <v>75119.715844356193</v>
          </cell>
        </row>
        <row r="105">
          <cell r="D105">
            <v>1410801.5655636841</v>
          </cell>
          <cell r="F105">
            <v>454615.00106206001</v>
          </cell>
          <cell r="H105">
            <v>61510.478377991632</v>
          </cell>
          <cell r="J105">
            <v>90314.968328486895</v>
          </cell>
          <cell r="P105">
            <v>3967203.672679679</v>
          </cell>
          <cell r="R105">
            <v>410672.31862040103</v>
          </cell>
          <cell r="T105">
            <v>333984.09780190792</v>
          </cell>
          <cell r="V105">
            <v>75050.127912747106</v>
          </cell>
        </row>
        <row r="106">
          <cell r="D106">
            <v>1393138.953121213</v>
          </cell>
          <cell r="F106">
            <v>454808.51739208202</v>
          </cell>
          <cell r="H106">
            <v>59710.71062450076</v>
          </cell>
          <cell r="J106">
            <v>90583.576079118895</v>
          </cell>
          <cell r="P106">
            <v>3966166.0592126083</v>
          </cell>
          <cell r="R106">
            <v>411352.97856209503</v>
          </cell>
          <cell r="T106">
            <v>333359.1150297994</v>
          </cell>
          <cell r="V106">
            <v>74975.586029663798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55">
          <cell r="E355" t="str">
            <v>ΔCBSL,t</v>
          </cell>
        </row>
        <row r="356">
          <cell r="E356" t="str">
            <v>ΔCPRJ,t</v>
          </cell>
        </row>
        <row r="360">
          <cell r="E360" t="str">
            <v>LEy</v>
          </cell>
        </row>
        <row r="361">
          <cell r="E361" t="str">
            <v>VCUy</v>
          </cell>
        </row>
        <row r="363">
          <cell r="E363" t="str">
            <v>ERy,ERR</v>
          </cell>
          <cell r="H363">
            <v>1.4999999999999999E-2</v>
          </cell>
        </row>
        <row r="364">
          <cell r="E364" t="str">
            <v>BRy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D3DB-9D4C-45DF-B70F-823885D7998B}">
  <dimension ref="A1:U108"/>
  <sheetViews>
    <sheetView tabSelected="1" topLeftCell="D1" workbookViewId="0">
      <selection activeCell="P5" sqref="P5"/>
    </sheetView>
  </sheetViews>
  <sheetFormatPr defaultRowHeight="14.25"/>
  <cols>
    <col min="2" max="13" width="14" customWidth="1"/>
    <col min="14" max="14" width="13.375" customWidth="1"/>
    <col min="15" max="15" width="13.75" customWidth="1"/>
    <col min="18" max="21" width="12.625" customWidth="1"/>
  </cols>
  <sheetData>
    <row r="1" spans="1:2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20">
      <c r="A2" s="3"/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1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3"/>
      <c r="O2" s="3"/>
      <c r="P2" s="3"/>
      <c r="Q2" s="3"/>
      <c r="R2" s="4" t="s">
        <v>0</v>
      </c>
      <c r="S2" s="5" t="s">
        <v>1</v>
      </c>
      <c r="T2" s="5" t="s">
        <v>12</v>
      </c>
      <c r="U2" s="6" t="s">
        <v>13</v>
      </c>
    </row>
    <row r="3" spans="1:21" ht="30">
      <c r="A3" s="3"/>
      <c r="B3" s="7"/>
      <c r="C3" s="7"/>
      <c r="D3" s="2" t="str">
        <f>[1]Workbook!E355</f>
        <v>ΔCBSL,t</v>
      </c>
      <c r="E3" s="2" t="str">
        <f>[1]Workbook!E356</f>
        <v>ΔCPRJ,t</v>
      </c>
      <c r="F3" s="2"/>
      <c r="G3" s="2" t="str">
        <f>[1]Workbook!E364</f>
        <v>BRy</v>
      </c>
      <c r="H3" s="7"/>
      <c r="I3" s="2" t="s">
        <v>14</v>
      </c>
      <c r="J3" s="2" t="s">
        <v>15</v>
      </c>
      <c r="K3" s="2" t="str">
        <f>[1]Workbook!E360</f>
        <v>LEy</v>
      </c>
      <c r="L3" s="2" t="str">
        <f>[1]Workbook!E363</f>
        <v>ERy,ERR</v>
      </c>
      <c r="M3" s="2" t="str">
        <f>[1]Workbook!E361</f>
        <v>VCUy</v>
      </c>
      <c r="N3" s="3"/>
      <c r="O3" s="8" t="s">
        <v>16</v>
      </c>
      <c r="P3" s="9">
        <v>0.153</v>
      </c>
      <c r="Q3" s="3"/>
      <c r="R3" s="10"/>
      <c r="S3" s="3"/>
      <c r="T3" s="3" t="s">
        <v>17</v>
      </c>
      <c r="U3" s="11" t="s">
        <v>17</v>
      </c>
    </row>
    <row r="4" spans="1:21" ht="45">
      <c r="A4" s="3"/>
      <c r="B4" s="12"/>
      <c r="C4" s="12"/>
      <c r="D4" s="2" t="s">
        <v>18</v>
      </c>
      <c r="E4" s="2" t="s">
        <v>18</v>
      </c>
      <c r="F4" s="2" t="s">
        <v>18</v>
      </c>
      <c r="G4" s="2" t="s">
        <v>18</v>
      </c>
      <c r="H4" s="13" t="s">
        <v>19</v>
      </c>
      <c r="I4" s="2" t="s">
        <v>18</v>
      </c>
      <c r="J4" s="2" t="s">
        <v>18</v>
      </c>
      <c r="K4" s="2" t="s">
        <v>18</v>
      </c>
      <c r="L4" s="2" t="s">
        <v>20</v>
      </c>
      <c r="M4" s="2" t="s">
        <v>18</v>
      </c>
      <c r="N4" s="14" t="s">
        <v>21</v>
      </c>
      <c r="O4" s="8" t="s">
        <v>22</v>
      </c>
      <c r="P4" s="15">
        <v>0.12</v>
      </c>
      <c r="Q4" s="3"/>
      <c r="R4" s="16">
        <v>2021</v>
      </c>
      <c r="S4" s="17">
        <v>0</v>
      </c>
      <c r="T4" s="17">
        <f>SUM('[1]CBM Outputs'!D5,'[1]CBM Outputs'!F5, '[1]CBM Outputs'!H5, '[1]CBM Outputs'!J5)</f>
        <v>4274439.1731891241</v>
      </c>
      <c r="U4" s="18">
        <f>SUM('[1]CBM Outputs'!P5,'[1]CBM Outputs'!R5,'[1]CBM Outputs'!T5,'[1]CBM Outputs'!V5)</f>
        <v>4274439.1731891241</v>
      </c>
    </row>
    <row r="5" spans="1:21">
      <c r="A5" s="3"/>
      <c r="B5" s="19">
        <v>2021</v>
      </c>
      <c r="C5" s="20">
        <v>1</v>
      </c>
      <c r="D5" s="20">
        <v>86794.969011839334</v>
      </c>
      <c r="E5" s="20">
        <v>0</v>
      </c>
      <c r="F5" s="20">
        <f>D5-E5</f>
        <v>86794.969011839334</v>
      </c>
      <c r="G5" s="20">
        <f>IF(F5*$P$4&lt;0,0,F5*$P$4)</f>
        <v>10415.396281420719</v>
      </c>
      <c r="H5" s="20">
        <v>9109.8804112701273</v>
      </c>
      <c r="I5" s="20">
        <f>F5+H5</f>
        <v>95904.849423109466</v>
      </c>
      <c r="J5" s="20">
        <f>I5-G5</f>
        <v>85489.453141688748</v>
      </c>
      <c r="K5" s="20">
        <f>IF(I5*$P$3&lt;0,0,I5*$P$3)</f>
        <v>14673.441961735749</v>
      </c>
      <c r="L5" s="21">
        <f>[1]Workbook!H363</f>
        <v>1.4999999999999999E-2</v>
      </c>
      <c r="M5" s="20">
        <f>ROUNDDOWN(IF(J5*(1-L5)-K5&lt;0,0,J5*(1-L5)-K5),0)</f>
        <v>69533</v>
      </c>
      <c r="N5" s="20">
        <f>M5</f>
        <v>69533</v>
      </c>
      <c r="O5" s="3"/>
      <c r="P5" s="3"/>
      <c r="Q5" s="3"/>
      <c r="R5" s="22">
        <f>R4+1</f>
        <v>2022</v>
      </c>
      <c r="S5" s="3">
        <v>1</v>
      </c>
      <c r="T5" s="3">
        <f>SUM('[1]CBM Outputs'!D6,'[1]CBM Outputs'!F6, '[1]CBM Outputs'!H6, '[1]CBM Outputs'!J6)</f>
        <v>4248045.7460956862</v>
      </c>
      <c r="U5" s="11">
        <f>SUM('[1]CBM Outputs'!P6,'[1]CBM Outputs'!R6,'[1]CBM Outputs'!T6,'[1]CBM Outputs'!V6)</f>
        <v>4274439.1731891241</v>
      </c>
    </row>
    <row r="6" spans="1:21" ht="15">
      <c r="A6" s="3"/>
      <c r="B6" s="19">
        <v>2022</v>
      </c>
      <c r="C6" s="20">
        <v>2</v>
      </c>
      <c r="D6" s="23">
        <v>133945.97048626124</v>
      </c>
      <c r="E6" s="20">
        <v>-90613.863563692808</v>
      </c>
      <c r="F6" s="20">
        <f t="shared" ref="F6:F69" si="0">D6-E6</f>
        <v>224559.83404995405</v>
      </c>
      <c r="G6" s="20">
        <f t="shared" ref="G6:G69" si="1">IF(F6*$P$4&lt;0,0,F6*$P$4)</f>
        <v>26947.180085994485</v>
      </c>
      <c r="H6" s="20">
        <v>23062.198026703427</v>
      </c>
      <c r="I6" s="20">
        <f t="shared" ref="I6:I69" si="2">F6+H6</f>
        <v>247622.03207665749</v>
      </c>
      <c r="J6" s="20">
        <f>I6-G6</f>
        <v>220674.85199066301</v>
      </c>
      <c r="K6" s="20">
        <f t="shared" ref="K6:K69" si="3">IF(I6*$P$3&lt;0,0,I6*$P$3)</f>
        <v>37886.170907728592</v>
      </c>
      <c r="L6" s="21">
        <f>L5</f>
        <v>1.4999999999999999E-2</v>
      </c>
      <c r="M6" s="20">
        <f>ROUNDDOWN(IF(J6*(1-L6)-K6&lt;0,0,J6*(1-L6)-K6),0)</f>
        <v>179478</v>
      </c>
      <c r="N6" s="20">
        <f>IF(M6&lt;0,N5,N5+M6)</f>
        <v>249011</v>
      </c>
      <c r="O6" s="24" t="s">
        <v>23</v>
      </c>
      <c r="P6" s="3"/>
      <c r="Q6" s="3"/>
      <c r="R6" s="22">
        <f>R5+1</f>
        <v>2023</v>
      </c>
      <c r="S6" s="3">
        <v>2</v>
      </c>
      <c r="T6" s="3">
        <f>SUM('[1]CBM Outputs'!D7,'[1]CBM Outputs'!F7, '[1]CBM Outputs'!H7, '[1]CBM Outputs'!J7)</f>
        <v>4204626.5126617774</v>
      </c>
      <c r="U6" s="11">
        <f>SUM('[1]CBM Outputs'!P7,'[1]CBM Outputs'!R7,'[1]CBM Outputs'!T7,'[1]CBM Outputs'!V7)</f>
        <v>4299152.0450701313</v>
      </c>
    </row>
    <row r="7" spans="1:21">
      <c r="A7" s="3"/>
      <c r="B7" s="19">
        <v>2023</v>
      </c>
      <c r="C7" s="20">
        <v>3</v>
      </c>
      <c r="D7" s="20">
        <v>140089.57200793046</v>
      </c>
      <c r="E7" s="20">
        <v>-64618.645741361295</v>
      </c>
      <c r="F7" s="20">
        <f>D7-E7</f>
        <v>204708.21774929174</v>
      </c>
      <c r="G7" s="20">
        <f t="shared" si="1"/>
        <v>24564.986129915007</v>
      </c>
      <c r="H7" s="20">
        <v>20588.546003966301</v>
      </c>
      <c r="I7" s="20">
        <f t="shared" si="2"/>
        <v>225296.76375325804</v>
      </c>
      <c r="J7" s="20">
        <f t="shared" ref="J7:J70" si="4">I7-G7</f>
        <v>200731.77762334305</v>
      </c>
      <c r="K7" s="20">
        <f t="shared" si="3"/>
        <v>34470.404854248482</v>
      </c>
      <c r="L7" s="21">
        <f t="shared" ref="L7:L70" si="5">L6</f>
        <v>1.4999999999999999E-2</v>
      </c>
      <c r="M7" s="20">
        <f t="shared" ref="M7:M70" si="6">ROUNDDOWN(IF(J7*(1-L7)-K7&lt;0,0,J7*(1-L7)-K7),0)</f>
        <v>163250</v>
      </c>
      <c r="N7" s="20">
        <f t="shared" ref="N7:N43" si="7">IF(M7&lt;0,N6,N6+M7)</f>
        <v>412261</v>
      </c>
      <c r="O7" s="25" t="s">
        <v>24</v>
      </c>
      <c r="P7" s="3"/>
      <c r="Q7" s="3"/>
      <c r="R7" s="22">
        <f t="shared" ref="R7:R70" si="8">R6+1</f>
        <v>2024</v>
      </c>
      <c r="S7" s="3">
        <v>3</v>
      </c>
      <c r="T7" s="3">
        <f>SUM('[1]CBM Outputs'!D8,'[1]CBM Outputs'!F8, '[1]CBM Outputs'!H8, '[1]CBM Outputs'!J8)</f>
        <v>4159818.2577506234</v>
      </c>
      <c r="U7" s="11">
        <f>SUM('[1]CBM Outputs'!P8,'[1]CBM Outputs'!R8,'[1]CBM Outputs'!T8,'[1]CBM Outputs'!V8)</f>
        <v>4316021.3371312656</v>
      </c>
    </row>
    <row r="8" spans="1:21">
      <c r="A8" s="3"/>
      <c r="B8" s="19">
        <v>2024</v>
      </c>
      <c r="C8" s="20">
        <v>4</v>
      </c>
      <c r="D8" s="20">
        <v>145896.58655574851</v>
      </c>
      <c r="E8" s="20">
        <v>-61620.344794284923</v>
      </c>
      <c r="F8" s="20">
        <f t="shared" si="0"/>
        <v>207516.93135003344</v>
      </c>
      <c r="G8" s="20">
        <f t="shared" si="1"/>
        <v>24902.031762004011</v>
      </c>
      <c r="H8" s="20">
        <v>20284.841526275879</v>
      </c>
      <c r="I8" s="20">
        <f t="shared" si="2"/>
        <v>227801.77287630932</v>
      </c>
      <c r="J8" s="20">
        <f t="shared" si="4"/>
        <v>202899.7411143053</v>
      </c>
      <c r="K8" s="20">
        <f t="shared" si="3"/>
        <v>34853.671250075327</v>
      </c>
      <c r="L8" s="21">
        <f t="shared" si="5"/>
        <v>1.4999999999999999E-2</v>
      </c>
      <c r="M8" s="20">
        <f t="shared" si="6"/>
        <v>165002</v>
      </c>
      <c r="N8" s="20">
        <f t="shared" si="7"/>
        <v>577263</v>
      </c>
      <c r="O8" s="3"/>
      <c r="P8" s="3"/>
      <c r="Q8" s="3"/>
      <c r="R8" s="22">
        <f t="shared" si="8"/>
        <v>2025</v>
      </c>
      <c r="S8" s="3">
        <v>4</v>
      </c>
      <c r="T8" s="3">
        <f>SUM('[1]CBM Outputs'!D9,'[1]CBM Outputs'!F9, '[1]CBM Outputs'!H9, '[1]CBM Outputs'!J9)</f>
        <v>4113763.3117324393</v>
      </c>
      <c r="U8" s="11">
        <f>SUM('[1]CBM Outputs'!P9,'[1]CBM Outputs'!R9,'[1]CBM Outputs'!T9,'[1]CBM Outputs'!V9)</f>
        <v>4332060.8660547491</v>
      </c>
    </row>
    <row r="9" spans="1:21" ht="15">
      <c r="A9" s="3"/>
      <c r="B9" s="19">
        <v>2025</v>
      </c>
      <c r="C9" s="20">
        <v>5</v>
      </c>
      <c r="D9" s="20">
        <v>151857.13167464401</v>
      </c>
      <c r="E9" s="20">
        <v>-57452.478715711331</v>
      </c>
      <c r="F9" s="20">
        <f t="shared" si="0"/>
        <v>209309.61039035534</v>
      </c>
      <c r="G9" s="20">
        <f t="shared" si="1"/>
        <v>25117.153246842641</v>
      </c>
      <c r="H9" s="20">
        <v>20084.19396787426</v>
      </c>
      <c r="I9" s="20">
        <f t="shared" si="2"/>
        <v>229393.80435822959</v>
      </c>
      <c r="J9" s="20">
        <f t="shared" si="4"/>
        <v>204276.65111138695</v>
      </c>
      <c r="K9" s="20">
        <f t="shared" si="3"/>
        <v>35097.252066809124</v>
      </c>
      <c r="L9" s="21">
        <f t="shared" si="5"/>
        <v>1.4999999999999999E-2</v>
      </c>
      <c r="M9" s="20">
        <f t="shared" si="6"/>
        <v>166115</v>
      </c>
      <c r="N9" s="20">
        <f t="shared" si="7"/>
        <v>743378</v>
      </c>
      <c r="O9" s="24" t="s">
        <v>25</v>
      </c>
      <c r="P9" s="3"/>
      <c r="Q9" s="3"/>
      <c r="R9" s="22">
        <f t="shared" si="8"/>
        <v>2026</v>
      </c>
      <c r="S9" s="3">
        <v>5</v>
      </c>
      <c r="T9" s="3">
        <f>SUM('[1]CBM Outputs'!D10,'[1]CBM Outputs'!F10, '[1]CBM Outputs'!H10, '[1]CBM Outputs'!J10)</f>
        <v>4066371.7629580526</v>
      </c>
      <c r="U9" s="11">
        <f>SUM('[1]CBM Outputs'!P10,'[1]CBM Outputs'!R10,'[1]CBM Outputs'!T10,'[1]CBM Outputs'!V10)</f>
        <v>4346946.12423186</v>
      </c>
    </row>
    <row r="10" spans="1:21">
      <c r="A10" s="3"/>
      <c r="B10" s="19">
        <v>2026</v>
      </c>
      <c r="C10" s="20">
        <v>6</v>
      </c>
      <c r="D10" s="20">
        <v>161860.6482081828</v>
      </c>
      <c r="E10" s="20">
        <v>-55371.898952680225</v>
      </c>
      <c r="F10" s="20">
        <f t="shared" si="0"/>
        <v>217232.54716086303</v>
      </c>
      <c r="G10" s="20">
        <f t="shared" si="1"/>
        <v>26067.905659303564</v>
      </c>
      <c r="H10" s="20">
        <v>20433.143265334951</v>
      </c>
      <c r="I10" s="20">
        <f t="shared" si="2"/>
        <v>237665.69042619798</v>
      </c>
      <c r="J10" s="20">
        <f t="shared" si="4"/>
        <v>211597.78476689442</v>
      </c>
      <c r="K10" s="20">
        <f t="shared" si="3"/>
        <v>36362.850635208291</v>
      </c>
      <c r="L10" s="21">
        <f t="shared" si="5"/>
        <v>1.4999999999999999E-2</v>
      </c>
      <c r="M10" s="20">
        <f t="shared" si="6"/>
        <v>172060</v>
      </c>
      <c r="N10" s="20">
        <f t="shared" si="7"/>
        <v>915438</v>
      </c>
      <c r="O10" s="26" t="s">
        <v>26</v>
      </c>
      <c r="P10" s="3"/>
      <c r="Q10" s="3"/>
      <c r="R10" s="22">
        <f t="shared" si="8"/>
        <v>2027</v>
      </c>
      <c r="S10" s="3">
        <v>6</v>
      </c>
      <c r="T10" s="3">
        <f>SUM('[1]CBM Outputs'!D11,'[1]CBM Outputs'!F11, '[1]CBM Outputs'!H11, '[1]CBM Outputs'!J11)</f>
        <v>4016447.7994502154</v>
      </c>
      <c r="U10" s="11">
        <f>SUM('[1]CBM Outputs'!P11,'[1]CBM Outputs'!R11,'[1]CBM Outputs'!T11,'[1]CBM Outputs'!V11)</f>
        <v>4361313.2773217689</v>
      </c>
    </row>
    <row r="11" spans="1:21">
      <c r="A11" s="3"/>
      <c r="B11" s="19">
        <v>2027</v>
      </c>
      <c r="C11" s="20">
        <v>7</v>
      </c>
      <c r="D11" s="20">
        <v>169912.38359723278</v>
      </c>
      <c r="E11" s="20">
        <v>-52405.633714216696</v>
      </c>
      <c r="F11" s="20">
        <f t="shared" si="0"/>
        <v>222318.01731144948</v>
      </c>
      <c r="G11" s="20">
        <f t="shared" si="1"/>
        <v>26678.162077373938</v>
      </c>
      <c r="H11" s="20">
        <v>20626.877529590285</v>
      </c>
      <c r="I11" s="20">
        <f t="shared" si="2"/>
        <v>242944.89484103976</v>
      </c>
      <c r="J11" s="20">
        <f t="shared" si="4"/>
        <v>216266.73276366582</v>
      </c>
      <c r="K11" s="20">
        <f t="shared" si="3"/>
        <v>37170.568910679081</v>
      </c>
      <c r="L11" s="21">
        <f t="shared" si="5"/>
        <v>1.4999999999999999E-2</v>
      </c>
      <c r="M11" s="20">
        <f t="shared" si="6"/>
        <v>175852</v>
      </c>
      <c r="N11" s="20">
        <f t="shared" si="7"/>
        <v>1091290</v>
      </c>
      <c r="O11" s="26"/>
      <c r="P11" s="3"/>
      <c r="Q11" s="3"/>
      <c r="R11" s="22">
        <f t="shared" si="8"/>
        <v>2028</v>
      </c>
      <c r="S11" s="3">
        <v>7</v>
      </c>
      <c r="T11" s="3">
        <f>SUM('[1]CBM Outputs'!D12,'[1]CBM Outputs'!F12, '[1]CBM Outputs'!H12, '[1]CBM Outputs'!J12)</f>
        <v>3964525.4476218401</v>
      </c>
      <c r="U11" s="11">
        <f>SUM('[1]CBM Outputs'!P12,'[1]CBM Outputs'!R12,'[1]CBM Outputs'!T12,'[1]CBM Outputs'!V12)</f>
        <v>4374883.7614777545</v>
      </c>
    </row>
    <row r="12" spans="1:21">
      <c r="A12" s="3"/>
      <c r="B12" s="19">
        <v>2028</v>
      </c>
      <c r="C12" s="20">
        <v>8</v>
      </c>
      <c r="D12" s="20">
        <v>191189.0806847651</v>
      </c>
      <c r="E12" s="20">
        <v>-51666.542495633148</v>
      </c>
      <c r="F12" s="20">
        <f t="shared" si="0"/>
        <v>242855.62318039825</v>
      </c>
      <c r="G12" s="20">
        <f t="shared" si="1"/>
        <v>29142.674781647791</v>
      </c>
      <c r="H12" s="20">
        <v>21565.904292093714</v>
      </c>
      <c r="I12" s="20">
        <f t="shared" si="2"/>
        <v>264421.52747249196</v>
      </c>
      <c r="J12" s="20">
        <f t="shared" si="4"/>
        <v>235278.85269084416</v>
      </c>
      <c r="K12" s="20">
        <f t="shared" si="3"/>
        <v>40456.493703291271</v>
      </c>
      <c r="L12" s="21">
        <f t="shared" si="5"/>
        <v>1.4999999999999999E-2</v>
      </c>
      <c r="M12" s="20">
        <f t="shared" si="6"/>
        <v>191293</v>
      </c>
      <c r="N12" s="20">
        <f t="shared" si="7"/>
        <v>1282583</v>
      </c>
      <c r="O12" s="3"/>
      <c r="P12" s="3"/>
      <c r="Q12" s="3"/>
      <c r="R12" s="22">
        <f t="shared" si="8"/>
        <v>2029</v>
      </c>
      <c r="S12" s="3">
        <v>8</v>
      </c>
      <c r="T12" s="3">
        <f>SUM('[1]CBM Outputs'!D13,'[1]CBM Outputs'!F13, '[1]CBM Outputs'!H13, '[1]CBM Outputs'!J13)</f>
        <v>3906904.1004456365</v>
      </c>
      <c r="U12" s="11">
        <f>SUM('[1]CBM Outputs'!P13,'[1]CBM Outputs'!R13,'[1]CBM Outputs'!T13,'[1]CBM Outputs'!V13)</f>
        <v>4388371.3132838085</v>
      </c>
    </row>
    <row r="13" spans="1:21">
      <c r="A13" s="3"/>
      <c r="B13" s="19">
        <v>2029</v>
      </c>
      <c r="C13" s="20">
        <v>9</v>
      </c>
      <c r="D13" s="20">
        <v>218370.50076513673</v>
      </c>
      <c r="E13" s="20">
        <v>-49000.960705193356</v>
      </c>
      <c r="F13" s="20">
        <f t="shared" si="0"/>
        <v>267371.46147033008</v>
      </c>
      <c r="G13" s="20">
        <f t="shared" si="1"/>
        <v>32084.575376439607</v>
      </c>
      <c r="H13" s="20">
        <v>23564.602690704116</v>
      </c>
      <c r="I13" s="20">
        <f t="shared" si="2"/>
        <v>290936.06416103418</v>
      </c>
      <c r="J13" s="20">
        <f t="shared" si="4"/>
        <v>258851.48878459458</v>
      </c>
      <c r="K13" s="20">
        <f t="shared" si="3"/>
        <v>44513.217816638229</v>
      </c>
      <c r="L13" s="21">
        <f t="shared" si="5"/>
        <v>1.4999999999999999E-2</v>
      </c>
      <c r="M13" s="20">
        <f t="shared" si="6"/>
        <v>210455</v>
      </c>
      <c r="N13" s="20">
        <f t="shared" si="7"/>
        <v>1493038</v>
      </c>
      <c r="O13" s="27"/>
      <c r="P13" s="3"/>
      <c r="Q13" s="3"/>
      <c r="R13" s="22">
        <f t="shared" si="8"/>
        <v>2030</v>
      </c>
      <c r="S13" s="3">
        <v>9</v>
      </c>
      <c r="T13" s="3">
        <f>SUM('[1]CBM Outputs'!D14,'[1]CBM Outputs'!F14, '[1]CBM Outputs'!H14, '[1]CBM Outputs'!J14)</f>
        <v>3841608.9742815089</v>
      </c>
      <c r="U13" s="11">
        <f>SUM('[1]CBM Outputs'!P14,'[1]CBM Outputs'!R14,'[1]CBM Outputs'!T14,'[1]CBM Outputs'!V14)</f>
        <v>4401164.9624499213</v>
      </c>
    </row>
    <row r="14" spans="1:21">
      <c r="A14" s="3"/>
      <c r="B14" s="19">
        <v>2030</v>
      </c>
      <c r="C14" s="20">
        <v>10</v>
      </c>
      <c r="D14" s="20">
        <v>223055.63359178705</v>
      </c>
      <c r="E14" s="20">
        <v>-45942.727017363788</v>
      </c>
      <c r="F14" s="20">
        <f t="shared" si="0"/>
        <v>268998.36060915084</v>
      </c>
      <c r="G14" s="20">
        <f t="shared" si="1"/>
        <v>32279.803273098099</v>
      </c>
      <c r="H14" s="20">
        <v>23342.736479439773</v>
      </c>
      <c r="I14" s="20">
        <f t="shared" si="2"/>
        <v>292341.09708859061</v>
      </c>
      <c r="J14" s="20">
        <f t="shared" si="4"/>
        <v>260061.29381549251</v>
      </c>
      <c r="K14" s="20">
        <f t="shared" si="3"/>
        <v>44728.187854554366</v>
      </c>
      <c r="L14" s="21">
        <f t="shared" si="5"/>
        <v>1.4999999999999999E-2</v>
      </c>
      <c r="M14" s="20">
        <f t="shared" si="6"/>
        <v>211432</v>
      </c>
      <c r="N14" s="20">
        <f t="shared" si="7"/>
        <v>1704470</v>
      </c>
      <c r="O14" s="3"/>
      <c r="P14" s="3"/>
      <c r="Q14" s="3"/>
      <c r="R14" s="22">
        <f t="shared" si="8"/>
        <v>2031</v>
      </c>
      <c r="S14" s="3">
        <v>10</v>
      </c>
      <c r="T14" s="3">
        <f>SUM('[1]CBM Outputs'!D15,'[1]CBM Outputs'!F15, '[1]CBM Outputs'!H15, '[1]CBM Outputs'!J15)</f>
        <v>3775375.2195494724</v>
      </c>
      <c r="U14" s="11">
        <f>SUM('[1]CBM Outputs'!P15,'[1]CBM Outputs'!R15,'[1]CBM Outputs'!T15,'[1]CBM Outputs'!V15)</f>
        <v>4413111.8951601805</v>
      </c>
    </row>
    <row r="15" spans="1:21">
      <c r="A15" s="3"/>
      <c r="B15" s="19">
        <v>2031</v>
      </c>
      <c r="C15" s="20">
        <v>11</v>
      </c>
      <c r="D15" s="20">
        <v>122443.36819457728</v>
      </c>
      <c r="E15" s="20">
        <v>-53824.430311117154</v>
      </c>
      <c r="F15" s="20">
        <f t="shared" si="0"/>
        <v>176267.79850569443</v>
      </c>
      <c r="G15" s="20">
        <f t="shared" si="1"/>
        <v>21152.135820683332</v>
      </c>
      <c r="H15" s="20">
        <v>14160.528362008376</v>
      </c>
      <c r="I15" s="20">
        <f t="shared" si="2"/>
        <v>190428.3268677028</v>
      </c>
      <c r="J15" s="20">
        <f t="shared" si="4"/>
        <v>169276.19104701947</v>
      </c>
      <c r="K15" s="20">
        <f t="shared" si="3"/>
        <v>29135.534010758529</v>
      </c>
      <c r="L15" s="21">
        <f t="shared" si="5"/>
        <v>1.4999999999999999E-2</v>
      </c>
      <c r="M15" s="20">
        <f t="shared" si="6"/>
        <v>137601</v>
      </c>
      <c r="N15" s="20">
        <f t="shared" si="7"/>
        <v>1842071</v>
      </c>
      <c r="O15" s="3"/>
      <c r="P15" s="3"/>
      <c r="Q15" s="3"/>
      <c r="R15" s="22">
        <f t="shared" si="8"/>
        <v>2032</v>
      </c>
      <c r="S15" s="3">
        <v>11</v>
      </c>
      <c r="T15" s="3">
        <f>SUM('[1]CBM Outputs'!D16,'[1]CBM Outputs'!F16, '[1]CBM Outputs'!H16, '[1]CBM Outputs'!J16)</f>
        <v>3739950.8177749147</v>
      </c>
      <c r="U15" s="11">
        <f>SUM('[1]CBM Outputs'!P16,'[1]CBM Outputs'!R16,'[1]CBM Outputs'!T16,'[1]CBM Outputs'!V16)</f>
        <v>4427550.9294138048</v>
      </c>
    </row>
    <row r="16" spans="1:21">
      <c r="A16" s="3"/>
      <c r="B16" s="19">
        <v>2032</v>
      </c>
      <c r="C16" s="20">
        <v>12</v>
      </c>
      <c r="D16" s="20">
        <v>119900.03388603062</v>
      </c>
      <c r="E16" s="20">
        <v>-51775.849510853564</v>
      </c>
      <c r="F16" s="20">
        <f t="shared" si="0"/>
        <v>171675.88339688419</v>
      </c>
      <c r="G16" s="20">
        <f t="shared" si="1"/>
        <v>20601.106007626102</v>
      </c>
      <c r="H16" s="20">
        <v>13591.804296223159</v>
      </c>
      <c r="I16" s="20">
        <f t="shared" si="2"/>
        <v>185267.68769310735</v>
      </c>
      <c r="J16" s="20">
        <f t="shared" si="4"/>
        <v>164666.58168548124</v>
      </c>
      <c r="K16" s="20">
        <f t="shared" si="3"/>
        <v>28345.956217045423</v>
      </c>
      <c r="L16" s="21">
        <f t="shared" si="5"/>
        <v>1.4999999999999999E-2</v>
      </c>
      <c r="M16" s="20">
        <f t="shared" si="6"/>
        <v>133850</v>
      </c>
      <c r="N16" s="20">
        <f t="shared" si="7"/>
        <v>1975921</v>
      </c>
      <c r="O16" s="3"/>
      <c r="P16" s="3"/>
      <c r="Q16" s="3"/>
      <c r="R16" s="22">
        <f t="shared" si="8"/>
        <v>2033</v>
      </c>
      <c r="S16" s="3">
        <v>12</v>
      </c>
      <c r="T16" s="3">
        <f>SUM('[1]CBM Outputs'!D17,'[1]CBM Outputs'!F17, '[1]CBM Outputs'!H17, '[1]CBM Outputs'!J17)</f>
        <v>3705566.4030965474</v>
      </c>
      <c r="U16" s="11">
        <f>SUM('[1]CBM Outputs'!P17,'[1]CBM Outputs'!R17,'[1]CBM Outputs'!T17,'[1]CBM Outputs'!V17)</f>
        <v>4441447.5905566318</v>
      </c>
    </row>
    <row r="17" spans="1:21">
      <c r="A17" s="3"/>
      <c r="B17" s="19">
        <v>2033</v>
      </c>
      <c r="C17" s="20">
        <v>13</v>
      </c>
      <c r="D17" s="20">
        <v>121818.35055048914</v>
      </c>
      <c r="E17" s="20">
        <v>-50346.894064929438</v>
      </c>
      <c r="F17" s="20">
        <f t="shared" si="0"/>
        <v>172165.24461541857</v>
      </c>
      <c r="G17" s="20">
        <f t="shared" si="1"/>
        <v>20659.829353850229</v>
      </c>
      <c r="H17" s="20">
        <v>13607.411097297951</v>
      </c>
      <c r="I17" s="20">
        <f t="shared" si="2"/>
        <v>185772.65571271651</v>
      </c>
      <c r="J17" s="20">
        <f t="shared" si="4"/>
        <v>165112.8263588663</v>
      </c>
      <c r="K17" s="20">
        <f t="shared" si="3"/>
        <v>28423.216324045625</v>
      </c>
      <c r="L17" s="21">
        <f t="shared" si="5"/>
        <v>1.4999999999999999E-2</v>
      </c>
      <c r="M17" s="20">
        <f t="shared" si="6"/>
        <v>134212</v>
      </c>
      <c r="N17" s="20">
        <f t="shared" si="7"/>
        <v>2110133</v>
      </c>
      <c r="O17" s="3"/>
      <c r="P17" s="3"/>
      <c r="Q17" s="3"/>
      <c r="R17" s="22">
        <f t="shared" si="8"/>
        <v>2034</v>
      </c>
      <c r="S17" s="3">
        <v>13</v>
      </c>
      <c r="T17" s="3">
        <f>SUM('[1]CBM Outputs'!D18,'[1]CBM Outputs'!F18, '[1]CBM Outputs'!H18, '[1]CBM Outputs'!J18)</f>
        <v>3670864.2489745999</v>
      </c>
      <c r="U17" s="11">
        <f>SUM('[1]CBM Outputs'!P18,'[1]CBM Outputs'!R18,'[1]CBM Outputs'!T18,'[1]CBM Outputs'!V18)</f>
        <v>4454998.7203899007</v>
      </c>
    </row>
    <row r="18" spans="1:21">
      <c r="A18" s="3"/>
      <c r="B18" s="19">
        <v>2034</v>
      </c>
      <c r="C18" s="20">
        <v>14</v>
      </c>
      <c r="D18" s="20">
        <v>124187.35213774908</v>
      </c>
      <c r="E18" s="20">
        <v>-49635.480446432804</v>
      </c>
      <c r="F18" s="20">
        <f t="shared" si="0"/>
        <v>173822.83258418189</v>
      </c>
      <c r="G18" s="20">
        <f t="shared" si="1"/>
        <v>20858.739910101827</v>
      </c>
      <c r="H18" s="20">
        <v>13744.697925167131</v>
      </c>
      <c r="I18" s="20">
        <f t="shared" si="2"/>
        <v>187567.53050934902</v>
      </c>
      <c r="J18" s="20">
        <f t="shared" si="4"/>
        <v>166708.79059924718</v>
      </c>
      <c r="K18" s="20">
        <f t="shared" si="3"/>
        <v>28697.832167930399</v>
      </c>
      <c r="L18" s="21">
        <f t="shared" si="5"/>
        <v>1.4999999999999999E-2</v>
      </c>
      <c r="M18" s="20">
        <f t="shared" si="6"/>
        <v>135510</v>
      </c>
      <c r="N18" s="20">
        <f t="shared" si="7"/>
        <v>2245643</v>
      </c>
      <c r="O18" s="3"/>
      <c r="P18" s="3"/>
      <c r="Q18" s="3"/>
      <c r="R18" s="22">
        <f t="shared" si="8"/>
        <v>2035</v>
      </c>
      <c r="S18" s="3">
        <v>14</v>
      </c>
      <c r="T18" s="3">
        <f>SUM('[1]CBM Outputs'!D19,'[1]CBM Outputs'!F19, '[1]CBM Outputs'!H19, '[1]CBM Outputs'!J19)</f>
        <v>3635694.9888575748</v>
      </c>
      <c r="U18" s="11">
        <f>SUM('[1]CBM Outputs'!P19,'[1]CBM Outputs'!R19,'[1]CBM Outputs'!T19,'[1]CBM Outputs'!V19)</f>
        <v>4468423.3696419029</v>
      </c>
    </row>
    <row r="19" spans="1:21">
      <c r="A19" s="3"/>
      <c r="B19" s="19">
        <v>2035</v>
      </c>
      <c r="C19" s="20">
        <v>15</v>
      </c>
      <c r="D19" s="20">
        <v>125794.83401739156</v>
      </c>
      <c r="E19" s="20">
        <v>-47990.61769234969</v>
      </c>
      <c r="F19" s="20">
        <f t="shared" si="0"/>
        <v>173785.45170974126</v>
      </c>
      <c r="G19" s="20">
        <f t="shared" si="1"/>
        <v>20854.254205168949</v>
      </c>
      <c r="H19" s="20">
        <v>13816.207545552641</v>
      </c>
      <c r="I19" s="20">
        <f t="shared" si="2"/>
        <v>187601.6592552939</v>
      </c>
      <c r="J19" s="20">
        <f t="shared" si="4"/>
        <v>166747.40505012494</v>
      </c>
      <c r="K19" s="20">
        <f t="shared" si="3"/>
        <v>28703.053866059967</v>
      </c>
      <c r="L19" s="21">
        <f t="shared" si="5"/>
        <v>1.4999999999999999E-2</v>
      </c>
      <c r="M19" s="20">
        <f t="shared" si="6"/>
        <v>135543</v>
      </c>
      <c r="N19" s="20">
        <f t="shared" si="7"/>
        <v>2381186</v>
      </c>
      <c r="O19" s="3"/>
      <c r="P19" s="3"/>
      <c r="Q19" s="3"/>
      <c r="R19" s="22">
        <f t="shared" si="8"/>
        <v>2036</v>
      </c>
      <c r="S19" s="3">
        <v>15</v>
      </c>
      <c r="T19" s="3">
        <f>SUM('[1]CBM Outputs'!D20,'[1]CBM Outputs'!F20, '[1]CBM Outputs'!H20, '[1]CBM Outputs'!J20)</f>
        <v>3600244.9189644228</v>
      </c>
      <c r="U19" s="11">
        <f>SUM('[1]CBM Outputs'!P20,'[1]CBM Outputs'!R20,'[1]CBM Outputs'!T20,'[1]CBM Outputs'!V20)</f>
        <v>4481423.857541508</v>
      </c>
    </row>
    <row r="20" spans="1:21">
      <c r="A20" s="3"/>
      <c r="B20" s="19">
        <v>2036</v>
      </c>
      <c r="C20" s="20">
        <v>16</v>
      </c>
      <c r="D20" s="20">
        <v>128494.2599464392</v>
      </c>
      <c r="E20" s="20">
        <v>-46099.405597373203</v>
      </c>
      <c r="F20" s="20">
        <f t="shared" si="0"/>
        <v>174593.66554381239</v>
      </c>
      <c r="G20" s="20">
        <f t="shared" si="1"/>
        <v>20951.239865257485</v>
      </c>
      <c r="H20" s="20">
        <v>13953.22605852651</v>
      </c>
      <c r="I20" s="20">
        <f t="shared" si="2"/>
        <v>188546.8916023389</v>
      </c>
      <c r="J20" s="20">
        <f t="shared" si="4"/>
        <v>167595.65173708141</v>
      </c>
      <c r="K20" s="20">
        <f t="shared" si="3"/>
        <v>28847.674415157853</v>
      </c>
      <c r="L20" s="21">
        <f t="shared" si="5"/>
        <v>1.4999999999999999E-2</v>
      </c>
      <c r="M20" s="20">
        <f t="shared" si="6"/>
        <v>136234</v>
      </c>
      <c r="N20" s="20">
        <f t="shared" si="7"/>
        <v>2517420</v>
      </c>
      <c r="O20" s="3"/>
      <c r="P20" s="3"/>
      <c r="Q20" s="3"/>
      <c r="R20" s="22">
        <f t="shared" si="8"/>
        <v>2037</v>
      </c>
      <c r="S20" s="3">
        <v>16</v>
      </c>
      <c r="T20" s="3">
        <f>SUM('[1]CBM Outputs'!D21,'[1]CBM Outputs'!F21, '[1]CBM Outputs'!H21, '[1]CBM Outputs'!J21)</f>
        <v>3564176.7822431922</v>
      </c>
      <c r="U20" s="11">
        <f>SUM('[1]CBM Outputs'!P21,'[1]CBM Outputs'!R21,'[1]CBM Outputs'!T21,'[1]CBM Outputs'!V21)</f>
        <v>4493909.7261353228</v>
      </c>
    </row>
    <row r="21" spans="1:21">
      <c r="A21" s="3"/>
      <c r="B21" s="19">
        <v>2037</v>
      </c>
      <c r="C21" s="20">
        <v>17</v>
      </c>
      <c r="D21" s="20">
        <v>122487.88467952423</v>
      </c>
      <c r="E21" s="20">
        <v>-42896.741965327914</v>
      </c>
      <c r="F21" s="20">
        <f t="shared" si="0"/>
        <v>165384.62664485213</v>
      </c>
      <c r="G21" s="20">
        <f t="shared" si="1"/>
        <v>19846.155197382257</v>
      </c>
      <c r="H21" s="20">
        <v>12891.416268867561</v>
      </c>
      <c r="I21" s="20">
        <f t="shared" si="2"/>
        <v>178276.04291371969</v>
      </c>
      <c r="J21" s="20">
        <f t="shared" si="4"/>
        <v>158429.88771633743</v>
      </c>
      <c r="K21" s="20">
        <f t="shared" si="3"/>
        <v>27276.234565799114</v>
      </c>
      <c r="L21" s="21">
        <f t="shared" si="5"/>
        <v>1.4999999999999999E-2</v>
      </c>
      <c r="M21" s="20">
        <f t="shared" si="6"/>
        <v>128777</v>
      </c>
      <c r="N21" s="20">
        <f t="shared" si="7"/>
        <v>2646197</v>
      </c>
      <c r="O21" s="3"/>
      <c r="P21" s="3"/>
      <c r="Q21" s="3"/>
      <c r="R21" s="22">
        <f t="shared" si="8"/>
        <v>2038</v>
      </c>
      <c r="S21" s="3">
        <v>17</v>
      </c>
      <c r="T21" s="3">
        <f>SUM('[1]CBM Outputs'!D22,'[1]CBM Outputs'!F22, '[1]CBM Outputs'!H22, '[1]CBM Outputs'!J22)</f>
        <v>3530172.7113458738</v>
      </c>
      <c r="U21" s="11">
        <f>SUM('[1]CBM Outputs'!P22,'[1]CBM Outputs'!R22,'[1]CBM Outputs'!T22,'[1]CBM Outputs'!V22)</f>
        <v>4505457.4704820327</v>
      </c>
    </row>
    <row r="22" spans="1:21">
      <c r="A22" s="3"/>
      <c r="B22" s="19">
        <v>2038</v>
      </c>
      <c r="C22" s="20">
        <v>18</v>
      </c>
      <c r="D22" s="20">
        <v>125562.71093725906</v>
      </c>
      <c r="E22" s="20">
        <v>-41785.718589848162</v>
      </c>
      <c r="F22" s="20">
        <f t="shared" si="0"/>
        <v>167348.42952710722</v>
      </c>
      <c r="G22" s="20">
        <f t="shared" si="1"/>
        <v>20081.811543252865</v>
      </c>
      <c r="H22" s="20">
        <v>13348.170418582942</v>
      </c>
      <c r="I22" s="20">
        <f t="shared" si="2"/>
        <v>180696.59994569016</v>
      </c>
      <c r="J22" s="20">
        <f t="shared" si="4"/>
        <v>160614.78840243729</v>
      </c>
      <c r="K22" s="20">
        <f t="shared" si="3"/>
        <v>27646.579791690594</v>
      </c>
      <c r="L22" s="21">
        <f t="shared" si="5"/>
        <v>1.4999999999999999E-2</v>
      </c>
      <c r="M22" s="20">
        <f t="shared" si="6"/>
        <v>130558</v>
      </c>
      <c r="N22" s="20">
        <f t="shared" si="7"/>
        <v>2776755</v>
      </c>
      <c r="O22" s="3"/>
      <c r="P22" s="3"/>
      <c r="Q22" s="3"/>
      <c r="R22" s="22">
        <f t="shared" si="8"/>
        <v>2039</v>
      </c>
      <c r="S22" s="3">
        <v>18</v>
      </c>
      <c r="T22" s="3">
        <f>SUM('[1]CBM Outputs'!D23,'[1]CBM Outputs'!F23, '[1]CBM Outputs'!H23, '[1]CBM Outputs'!J23)</f>
        <v>3495379.2145826127</v>
      </c>
      <c r="U22" s="11">
        <f>SUM('[1]CBM Outputs'!P23,'[1]CBM Outputs'!R23,'[1]CBM Outputs'!T23,'[1]CBM Outputs'!V23)</f>
        <v>4516743.7622744376</v>
      </c>
    </row>
    <row r="23" spans="1:21">
      <c r="A23" s="3"/>
      <c r="B23" s="19">
        <v>2039</v>
      </c>
      <c r="C23" s="20">
        <v>19</v>
      </c>
      <c r="D23" s="20">
        <v>126756.71538426916</v>
      </c>
      <c r="E23" s="20">
        <v>-41668.085988616658</v>
      </c>
      <c r="F23" s="20">
        <f t="shared" si="0"/>
        <v>168424.80137288582</v>
      </c>
      <c r="G23" s="20">
        <f t="shared" si="1"/>
        <v>20210.976164746298</v>
      </c>
      <c r="H23" s="20">
        <v>13593.036924682749</v>
      </c>
      <c r="I23" s="20">
        <f t="shared" si="2"/>
        <v>182017.83829756858</v>
      </c>
      <c r="J23" s="20">
        <f t="shared" si="4"/>
        <v>161806.86213282228</v>
      </c>
      <c r="K23" s="20">
        <f t="shared" si="3"/>
        <v>27848.729259527994</v>
      </c>
      <c r="L23" s="21">
        <f t="shared" si="5"/>
        <v>1.4999999999999999E-2</v>
      </c>
      <c r="M23" s="20">
        <f t="shared" si="6"/>
        <v>131531</v>
      </c>
      <c r="N23" s="20">
        <f t="shared" si="7"/>
        <v>2908286</v>
      </c>
      <c r="O23" s="3"/>
      <c r="P23" s="3"/>
      <c r="Q23" s="3"/>
      <c r="R23" s="22">
        <f t="shared" si="8"/>
        <v>2040</v>
      </c>
      <c r="S23" s="3">
        <v>19</v>
      </c>
      <c r="T23" s="3">
        <f>SUM('[1]CBM Outputs'!D24,'[1]CBM Outputs'!F24, '[1]CBM Outputs'!H24, '[1]CBM Outputs'!J24)</f>
        <v>3460426.4745226712</v>
      </c>
      <c r="U23" s="11">
        <f>SUM('[1]CBM Outputs'!P24,'[1]CBM Outputs'!R24,'[1]CBM Outputs'!T24,'[1]CBM Outputs'!V24)</f>
        <v>4528089.7749897661</v>
      </c>
    </row>
    <row r="24" spans="1:21">
      <c r="A24" s="3"/>
      <c r="B24" s="19">
        <v>2040</v>
      </c>
      <c r="C24" s="20">
        <v>20</v>
      </c>
      <c r="D24" s="20">
        <v>127212.20001904998</v>
      </c>
      <c r="E24" s="20">
        <v>-38964.584631734113</v>
      </c>
      <c r="F24" s="20">
        <f t="shared" si="0"/>
        <v>166176.7846507841</v>
      </c>
      <c r="G24" s="20">
        <f t="shared" si="1"/>
        <v>19941.214158094092</v>
      </c>
      <c r="H24" s="20">
        <v>13361.619886279073</v>
      </c>
      <c r="I24" s="20">
        <f t="shared" si="2"/>
        <v>179538.40453706318</v>
      </c>
      <c r="J24" s="20">
        <f t="shared" si="4"/>
        <v>159597.1903789691</v>
      </c>
      <c r="K24" s="20">
        <f t="shared" si="3"/>
        <v>27469.375894170666</v>
      </c>
      <c r="L24" s="21">
        <f t="shared" si="5"/>
        <v>1.4999999999999999E-2</v>
      </c>
      <c r="M24" s="20">
        <f t="shared" si="6"/>
        <v>129733</v>
      </c>
      <c r="N24" s="20">
        <f t="shared" si="7"/>
        <v>3038019</v>
      </c>
      <c r="O24" s="28"/>
      <c r="P24" s="3"/>
      <c r="Q24" s="3"/>
      <c r="R24" s="22">
        <f t="shared" si="8"/>
        <v>2041</v>
      </c>
      <c r="S24" s="3">
        <v>20</v>
      </c>
      <c r="T24" s="3">
        <f>SUM('[1]CBM Outputs'!D25,'[1]CBM Outputs'!F25, '[1]CBM Outputs'!H25, '[1]CBM Outputs'!J25)</f>
        <v>3425557.3912542374</v>
      </c>
      <c r="U24" s="11">
        <f>SUM('[1]CBM Outputs'!P25,'[1]CBM Outputs'!R25,'[1]CBM Outputs'!T25,'[1]CBM Outputs'!V25)</f>
        <v>4538656.6151946075</v>
      </c>
    </row>
    <row r="25" spans="1:21">
      <c r="A25" s="3"/>
      <c r="B25" s="19">
        <v>2041</v>
      </c>
      <c r="C25" s="20">
        <v>21</v>
      </c>
      <c r="D25" s="20">
        <v>138389.57742979506</v>
      </c>
      <c r="E25" s="20">
        <v>-38481.729550252188</v>
      </c>
      <c r="F25" s="20">
        <f t="shared" si="0"/>
        <v>176871.30698004726</v>
      </c>
      <c r="G25" s="20">
        <f t="shared" si="1"/>
        <v>21224.556837605669</v>
      </c>
      <c r="H25" s="20">
        <v>14606.60674674624</v>
      </c>
      <c r="I25" s="20">
        <f t="shared" si="2"/>
        <v>191477.91372679349</v>
      </c>
      <c r="J25" s="20">
        <f t="shared" si="4"/>
        <v>170253.35688918782</v>
      </c>
      <c r="K25" s="20">
        <f t="shared" si="3"/>
        <v>29296.120800199402</v>
      </c>
      <c r="L25" s="21">
        <f t="shared" si="5"/>
        <v>1.4999999999999999E-2</v>
      </c>
      <c r="M25" s="20">
        <f t="shared" si="6"/>
        <v>138403</v>
      </c>
      <c r="N25" s="20">
        <f t="shared" si="7"/>
        <v>3176422</v>
      </c>
      <c r="O25" s="3"/>
      <c r="P25" s="3"/>
      <c r="Q25" s="3"/>
      <c r="R25" s="22">
        <f t="shared" si="8"/>
        <v>2042</v>
      </c>
      <c r="S25" s="3">
        <v>21</v>
      </c>
      <c r="T25" s="3">
        <f>SUM('[1]CBM Outputs'!D26,'[1]CBM Outputs'!F26, '[1]CBM Outputs'!H26, '[1]CBM Outputs'!J26)</f>
        <v>3387504.853322776</v>
      </c>
      <c r="U25" s="11">
        <f>SUM('[1]CBM Outputs'!P26,'[1]CBM Outputs'!R26,'[1]CBM Outputs'!T26,'[1]CBM Outputs'!V26)</f>
        <v>4549154.4026630474</v>
      </c>
    </row>
    <row r="26" spans="1:21">
      <c r="A26" s="3"/>
      <c r="B26" s="19">
        <v>2042</v>
      </c>
      <c r="C26" s="20">
        <v>22</v>
      </c>
      <c r="D26" s="20">
        <v>127192.31363179865</v>
      </c>
      <c r="E26" s="20">
        <v>-35800.718720067052</v>
      </c>
      <c r="F26" s="20">
        <f t="shared" si="0"/>
        <v>162993.0323518657</v>
      </c>
      <c r="G26" s="20">
        <f t="shared" si="1"/>
        <v>19559.163882223882</v>
      </c>
      <c r="H26" s="20">
        <v>13325.056565627221</v>
      </c>
      <c r="I26" s="20">
        <f t="shared" si="2"/>
        <v>176318.08891749292</v>
      </c>
      <c r="J26" s="20">
        <f t="shared" si="4"/>
        <v>156758.92503526903</v>
      </c>
      <c r="K26" s="20">
        <f t="shared" si="3"/>
        <v>26976.667604376416</v>
      </c>
      <c r="L26" s="21">
        <f t="shared" si="5"/>
        <v>1.4999999999999999E-2</v>
      </c>
      <c r="M26" s="20">
        <f t="shared" si="6"/>
        <v>127430</v>
      </c>
      <c r="N26" s="20">
        <f t="shared" si="7"/>
        <v>3303852</v>
      </c>
      <c r="O26" s="3"/>
      <c r="P26" s="3"/>
      <c r="Q26" s="3"/>
      <c r="R26" s="22">
        <f t="shared" si="8"/>
        <v>2043</v>
      </c>
      <c r="S26" s="3">
        <v>22</v>
      </c>
      <c r="T26" s="3">
        <f>SUM('[1]CBM Outputs'!D27,'[1]CBM Outputs'!F27, '[1]CBM Outputs'!H27, '[1]CBM Outputs'!J27)</f>
        <v>3352911.6656373027</v>
      </c>
      <c r="U26" s="11">
        <f>SUM('[1]CBM Outputs'!P27,'[1]CBM Outputs'!R27,'[1]CBM Outputs'!T27,'[1]CBM Outputs'!V27)</f>
        <v>4558895.0230802614</v>
      </c>
    </row>
    <row r="27" spans="1:21">
      <c r="A27" s="3"/>
      <c r="B27" s="19">
        <v>2043</v>
      </c>
      <c r="C27" s="20">
        <v>23</v>
      </c>
      <c r="D27" s="20">
        <v>121386.93667793438</v>
      </c>
      <c r="E27" s="20">
        <v>-34017.761690101659</v>
      </c>
      <c r="F27" s="20">
        <f t="shared" si="0"/>
        <v>155404.69836803604</v>
      </c>
      <c r="G27" s="20">
        <f t="shared" si="1"/>
        <v>18648.563804164325</v>
      </c>
      <c r="H27" s="20">
        <v>13268.176675766319</v>
      </c>
      <c r="I27" s="20">
        <f t="shared" si="2"/>
        <v>168672.87504380237</v>
      </c>
      <c r="J27" s="20">
        <f t="shared" si="4"/>
        <v>150024.31123963805</v>
      </c>
      <c r="K27" s="20">
        <f t="shared" si="3"/>
        <v>25806.949881701763</v>
      </c>
      <c r="L27" s="21">
        <f t="shared" si="5"/>
        <v>1.4999999999999999E-2</v>
      </c>
      <c r="M27" s="20">
        <f t="shared" si="6"/>
        <v>121966</v>
      </c>
      <c r="N27" s="20">
        <f t="shared" si="7"/>
        <v>3425818</v>
      </c>
      <c r="O27" s="3"/>
      <c r="P27" s="3"/>
      <c r="Q27" s="3"/>
      <c r="R27" s="22">
        <f t="shared" si="8"/>
        <v>2044</v>
      </c>
      <c r="S27" s="3">
        <v>23</v>
      </c>
      <c r="T27" s="3">
        <f>SUM('[1]CBM Outputs'!D28,'[1]CBM Outputs'!F28, '[1]CBM Outputs'!H28, '[1]CBM Outputs'!J28)</f>
        <v>3319827.504122152</v>
      </c>
      <c r="U27" s="11">
        <f>SUM('[1]CBM Outputs'!P28,'[1]CBM Outputs'!R28,'[1]CBM Outputs'!T28,'[1]CBM Outputs'!V28)</f>
        <v>4568176.9745722907</v>
      </c>
    </row>
    <row r="28" spans="1:21">
      <c r="A28" s="3"/>
      <c r="B28" s="19">
        <v>2044</v>
      </c>
      <c r="C28" s="20">
        <v>24</v>
      </c>
      <c r="D28" s="20">
        <v>115991.48906931137</v>
      </c>
      <c r="E28" s="20">
        <v>-33691.229695602226</v>
      </c>
      <c r="F28" s="20">
        <f t="shared" si="0"/>
        <v>149682.71876491359</v>
      </c>
      <c r="G28" s="20">
        <f t="shared" si="1"/>
        <v>17961.926251789631</v>
      </c>
      <c r="H28" s="20">
        <v>13044.936860818236</v>
      </c>
      <c r="I28" s="20">
        <f t="shared" si="2"/>
        <v>162727.65562573183</v>
      </c>
      <c r="J28" s="20">
        <f t="shared" si="4"/>
        <v>144765.72937394219</v>
      </c>
      <c r="K28" s="20">
        <f t="shared" si="3"/>
        <v>24897.331310736969</v>
      </c>
      <c r="L28" s="21">
        <f t="shared" si="5"/>
        <v>1.4999999999999999E-2</v>
      </c>
      <c r="M28" s="20">
        <f t="shared" si="6"/>
        <v>117696</v>
      </c>
      <c r="N28" s="20">
        <f t="shared" si="7"/>
        <v>3543514</v>
      </c>
      <c r="O28" s="3"/>
      <c r="P28" s="3"/>
      <c r="Q28" s="3"/>
      <c r="R28" s="22">
        <f t="shared" si="8"/>
        <v>2045</v>
      </c>
      <c r="S28" s="3">
        <v>24</v>
      </c>
      <c r="T28" s="3">
        <f>SUM('[1]CBM Outputs'!D29,'[1]CBM Outputs'!F29, '[1]CBM Outputs'!H29, '[1]CBM Outputs'!J29)</f>
        <v>3288174.0276949559</v>
      </c>
      <c r="U28" s="11">
        <f>SUM('[1]CBM Outputs'!P29,'[1]CBM Outputs'!R29,'[1]CBM Outputs'!T29,'[1]CBM Outputs'!V29)</f>
        <v>4577361.0402550399</v>
      </c>
    </row>
    <row r="29" spans="1:21">
      <c r="A29" s="3"/>
      <c r="B29" s="19">
        <v>2045</v>
      </c>
      <c r="C29" s="20">
        <v>25</v>
      </c>
      <c r="D29" s="20">
        <v>110609.42770334981</v>
      </c>
      <c r="E29" s="20">
        <v>-32188.178786762266</v>
      </c>
      <c r="F29" s="20">
        <f t="shared" si="0"/>
        <v>142797.60649011208</v>
      </c>
      <c r="G29" s="20">
        <f t="shared" si="1"/>
        <v>17135.712778813449</v>
      </c>
      <c r="H29" s="20">
        <v>12950.191194036264</v>
      </c>
      <c r="I29" s="20">
        <f t="shared" si="2"/>
        <v>155747.79768414836</v>
      </c>
      <c r="J29" s="20">
        <f t="shared" si="4"/>
        <v>138612.08490533492</v>
      </c>
      <c r="K29" s="20">
        <f t="shared" si="3"/>
        <v>23829.413045674697</v>
      </c>
      <c r="L29" s="21">
        <f t="shared" si="5"/>
        <v>1.4999999999999999E-2</v>
      </c>
      <c r="M29" s="20">
        <f t="shared" si="6"/>
        <v>112703</v>
      </c>
      <c r="N29" s="20">
        <f t="shared" si="7"/>
        <v>3656217</v>
      </c>
      <c r="O29" s="3"/>
      <c r="P29" s="3"/>
      <c r="Q29" s="3"/>
      <c r="R29" s="22">
        <f t="shared" si="8"/>
        <v>2046</v>
      </c>
      <c r="S29" s="3">
        <v>25</v>
      </c>
      <c r="T29" s="3">
        <f>SUM('[1]CBM Outputs'!D30,'[1]CBM Outputs'!F30, '[1]CBM Outputs'!H30, '[1]CBM Outputs'!J30)</f>
        <v>3257890.1794842263</v>
      </c>
      <c r="U29" s="11">
        <f>SUM('[1]CBM Outputs'!P30,'[1]CBM Outputs'!R30,'[1]CBM Outputs'!T30,'[1]CBM Outputs'!V30)</f>
        <v>4586095.2147120135</v>
      </c>
    </row>
    <row r="30" spans="1:21">
      <c r="A30" s="3"/>
      <c r="B30" s="19">
        <v>2046</v>
      </c>
      <c r="C30" s="20">
        <v>26</v>
      </c>
      <c r="D30" s="20">
        <v>110418.63185784557</v>
      </c>
      <c r="E30" s="20">
        <v>-32176.739465037019</v>
      </c>
      <c r="F30" s="20">
        <f t="shared" si="0"/>
        <v>142595.37132288259</v>
      </c>
      <c r="G30" s="20">
        <f t="shared" si="1"/>
        <v>17111.444558745912</v>
      </c>
      <c r="H30" s="20">
        <v>13330.69079601058</v>
      </c>
      <c r="I30" s="20">
        <f t="shared" si="2"/>
        <v>155926.06211889317</v>
      </c>
      <c r="J30" s="20">
        <f t="shared" si="4"/>
        <v>138814.61756014725</v>
      </c>
      <c r="K30" s="20">
        <f t="shared" si="3"/>
        <v>23856.687504190653</v>
      </c>
      <c r="L30" s="21">
        <f t="shared" si="5"/>
        <v>1.4999999999999999E-2</v>
      </c>
      <c r="M30" s="20">
        <f t="shared" si="6"/>
        <v>112875</v>
      </c>
      <c r="N30" s="20">
        <f t="shared" si="7"/>
        <v>3769092</v>
      </c>
      <c r="O30" s="3"/>
      <c r="P30" s="3"/>
      <c r="Q30" s="3"/>
      <c r="R30" s="22">
        <f t="shared" si="8"/>
        <v>2047</v>
      </c>
      <c r="S30" s="3">
        <v>26</v>
      </c>
      <c r="T30" s="3">
        <f>SUM('[1]CBM Outputs'!D31,'[1]CBM Outputs'!F31, '[1]CBM Outputs'!H31, '[1]CBM Outputs'!J31)</f>
        <v>3227471.9647671836</v>
      </c>
      <c r="U30" s="11">
        <f>SUM('[1]CBM Outputs'!P31,'[1]CBM Outputs'!R31,'[1]CBM Outputs'!T31,'[1]CBM Outputs'!V31)</f>
        <v>4594844.1679195343</v>
      </c>
    </row>
    <row r="31" spans="1:21">
      <c r="A31" s="3"/>
      <c r="B31" s="19">
        <v>2047</v>
      </c>
      <c r="C31" s="20">
        <v>27</v>
      </c>
      <c r="D31" s="20">
        <v>108282.34368784807</v>
      </c>
      <c r="E31" s="20">
        <v>-31286.478771412734</v>
      </c>
      <c r="F31" s="20">
        <f t="shared" si="0"/>
        <v>139568.82245926082</v>
      </c>
      <c r="G31" s="20">
        <f t="shared" si="1"/>
        <v>16748.258695111297</v>
      </c>
      <c r="H31" s="20">
        <v>13386.951135243946</v>
      </c>
      <c r="I31" s="20">
        <f t="shared" si="2"/>
        <v>152955.77359450478</v>
      </c>
      <c r="J31" s="20">
        <f t="shared" si="4"/>
        <v>136207.51489939349</v>
      </c>
      <c r="K31" s="20">
        <f t="shared" si="3"/>
        <v>23402.233359959231</v>
      </c>
      <c r="L31" s="21">
        <f t="shared" si="5"/>
        <v>1.4999999999999999E-2</v>
      </c>
      <c r="M31" s="20">
        <f t="shared" si="6"/>
        <v>110762</v>
      </c>
      <c r="N31" s="20">
        <f t="shared" si="7"/>
        <v>3879854</v>
      </c>
      <c r="O31" s="3"/>
      <c r="P31" s="3"/>
      <c r="Q31" s="3"/>
      <c r="R31" s="22">
        <f t="shared" si="8"/>
        <v>2048</v>
      </c>
      <c r="S31" s="3">
        <v>27</v>
      </c>
      <c r="T31" s="3">
        <f>SUM('[1]CBM Outputs'!D32,'[1]CBM Outputs'!F32, '[1]CBM Outputs'!H32, '[1]CBM Outputs'!J32)</f>
        <v>3197525.8535410282</v>
      </c>
      <c r="U31" s="11">
        <f>SUM('[1]CBM Outputs'!P32,'[1]CBM Outputs'!R32,'[1]CBM Outputs'!T32,'[1]CBM Outputs'!V32)</f>
        <v>4603334.7806062456</v>
      </c>
    </row>
    <row r="32" spans="1:21">
      <c r="A32" s="3"/>
      <c r="B32" s="19">
        <v>2048</v>
      </c>
      <c r="C32" s="20">
        <v>28</v>
      </c>
      <c r="D32" s="20">
        <v>114544.61731010373</v>
      </c>
      <c r="E32" s="20">
        <v>-31136.031741159848</v>
      </c>
      <c r="F32" s="20">
        <f t="shared" si="0"/>
        <v>145680.64905126358</v>
      </c>
      <c r="G32" s="20">
        <f t="shared" si="1"/>
        <v>17481.677886151629</v>
      </c>
      <c r="H32" s="20">
        <v>14066.707654854452</v>
      </c>
      <c r="I32" s="20">
        <f t="shared" si="2"/>
        <v>159747.35670611804</v>
      </c>
      <c r="J32" s="20">
        <f t="shared" si="4"/>
        <v>142265.67881996642</v>
      </c>
      <c r="K32" s="20">
        <f t="shared" si="3"/>
        <v>24441.345576036059</v>
      </c>
      <c r="L32" s="21">
        <f t="shared" si="5"/>
        <v>1.4999999999999999E-2</v>
      </c>
      <c r="M32" s="20">
        <f t="shared" si="6"/>
        <v>115690</v>
      </c>
      <c r="N32" s="20">
        <f t="shared" si="7"/>
        <v>3995544</v>
      </c>
      <c r="O32" s="3"/>
      <c r="P32" s="3"/>
      <c r="Q32" s="3"/>
      <c r="R32" s="22">
        <f t="shared" si="8"/>
        <v>2049</v>
      </c>
      <c r="S32" s="3">
        <v>28</v>
      </c>
      <c r="T32" s="3">
        <f>SUM('[1]CBM Outputs'!D33,'[1]CBM Outputs'!F33, '[1]CBM Outputs'!H33, '[1]CBM Outputs'!J33)</f>
        <v>3165588.2497684015</v>
      </c>
      <c r="U32" s="11">
        <f>SUM('[1]CBM Outputs'!P33,'[1]CBM Outputs'!R33,'[1]CBM Outputs'!T33,'[1]CBM Outputs'!V33)</f>
        <v>4611776.902489854</v>
      </c>
    </row>
    <row r="33" spans="1:21">
      <c r="A33" s="3"/>
      <c r="B33" s="19">
        <v>2049</v>
      </c>
      <c r="C33" s="20">
        <v>29</v>
      </c>
      <c r="D33" s="20">
        <v>130121.15713805023</v>
      </c>
      <c r="E33" s="20">
        <v>-30301.173165721422</v>
      </c>
      <c r="F33" s="20">
        <f t="shared" si="0"/>
        <v>160422.33030377165</v>
      </c>
      <c r="G33" s="20">
        <f t="shared" si="1"/>
        <v>19250.679636452598</v>
      </c>
      <c r="H33" s="20">
        <v>15392.022878873307</v>
      </c>
      <c r="I33" s="20">
        <f t="shared" si="2"/>
        <v>175814.35318264496</v>
      </c>
      <c r="J33" s="20">
        <f t="shared" si="4"/>
        <v>156563.67354619235</v>
      </c>
      <c r="K33" s="20">
        <f t="shared" si="3"/>
        <v>26899.59603694468</v>
      </c>
      <c r="L33" s="21">
        <f t="shared" si="5"/>
        <v>1.4999999999999999E-2</v>
      </c>
      <c r="M33" s="20">
        <f t="shared" si="6"/>
        <v>127315</v>
      </c>
      <c r="N33" s="20">
        <f t="shared" si="7"/>
        <v>4122859</v>
      </c>
      <c r="O33" s="3"/>
      <c r="P33" s="3"/>
      <c r="Q33" s="3"/>
      <c r="R33" s="22">
        <f t="shared" si="8"/>
        <v>2050</v>
      </c>
      <c r="S33" s="3">
        <v>29</v>
      </c>
      <c r="T33" s="3">
        <f>SUM('[1]CBM Outputs'!D34,'[1]CBM Outputs'!F34, '[1]CBM Outputs'!H34, '[1]CBM Outputs'!J34)</f>
        <v>3128927.3762716129</v>
      </c>
      <c r="U33" s="11">
        <f>SUM('[1]CBM Outputs'!P34,'[1]CBM Outputs'!R34,'[1]CBM Outputs'!T34,'[1]CBM Outputs'!V34)</f>
        <v>4619970.3933988865</v>
      </c>
    </row>
    <row r="34" spans="1:21">
      <c r="A34" s="3"/>
      <c r="B34" s="19">
        <v>2050</v>
      </c>
      <c r="C34" s="20">
        <v>30</v>
      </c>
      <c r="D34" s="20">
        <v>126640.40888523799</v>
      </c>
      <c r="E34" s="20">
        <v>-29545.317510863399</v>
      </c>
      <c r="F34" s="20">
        <f t="shared" si="0"/>
        <v>156185.72639610138</v>
      </c>
      <c r="G34" s="20">
        <f t="shared" si="1"/>
        <v>18742.287167532166</v>
      </c>
      <c r="H34" s="20">
        <v>15419.042822247724</v>
      </c>
      <c r="I34" s="20">
        <f t="shared" si="2"/>
        <v>171604.7692183491</v>
      </c>
      <c r="J34" s="20">
        <f t="shared" si="4"/>
        <v>152862.48205081694</v>
      </c>
      <c r="K34" s="20">
        <f t="shared" si="3"/>
        <v>26255.529690407413</v>
      </c>
      <c r="L34" s="21">
        <f t="shared" si="5"/>
        <v>1.4999999999999999E-2</v>
      </c>
      <c r="M34" s="20">
        <f t="shared" si="6"/>
        <v>124314</v>
      </c>
      <c r="N34" s="20">
        <f t="shared" si="7"/>
        <v>4247173</v>
      </c>
      <c r="O34" s="3"/>
      <c r="P34" s="3"/>
      <c r="Q34" s="3"/>
      <c r="R34" s="22">
        <f t="shared" si="8"/>
        <v>2051</v>
      </c>
      <c r="S34" s="3">
        <v>30</v>
      </c>
      <c r="T34" s="3">
        <f>SUM('[1]CBM Outputs'!D35,'[1]CBM Outputs'!F35, '[1]CBM Outputs'!H35, '[1]CBM Outputs'!J35)</f>
        <v>3093101.2281180611</v>
      </c>
      <c r="U34" s="11">
        <f>SUM('[1]CBM Outputs'!P35,'[1]CBM Outputs'!R35,'[1]CBM Outputs'!T35,'[1]CBM Outputs'!V35)</f>
        <v>4627947.9785332186</v>
      </c>
    </row>
    <row r="35" spans="1:21">
      <c r="A35" s="3"/>
      <c r="B35" s="19">
        <v>2051</v>
      </c>
      <c r="C35" s="20">
        <v>31</v>
      </c>
      <c r="D35" s="20">
        <v>122025.99500878085</v>
      </c>
      <c r="E35" s="20">
        <v>-29069.861069611368</v>
      </c>
      <c r="F35" s="20">
        <f t="shared" si="0"/>
        <v>151095.85607839221</v>
      </c>
      <c r="G35" s="20">
        <f t="shared" si="1"/>
        <v>18131.502729407064</v>
      </c>
      <c r="H35" s="20">
        <v>15301.612038031793</v>
      </c>
      <c r="I35" s="20">
        <f t="shared" si="2"/>
        <v>166397.46811642402</v>
      </c>
      <c r="J35" s="20">
        <f t="shared" si="4"/>
        <v>148265.96538701694</v>
      </c>
      <c r="K35" s="20">
        <f t="shared" si="3"/>
        <v>25458.812621812875</v>
      </c>
      <c r="L35" s="21">
        <f t="shared" si="5"/>
        <v>1.4999999999999999E-2</v>
      </c>
      <c r="M35" s="20">
        <f t="shared" si="6"/>
        <v>120583</v>
      </c>
      <c r="N35" s="20">
        <f t="shared" si="7"/>
        <v>4367756</v>
      </c>
      <c r="O35" s="3"/>
      <c r="P35" s="3"/>
      <c r="Q35" s="3"/>
      <c r="R35" s="22">
        <f t="shared" si="8"/>
        <v>2052</v>
      </c>
      <c r="S35" s="3">
        <v>31</v>
      </c>
      <c r="T35" s="3">
        <f>SUM('[1]CBM Outputs'!D36,'[1]CBM Outputs'!F36, '[1]CBM Outputs'!H36, '[1]CBM Outputs'!J36)</f>
        <v>3058455.2608166342</v>
      </c>
      <c r="U35" s="11">
        <f>SUM('[1]CBM Outputs'!P36,'[1]CBM Outputs'!R36,'[1]CBM Outputs'!T36,'[1]CBM Outputs'!V36)</f>
        <v>4635776.2166621834</v>
      </c>
    </row>
    <row r="36" spans="1:21">
      <c r="A36" s="3"/>
      <c r="B36" s="19">
        <v>2052</v>
      </c>
      <c r="C36" s="20">
        <v>32</v>
      </c>
      <c r="D36" s="20">
        <v>116616.12917553924</v>
      </c>
      <c r="E36" s="20">
        <v>-28083.110130568242</v>
      </c>
      <c r="F36" s="20">
        <f t="shared" si="0"/>
        <v>144699.23930610748</v>
      </c>
      <c r="G36" s="20">
        <f t="shared" si="1"/>
        <v>17363.908716732898</v>
      </c>
      <c r="H36" s="20">
        <v>15008.855718984447</v>
      </c>
      <c r="I36" s="20">
        <f t="shared" si="2"/>
        <v>159708.09502509193</v>
      </c>
      <c r="J36" s="20">
        <f t="shared" si="4"/>
        <v>142344.18630835903</v>
      </c>
      <c r="K36" s="20">
        <f t="shared" si="3"/>
        <v>24435.338538839063</v>
      </c>
      <c r="L36" s="21">
        <f t="shared" si="5"/>
        <v>1.4999999999999999E-2</v>
      </c>
      <c r="M36" s="20">
        <f t="shared" si="6"/>
        <v>115773</v>
      </c>
      <c r="N36" s="20">
        <f t="shared" si="7"/>
        <v>4483529</v>
      </c>
      <c r="O36" s="3"/>
      <c r="P36" s="3"/>
      <c r="Q36" s="3"/>
      <c r="R36" s="22">
        <f t="shared" si="8"/>
        <v>2053</v>
      </c>
      <c r="S36" s="3">
        <v>32</v>
      </c>
      <c r="T36" s="3">
        <f>SUM('[1]CBM Outputs'!D37,'[1]CBM Outputs'!F37, '[1]CBM Outputs'!H37, '[1]CBM Outputs'!J37)</f>
        <v>3025365.3181787003</v>
      </c>
      <c r="U36" s="11">
        <f>SUM('[1]CBM Outputs'!P37,'[1]CBM Outputs'!R37,'[1]CBM Outputs'!T37,'[1]CBM Outputs'!V37)</f>
        <v>4643325.4803214828</v>
      </c>
    </row>
    <row r="37" spans="1:21">
      <c r="A37" s="3"/>
      <c r="B37" s="19">
        <v>2053</v>
      </c>
      <c r="C37" s="20">
        <v>33</v>
      </c>
      <c r="D37" s="20">
        <v>112163.11640190733</v>
      </c>
      <c r="E37" s="20">
        <v>-27792.337071922801</v>
      </c>
      <c r="F37" s="20">
        <f t="shared" si="0"/>
        <v>139955.45347383013</v>
      </c>
      <c r="G37" s="20">
        <f t="shared" si="1"/>
        <v>16794.654416859616</v>
      </c>
      <c r="H37" s="20">
        <v>15274.955225984329</v>
      </c>
      <c r="I37" s="20">
        <f t="shared" si="2"/>
        <v>155230.40869981446</v>
      </c>
      <c r="J37" s="20">
        <f t="shared" si="4"/>
        <v>138435.75428295485</v>
      </c>
      <c r="K37" s="20">
        <f t="shared" si="3"/>
        <v>23750.252531071612</v>
      </c>
      <c r="L37" s="21">
        <f t="shared" si="5"/>
        <v>1.4999999999999999E-2</v>
      </c>
      <c r="M37" s="20">
        <f t="shared" si="6"/>
        <v>112608</v>
      </c>
      <c r="N37" s="20">
        <f t="shared" si="7"/>
        <v>4596137</v>
      </c>
      <c r="O37" s="3"/>
      <c r="P37" s="3"/>
      <c r="Q37" s="3"/>
      <c r="R37" s="22">
        <f t="shared" si="8"/>
        <v>2054</v>
      </c>
      <c r="S37" s="3">
        <v>33</v>
      </c>
      <c r="T37" s="3">
        <f>SUM('[1]CBM Outputs'!D38,'[1]CBM Outputs'!F38, '[1]CBM Outputs'!H38, '[1]CBM Outputs'!J38)</f>
        <v>2993432.2930244417</v>
      </c>
      <c r="U37" s="11">
        <f>SUM('[1]CBM Outputs'!P38,'[1]CBM Outputs'!R38,'[1]CBM Outputs'!T38,'[1]CBM Outputs'!V38)</f>
        <v>4650813.5617593015</v>
      </c>
    </row>
    <row r="38" spans="1:21">
      <c r="A38" s="3"/>
      <c r="B38" s="19">
        <v>2054</v>
      </c>
      <c r="C38" s="20">
        <v>34</v>
      </c>
      <c r="D38" s="20">
        <v>108427.28706996269</v>
      </c>
      <c r="E38" s="20">
        <v>-27624.44043143851</v>
      </c>
      <c r="F38" s="20">
        <f t="shared" si="0"/>
        <v>136051.72750140121</v>
      </c>
      <c r="G38" s="20">
        <f t="shared" si="1"/>
        <v>16326.207300168146</v>
      </c>
      <c r="H38" s="20">
        <v>15211.346836924857</v>
      </c>
      <c r="I38" s="20">
        <f t="shared" si="2"/>
        <v>151263.07433832606</v>
      </c>
      <c r="J38" s="20">
        <f t="shared" si="4"/>
        <v>134936.86703815791</v>
      </c>
      <c r="K38" s="20">
        <f t="shared" si="3"/>
        <v>23143.250373763887</v>
      </c>
      <c r="L38" s="21">
        <f t="shared" si="5"/>
        <v>1.4999999999999999E-2</v>
      </c>
      <c r="M38" s="20">
        <f t="shared" si="6"/>
        <v>109769</v>
      </c>
      <c r="N38" s="20">
        <f t="shared" si="7"/>
        <v>4705906</v>
      </c>
      <c r="O38" s="3"/>
      <c r="P38" s="3"/>
      <c r="Q38" s="3"/>
      <c r="R38" s="22">
        <f t="shared" si="8"/>
        <v>2055</v>
      </c>
      <c r="S38" s="3">
        <v>34</v>
      </c>
      <c r="T38" s="3">
        <f>SUM('[1]CBM Outputs'!D39,'[1]CBM Outputs'!F39, '[1]CBM Outputs'!H39, '[1]CBM Outputs'!J39)</f>
        <v>2962573.2696645642</v>
      </c>
      <c r="U38" s="11">
        <f>SUM('[1]CBM Outputs'!P39,'[1]CBM Outputs'!R39,'[1]CBM Outputs'!T39,'[1]CBM Outputs'!V39)</f>
        <v>4658267.3762764717</v>
      </c>
    </row>
    <row r="39" spans="1:21">
      <c r="A39" s="3"/>
      <c r="B39" s="19">
        <v>2055</v>
      </c>
      <c r="C39" s="20">
        <v>35</v>
      </c>
      <c r="D39" s="20">
        <v>106057.32096066281</v>
      </c>
      <c r="E39" s="20">
        <v>-26647.294033997809</v>
      </c>
      <c r="F39" s="20">
        <f t="shared" si="0"/>
        <v>132704.6149946606</v>
      </c>
      <c r="G39" s="20">
        <f t="shared" si="1"/>
        <v>15924.553799359272</v>
      </c>
      <c r="H39" s="20">
        <v>15220.070988218045</v>
      </c>
      <c r="I39" s="20">
        <f t="shared" si="2"/>
        <v>147924.68598287864</v>
      </c>
      <c r="J39" s="20">
        <f t="shared" si="4"/>
        <v>132000.13218351937</v>
      </c>
      <c r="K39" s="20">
        <f t="shared" si="3"/>
        <v>22632.476955380433</v>
      </c>
      <c r="L39" s="21">
        <f t="shared" si="5"/>
        <v>1.4999999999999999E-2</v>
      </c>
      <c r="M39" s="20">
        <f t="shared" si="6"/>
        <v>107387</v>
      </c>
      <c r="N39" s="20">
        <f t="shared" si="7"/>
        <v>4813293</v>
      </c>
      <c r="O39" s="3"/>
      <c r="P39" s="3"/>
      <c r="Q39" s="3"/>
      <c r="R39" s="22">
        <f t="shared" si="8"/>
        <v>2056</v>
      </c>
      <c r="S39" s="3">
        <v>35</v>
      </c>
      <c r="T39" s="3">
        <f>SUM('[1]CBM Outputs'!D40,'[1]CBM Outputs'!F40, '[1]CBM Outputs'!H40, '[1]CBM Outputs'!J40)</f>
        <v>2932359.9806974623</v>
      </c>
      <c r="U39" s="11">
        <f>SUM('[1]CBM Outputs'!P40,'[1]CBM Outputs'!R40,'[1]CBM Outputs'!T40,'[1]CBM Outputs'!V40)</f>
        <v>4665441.7271674443</v>
      </c>
    </row>
    <row r="40" spans="1:21">
      <c r="A40" s="3"/>
      <c r="B40" s="19">
        <v>2056</v>
      </c>
      <c r="C40" s="20">
        <v>36</v>
      </c>
      <c r="D40" s="20">
        <v>104452.89600805828</v>
      </c>
      <c r="E40" s="20">
        <v>-26337.466791474511</v>
      </c>
      <c r="F40" s="20">
        <f t="shared" si="0"/>
        <v>130790.36279953278</v>
      </c>
      <c r="G40" s="20">
        <f t="shared" si="1"/>
        <v>15694.843535943934</v>
      </c>
      <c r="H40" s="20">
        <v>15238.007843925458</v>
      </c>
      <c r="I40" s="20">
        <f t="shared" si="2"/>
        <v>146028.37064345824</v>
      </c>
      <c r="J40" s="20">
        <f t="shared" si="4"/>
        <v>130333.52710751431</v>
      </c>
      <c r="K40" s="20">
        <f t="shared" si="3"/>
        <v>22342.340708449112</v>
      </c>
      <c r="L40" s="21">
        <f t="shared" si="5"/>
        <v>1.4999999999999999E-2</v>
      </c>
      <c r="M40" s="20">
        <f t="shared" si="6"/>
        <v>106036</v>
      </c>
      <c r="N40" s="20">
        <f t="shared" si="7"/>
        <v>4919329</v>
      </c>
      <c r="O40" s="3"/>
      <c r="P40" s="3"/>
      <c r="Q40" s="3"/>
      <c r="R40" s="22">
        <f t="shared" si="8"/>
        <v>2057</v>
      </c>
      <c r="S40" s="3">
        <v>36</v>
      </c>
      <c r="T40" s="3">
        <f>SUM('[1]CBM Outputs'!D41,'[1]CBM Outputs'!F41, '[1]CBM Outputs'!H41, '[1]CBM Outputs'!J41)</f>
        <v>2902617.3115548431</v>
      </c>
      <c r="U40" s="11">
        <f>SUM('[1]CBM Outputs'!P41,'[1]CBM Outputs'!R41,'[1]CBM Outputs'!T41,'[1]CBM Outputs'!V41)</f>
        <v>4672551.5855231136</v>
      </c>
    </row>
    <row r="41" spans="1:21">
      <c r="A41" s="3"/>
      <c r="B41" s="19">
        <v>2057</v>
      </c>
      <c r="C41" s="20">
        <v>37</v>
      </c>
      <c r="D41" s="20">
        <v>94362.852586201145</v>
      </c>
      <c r="E41" s="20">
        <v>-25576.397580285357</v>
      </c>
      <c r="F41" s="20">
        <f t="shared" si="0"/>
        <v>119939.2501664865</v>
      </c>
      <c r="G41" s="20">
        <f t="shared" si="1"/>
        <v>14392.71001997838</v>
      </c>
      <c r="H41" s="20">
        <v>14720.768561090799</v>
      </c>
      <c r="I41" s="20">
        <f t="shared" si="2"/>
        <v>134660.01872757729</v>
      </c>
      <c r="J41" s="20">
        <f t="shared" si="4"/>
        <v>120267.30870759892</v>
      </c>
      <c r="K41" s="20">
        <f t="shared" si="3"/>
        <v>20602.982865319325</v>
      </c>
      <c r="L41" s="21">
        <f t="shared" si="5"/>
        <v>1.4999999999999999E-2</v>
      </c>
      <c r="M41" s="20">
        <f t="shared" si="6"/>
        <v>97860</v>
      </c>
      <c r="N41" s="20">
        <f t="shared" si="7"/>
        <v>5017189</v>
      </c>
      <c r="O41" s="3"/>
      <c r="P41" s="3"/>
      <c r="Q41" s="3"/>
      <c r="R41" s="22">
        <f t="shared" si="8"/>
        <v>2058</v>
      </c>
      <c r="S41" s="3">
        <v>37</v>
      </c>
      <c r="T41" s="3">
        <f>SUM('[1]CBM Outputs'!D42,'[1]CBM Outputs'!F42, '[1]CBM Outputs'!H42, '[1]CBM Outputs'!J42)</f>
        <v>2875788.6687846407</v>
      </c>
      <c r="U41" s="11">
        <f>SUM('[1]CBM Outputs'!P42,'[1]CBM Outputs'!R42,'[1]CBM Outputs'!T42,'[1]CBM Outputs'!V42)</f>
        <v>4679462.0452638809</v>
      </c>
    </row>
    <row r="42" spans="1:21">
      <c r="A42" s="3"/>
      <c r="B42" s="19">
        <v>2058</v>
      </c>
      <c r="C42" s="20">
        <v>38</v>
      </c>
      <c r="D42" s="20">
        <v>93256.648212689368</v>
      </c>
      <c r="E42" s="20">
        <v>-24927.331688217222</v>
      </c>
      <c r="F42" s="20">
        <f t="shared" si="0"/>
        <v>118183.97990090659</v>
      </c>
      <c r="G42" s="20">
        <f t="shared" si="1"/>
        <v>14182.07758810879</v>
      </c>
      <c r="H42" s="20">
        <v>14774.819327668118</v>
      </c>
      <c r="I42" s="20">
        <f t="shared" si="2"/>
        <v>132958.7992285747</v>
      </c>
      <c r="J42" s="20">
        <f t="shared" si="4"/>
        <v>118776.72164046591</v>
      </c>
      <c r="K42" s="20">
        <f t="shared" si="3"/>
        <v>20342.69628197193</v>
      </c>
      <c r="L42" s="21">
        <f t="shared" si="5"/>
        <v>1.4999999999999999E-2</v>
      </c>
      <c r="M42" s="20">
        <f t="shared" si="6"/>
        <v>96652</v>
      </c>
      <c r="N42" s="20">
        <f t="shared" si="7"/>
        <v>5113841</v>
      </c>
      <c r="O42" s="3"/>
      <c r="P42" s="3"/>
      <c r="Q42" s="3"/>
      <c r="R42" s="22">
        <f t="shared" si="8"/>
        <v>2059</v>
      </c>
      <c r="S42" s="3">
        <v>38</v>
      </c>
      <c r="T42" s="3">
        <f>SUM('[1]CBM Outputs'!D43,'[1]CBM Outputs'!F43, '[1]CBM Outputs'!H43, '[1]CBM Outputs'!J43)</f>
        <v>2849250.7117168838</v>
      </c>
      <c r="U42" s="11">
        <f>SUM('[1]CBM Outputs'!P43,'[1]CBM Outputs'!R43,'[1]CBM Outputs'!T43,'[1]CBM Outputs'!V43)</f>
        <v>4686173.5220439574</v>
      </c>
    </row>
    <row r="43" spans="1:21">
      <c r="A43" s="3"/>
      <c r="B43" s="19">
        <v>2059</v>
      </c>
      <c r="C43" s="20">
        <v>39</v>
      </c>
      <c r="D43" s="20">
        <v>89062.476141355233</v>
      </c>
      <c r="E43" s="20">
        <v>-24450.656554563604</v>
      </c>
      <c r="F43" s="20">
        <f t="shared" si="0"/>
        <v>113513.13269591884</v>
      </c>
      <c r="G43" s="20">
        <f t="shared" si="1"/>
        <v>13621.575923510261</v>
      </c>
      <c r="H43" s="20">
        <v>14760.062191870706</v>
      </c>
      <c r="I43" s="20">
        <f t="shared" si="2"/>
        <v>128273.19488778955</v>
      </c>
      <c r="J43" s="20">
        <f t="shared" si="4"/>
        <v>114651.61896427929</v>
      </c>
      <c r="K43" s="20">
        <f t="shared" si="3"/>
        <v>19625.798817831801</v>
      </c>
      <c r="L43" s="21">
        <f t="shared" si="5"/>
        <v>1.4999999999999999E-2</v>
      </c>
      <c r="M43" s="20">
        <f t="shared" si="6"/>
        <v>93306</v>
      </c>
      <c r="N43" s="20">
        <f t="shared" si="7"/>
        <v>5207147</v>
      </c>
      <c r="O43" s="3"/>
      <c r="P43" s="3"/>
      <c r="Q43" s="3"/>
      <c r="R43" s="22">
        <f t="shared" si="8"/>
        <v>2060</v>
      </c>
      <c r="S43" s="3">
        <v>39</v>
      </c>
      <c r="T43" s="3">
        <f>SUM('[1]CBM Outputs'!D44,'[1]CBM Outputs'!F44, '[1]CBM Outputs'!H44, '[1]CBM Outputs'!J44)</f>
        <v>2823883.457733911</v>
      </c>
      <c r="U43" s="11">
        <f>SUM('[1]CBM Outputs'!P44,'[1]CBM Outputs'!R44,'[1]CBM Outputs'!T44,'[1]CBM Outputs'!V44)</f>
        <v>4692760.6664816989</v>
      </c>
    </row>
    <row r="44" spans="1:21">
      <c r="A44" s="3"/>
      <c r="B44" s="19">
        <v>2060</v>
      </c>
      <c r="C44" s="20">
        <v>40</v>
      </c>
      <c r="D44" s="20">
        <v>86500.546659679618</v>
      </c>
      <c r="E44" s="20">
        <v>-23333.162422465812</v>
      </c>
      <c r="F44" s="20">
        <f t="shared" si="0"/>
        <v>109833.70908214543</v>
      </c>
      <c r="G44" s="20">
        <f t="shared" si="1"/>
        <v>13180.045089857451</v>
      </c>
      <c r="H44" s="20">
        <v>14784.069825585571</v>
      </c>
      <c r="I44" s="20">
        <f>F44+H44</f>
        <v>124617.778907731</v>
      </c>
      <c r="J44" s="20">
        <f t="shared" si="4"/>
        <v>111437.73381787355</v>
      </c>
      <c r="K44" s="20">
        <f t="shared" si="3"/>
        <v>19066.520172882843</v>
      </c>
      <c r="L44" s="21">
        <f t="shared" si="5"/>
        <v>1.4999999999999999E-2</v>
      </c>
      <c r="M44" s="20">
        <f t="shared" si="6"/>
        <v>90699</v>
      </c>
      <c r="N44" s="20">
        <f>IF(M44&lt;0,N43,N43+M44)</f>
        <v>5297846</v>
      </c>
      <c r="O44" s="3"/>
      <c r="P44" s="3"/>
      <c r="Q44" s="3"/>
      <c r="R44" s="22">
        <f t="shared" si="8"/>
        <v>2061</v>
      </c>
      <c r="S44" s="3">
        <v>40</v>
      </c>
      <c r="T44" s="3">
        <f>SUM('[1]CBM Outputs'!D45,'[1]CBM Outputs'!F45, '[1]CBM Outputs'!H45, '[1]CBM Outputs'!J45)</f>
        <v>2799204.3260373366</v>
      </c>
      <c r="U44" s="11">
        <f>SUM('[1]CBM Outputs'!P45,'[1]CBM Outputs'!R45,'[1]CBM Outputs'!T45,'[1]CBM Outputs'!V45)</f>
        <v>4699030.2235000497</v>
      </c>
    </row>
    <row r="45" spans="1:21">
      <c r="A45" s="3"/>
      <c r="B45" s="19">
        <v>2061</v>
      </c>
      <c r="C45" s="20">
        <v>41</v>
      </c>
      <c r="D45" s="20">
        <v>80049.901191502649</v>
      </c>
      <c r="E45" s="20">
        <v>-22963.383690519368</v>
      </c>
      <c r="F45" s="20">
        <f t="shared" si="0"/>
        <v>103013.28488202201</v>
      </c>
      <c r="G45" s="20">
        <f t="shared" si="1"/>
        <v>12361.594185842641</v>
      </c>
      <c r="H45" s="20">
        <v>14856.522774819001</v>
      </c>
      <c r="I45" s="20">
        <f t="shared" si="2"/>
        <v>117869.807656841</v>
      </c>
      <c r="J45" s="20">
        <f t="shared" si="4"/>
        <v>105508.21347099837</v>
      </c>
      <c r="K45" s="20">
        <f t="shared" si="3"/>
        <v>18034.080571496674</v>
      </c>
      <c r="L45" s="21">
        <f t="shared" si="5"/>
        <v>1.4999999999999999E-2</v>
      </c>
      <c r="M45" s="20">
        <f t="shared" si="6"/>
        <v>85891</v>
      </c>
      <c r="N45" s="20">
        <f>IF(M45&lt;0,N44,N44+M45)</f>
        <v>5383737</v>
      </c>
      <c r="O45" s="3"/>
      <c r="P45" s="3"/>
      <c r="Q45" s="3"/>
      <c r="R45" s="22">
        <f t="shared" si="8"/>
        <v>2062</v>
      </c>
      <c r="S45" s="3">
        <v>41</v>
      </c>
      <c r="T45" s="3">
        <f>SUM('[1]CBM Outputs'!D46,'[1]CBM Outputs'!F46, '[1]CBM Outputs'!H46, '[1]CBM Outputs'!J46)</f>
        <v>2776268.2128253384</v>
      </c>
      <c r="U45" s="11">
        <f>SUM('[1]CBM Outputs'!P46,'[1]CBM Outputs'!R46,'[1]CBM Outputs'!T46,'[1]CBM Outputs'!V46)</f>
        <v>4705200.3512025792</v>
      </c>
    </row>
    <row r="46" spans="1:21">
      <c r="A46" s="3"/>
      <c r="B46" s="19">
        <v>2062</v>
      </c>
      <c r="C46" s="20">
        <v>42</v>
      </c>
      <c r="D46" s="20">
        <v>68435.271658598096</v>
      </c>
      <c r="E46" s="20">
        <v>-21026.272885782699</v>
      </c>
      <c r="F46" s="20">
        <f t="shared" si="0"/>
        <v>89461.544544380798</v>
      </c>
      <c r="G46" s="20">
        <f t="shared" si="1"/>
        <v>10735.385345325696</v>
      </c>
      <c r="H46" s="20">
        <v>13079.425002006788</v>
      </c>
      <c r="I46" s="20">
        <f t="shared" si="2"/>
        <v>102540.96954638758</v>
      </c>
      <c r="J46" s="20">
        <f t="shared" si="4"/>
        <v>91805.584201061894</v>
      </c>
      <c r="K46" s="20">
        <f t="shared" si="3"/>
        <v>15688.7683405973</v>
      </c>
      <c r="L46" s="21">
        <f t="shared" si="5"/>
        <v>1.4999999999999999E-2</v>
      </c>
      <c r="M46" s="20">
        <f t="shared" si="6"/>
        <v>74739</v>
      </c>
      <c r="N46" s="20">
        <f t="shared" ref="N46:N104" si="9">IF(M46&lt;0,N45,N45+M46)</f>
        <v>5458476</v>
      </c>
      <c r="O46" s="3"/>
      <c r="P46" s="3"/>
      <c r="Q46" s="3"/>
      <c r="R46" s="22">
        <f t="shared" si="8"/>
        <v>2063</v>
      </c>
      <c r="S46" s="3">
        <v>42</v>
      </c>
      <c r="T46" s="3">
        <f>SUM('[1]CBM Outputs'!D47,'[1]CBM Outputs'!F47, '[1]CBM Outputs'!H47, '[1]CBM Outputs'!J47)</f>
        <v>2757323.5133476867</v>
      </c>
      <c r="U46" s="11">
        <f>SUM('[1]CBM Outputs'!P47,'[1]CBM Outputs'!R47,'[1]CBM Outputs'!T47,'[1]CBM Outputs'!V47)</f>
        <v>4710888.3668695111</v>
      </c>
    </row>
    <row r="47" spans="1:21">
      <c r="A47" s="3"/>
      <c r="B47" s="19">
        <v>2063</v>
      </c>
      <c r="C47" s="20">
        <v>43</v>
      </c>
      <c r="D47" s="20">
        <v>69900.713658252062</v>
      </c>
      <c r="E47" s="20">
        <v>-23342.58055340574</v>
      </c>
      <c r="F47" s="20">
        <f t="shared" si="0"/>
        <v>93243.294211657805</v>
      </c>
      <c r="G47" s="20">
        <f t="shared" si="1"/>
        <v>11189.195305398936</v>
      </c>
      <c r="H47" s="20">
        <v>13513.469243205402</v>
      </c>
      <c r="I47" s="20">
        <f t="shared" si="2"/>
        <v>106756.7634548632</v>
      </c>
      <c r="J47" s="20">
        <f t="shared" si="4"/>
        <v>95567.568149464263</v>
      </c>
      <c r="K47" s="20">
        <f t="shared" si="3"/>
        <v>16333.78480859407</v>
      </c>
      <c r="L47" s="21">
        <f t="shared" si="5"/>
        <v>1.4999999999999999E-2</v>
      </c>
      <c r="M47" s="20">
        <f t="shared" si="6"/>
        <v>77800</v>
      </c>
      <c r="N47" s="20">
        <f t="shared" si="9"/>
        <v>5536276</v>
      </c>
      <c r="O47" s="3"/>
      <c r="P47" s="3"/>
      <c r="Q47" s="3"/>
      <c r="R47" s="22">
        <f t="shared" si="8"/>
        <v>2064</v>
      </c>
      <c r="S47" s="3">
        <v>43</v>
      </c>
      <c r="T47" s="3">
        <f>SUM('[1]CBM Outputs'!D48,'[1]CBM Outputs'!F48, '[1]CBM Outputs'!H48, '[1]CBM Outputs'!J48)</f>
        <v>2737914.8391015166</v>
      </c>
      <c r="U47" s="11">
        <f>SUM('[1]CBM Outputs'!P48,'[1]CBM Outputs'!R48,'[1]CBM Outputs'!T48,'[1]CBM Outputs'!V48)</f>
        <v>4717266.5737662371</v>
      </c>
    </row>
    <row r="48" spans="1:21">
      <c r="A48" s="3"/>
      <c r="B48" s="19">
        <v>2064</v>
      </c>
      <c r="C48" s="20">
        <v>44</v>
      </c>
      <c r="D48" s="20">
        <v>69787.487440020152</v>
      </c>
      <c r="E48" s="20">
        <v>-22616.350366670958</v>
      </c>
      <c r="F48" s="20">
        <f t="shared" si="0"/>
        <v>92403.83780669111</v>
      </c>
      <c r="G48" s="20">
        <f t="shared" si="1"/>
        <v>11088.460536802933</v>
      </c>
      <c r="H48" s="20">
        <v>13707.696559509022</v>
      </c>
      <c r="I48" s="20">
        <f t="shared" si="2"/>
        <v>106111.53436620013</v>
      </c>
      <c r="J48" s="20">
        <f t="shared" si="4"/>
        <v>95023.073829397195</v>
      </c>
      <c r="K48" s="20">
        <f t="shared" si="3"/>
        <v>16235.064758028619</v>
      </c>
      <c r="L48" s="21">
        <f t="shared" si="5"/>
        <v>1.4999999999999999E-2</v>
      </c>
      <c r="M48" s="20">
        <f t="shared" si="6"/>
        <v>77362</v>
      </c>
      <c r="N48" s="20">
        <f t="shared" si="9"/>
        <v>5613638</v>
      </c>
      <c r="O48" s="3"/>
      <c r="P48" s="3"/>
      <c r="Q48" s="3"/>
      <c r="R48" s="22">
        <f t="shared" si="8"/>
        <v>2065</v>
      </c>
      <c r="S48" s="3">
        <v>44</v>
      </c>
      <c r="T48" s="3">
        <f>SUM('[1]CBM Outputs'!D49,'[1]CBM Outputs'!F49, '[1]CBM Outputs'!H49, '[1]CBM Outputs'!J49)</f>
        <v>2718439.2080243584</v>
      </c>
      <c r="U48" s="11">
        <f>SUM('[1]CBM Outputs'!P49,'[1]CBM Outputs'!R49,'[1]CBM Outputs'!T49,'[1]CBM Outputs'!V49)</f>
        <v>4723440.8379507335</v>
      </c>
    </row>
    <row r="49" spans="1:21">
      <c r="A49" s="3"/>
      <c r="B49" s="19">
        <v>2065</v>
      </c>
      <c r="C49" s="20">
        <v>45</v>
      </c>
      <c r="D49" s="20">
        <v>65527.794517987575</v>
      </c>
      <c r="E49" s="20">
        <v>-21751.397705585885</v>
      </c>
      <c r="F49" s="20">
        <f t="shared" si="0"/>
        <v>87279.192223573453</v>
      </c>
      <c r="G49" s="20">
        <f t="shared" si="1"/>
        <v>10473.503066828815</v>
      </c>
      <c r="H49" s="20">
        <v>13424.228204436093</v>
      </c>
      <c r="I49" s="20">
        <f t="shared" si="2"/>
        <v>100703.42042800954</v>
      </c>
      <c r="J49" s="20">
        <f t="shared" si="4"/>
        <v>90229.917361180735</v>
      </c>
      <c r="K49" s="20">
        <f t="shared" si="3"/>
        <v>15407.62332548546</v>
      </c>
      <c r="L49" s="21">
        <f t="shared" si="5"/>
        <v>1.4999999999999999E-2</v>
      </c>
      <c r="M49" s="20">
        <f t="shared" si="6"/>
        <v>73468</v>
      </c>
      <c r="N49" s="20">
        <f t="shared" si="9"/>
        <v>5687106</v>
      </c>
      <c r="O49" s="3"/>
      <c r="P49" s="3"/>
      <c r="Q49" s="3"/>
      <c r="R49" s="22">
        <f t="shared" si="8"/>
        <v>2066</v>
      </c>
      <c r="S49" s="3">
        <v>45</v>
      </c>
      <c r="T49" s="3">
        <f>SUM('[1]CBM Outputs'!D50,'[1]CBM Outputs'!F50, '[1]CBM Outputs'!H50, '[1]CBM Outputs'!J50)</f>
        <v>2700187.111267908</v>
      </c>
      <c r="U49" s="11">
        <f>SUM('[1]CBM Outputs'!P50,'[1]CBM Outputs'!R50,'[1]CBM Outputs'!T50,'[1]CBM Outputs'!V50)</f>
        <v>4729372.009635523</v>
      </c>
    </row>
    <row r="50" spans="1:21">
      <c r="A50" s="3"/>
      <c r="B50" s="19">
        <v>2066</v>
      </c>
      <c r="C50" s="20">
        <v>46</v>
      </c>
      <c r="D50" s="20">
        <v>48521.094160280518</v>
      </c>
      <c r="E50" s="20">
        <v>-20952.626688210628</v>
      </c>
      <c r="F50" s="20">
        <f t="shared" si="0"/>
        <v>69473.720848491153</v>
      </c>
      <c r="G50" s="20">
        <f t="shared" si="1"/>
        <v>8336.8465018189381</v>
      </c>
      <c r="H50" s="20">
        <v>13942.682505068206</v>
      </c>
      <c r="I50" s="20">
        <f t="shared" si="2"/>
        <v>83416.403353559363</v>
      </c>
      <c r="J50" s="20">
        <f t="shared" si="4"/>
        <v>75079.556851740432</v>
      </c>
      <c r="K50" s="20">
        <f t="shared" si="3"/>
        <v>12762.709713094582</v>
      </c>
      <c r="L50" s="21">
        <f t="shared" si="5"/>
        <v>1.4999999999999999E-2</v>
      </c>
      <c r="M50" s="20">
        <f t="shared" si="6"/>
        <v>61190</v>
      </c>
      <c r="N50" s="20">
        <f t="shared" si="9"/>
        <v>5748296</v>
      </c>
      <c r="O50" s="3"/>
      <c r="P50" s="3"/>
      <c r="Q50" s="3"/>
      <c r="R50" s="22">
        <f t="shared" si="8"/>
        <v>2067</v>
      </c>
      <c r="S50" s="3">
        <v>46</v>
      </c>
      <c r="T50" s="3">
        <f>SUM('[1]CBM Outputs'!D51,'[1]CBM Outputs'!F51, '[1]CBM Outputs'!H51, '[1]CBM Outputs'!J51)</f>
        <v>2685922.2611305453</v>
      </c>
      <c r="U50" s="11">
        <f>SUM('[1]CBM Outputs'!P51,'[1]CBM Outputs'!R51,'[1]CBM Outputs'!T51,'[1]CBM Outputs'!V51)</f>
        <v>4735082.7445330024</v>
      </c>
    </row>
    <row r="51" spans="1:21">
      <c r="A51" s="3"/>
      <c r="B51" s="19">
        <v>2067</v>
      </c>
      <c r="C51" s="20">
        <v>47</v>
      </c>
      <c r="D51" s="20">
        <v>25301.944042847321</v>
      </c>
      <c r="E51" s="20">
        <v>-20034.65096126045</v>
      </c>
      <c r="F51" s="20">
        <f t="shared" si="0"/>
        <v>45336.595004107774</v>
      </c>
      <c r="G51" s="20">
        <f t="shared" si="1"/>
        <v>5440.3914004929329</v>
      </c>
      <c r="H51" s="20">
        <v>14860.770184450394</v>
      </c>
      <c r="I51" s="20">
        <f t="shared" si="2"/>
        <v>60197.365188558164</v>
      </c>
      <c r="J51" s="20">
        <f t="shared" si="4"/>
        <v>54756.973788065232</v>
      </c>
      <c r="K51" s="20">
        <f t="shared" si="3"/>
        <v>9210.1968738493997</v>
      </c>
      <c r="L51" s="21">
        <f t="shared" si="5"/>
        <v>1.4999999999999999E-2</v>
      </c>
      <c r="M51" s="20">
        <f t="shared" si="6"/>
        <v>44725</v>
      </c>
      <c r="N51" s="20">
        <f t="shared" si="9"/>
        <v>5793021</v>
      </c>
      <c r="O51" s="3"/>
      <c r="P51" s="3"/>
      <c r="Q51" s="3"/>
      <c r="R51" s="22">
        <f t="shared" si="8"/>
        <v>2068</v>
      </c>
      <c r="S51" s="3">
        <v>47</v>
      </c>
      <c r="T51" s="3">
        <f>SUM('[1]CBM Outputs'!D52,'[1]CBM Outputs'!F52, '[1]CBM Outputs'!H52, '[1]CBM Outputs'!J52)</f>
        <v>2677156.6766426791</v>
      </c>
      <c r="U51" s="11">
        <f>SUM('[1]CBM Outputs'!P52,'[1]CBM Outputs'!R52,'[1]CBM Outputs'!T52,'[1]CBM Outputs'!V52)</f>
        <v>4740538.0373162972</v>
      </c>
    </row>
    <row r="52" spans="1:21">
      <c r="A52" s="3"/>
      <c r="B52" s="19">
        <v>2068</v>
      </c>
      <c r="C52" s="20">
        <v>48</v>
      </c>
      <c r="D52" s="20">
        <v>40898.523995726522</v>
      </c>
      <c r="E52" s="20">
        <v>-19104.538873519756</v>
      </c>
      <c r="F52" s="20">
        <f t="shared" si="0"/>
        <v>60003.062869246278</v>
      </c>
      <c r="G52" s="20">
        <f t="shared" si="1"/>
        <v>7200.3675443095535</v>
      </c>
      <c r="H52" s="20">
        <v>15323.308964027077</v>
      </c>
      <c r="I52" s="20">
        <f t="shared" si="2"/>
        <v>75326.371833273355</v>
      </c>
      <c r="J52" s="20">
        <f t="shared" si="4"/>
        <v>68126.004288963799</v>
      </c>
      <c r="K52" s="20">
        <f t="shared" si="3"/>
        <v>11524.934890490824</v>
      </c>
      <c r="L52" s="21">
        <f t="shared" si="5"/>
        <v>1.4999999999999999E-2</v>
      </c>
      <c r="M52" s="20">
        <f t="shared" si="6"/>
        <v>55579</v>
      </c>
      <c r="N52" s="20">
        <f t="shared" si="9"/>
        <v>5848600</v>
      </c>
      <c r="O52" s="3"/>
      <c r="P52" s="3"/>
      <c r="Q52" s="3"/>
      <c r="R52" s="22">
        <f t="shared" si="8"/>
        <v>2069</v>
      </c>
      <c r="S52" s="3">
        <v>48</v>
      </c>
      <c r="T52" s="3">
        <f>SUM('[1]CBM Outputs'!D53,'[1]CBM Outputs'!F53, '[1]CBM Outputs'!H53, '[1]CBM Outputs'!J53)</f>
        <v>2664207.3614703752</v>
      </c>
      <c r="U52" s="11">
        <f>SUM('[1]CBM Outputs'!P53,'[1]CBM Outputs'!R53,'[1]CBM Outputs'!T53,'[1]CBM Outputs'!V53)</f>
        <v>4745735.3121675448</v>
      </c>
    </row>
    <row r="53" spans="1:21">
      <c r="A53" s="3"/>
      <c r="B53" s="19">
        <v>2069</v>
      </c>
      <c r="C53" s="20">
        <v>49</v>
      </c>
      <c r="D53" s="20">
        <v>81349.519040624989</v>
      </c>
      <c r="E53" s="20">
        <v>-18080.123637854282</v>
      </c>
      <c r="F53" s="20">
        <f t="shared" si="0"/>
        <v>99429.642678479271</v>
      </c>
      <c r="G53" s="20">
        <f t="shared" si="1"/>
        <v>11931.557121417512</v>
      </c>
      <c r="H53" s="20">
        <v>13948.370129737112</v>
      </c>
      <c r="I53" s="20">
        <f t="shared" si="2"/>
        <v>113378.01280821639</v>
      </c>
      <c r="J53" s="20">
        <f t="shared" si="4"/>
        <v>101446.45568679887</v>
      </c>
      <c r="K53" s="20">
        <f t="shared" si="3"/>
        <v>17346.835959657106</v>
      </c>
      <c r="L53" s="21">
        <f t="shared" si="5"/>
        <v>1.4999999999999999E-2</v>
      </c>
      <c r="M53" s="20">
        <f t="shared" si="6"/>
        <v>82577</v>
      </c>
      <c r="N53" s="20">
        <f t="shared" si="9"/>
        <v>5931177</v>
      </c>
      <c r="O53" s="3"/>
      <c r="P53" s="3"/>
      <c r="Q53" s="3"/>
      <c r="R53" s="22">
        <f t="shared" si="8"/>
        <v>2070</v>
      </c>
      <c r="S53" s="3">
        <v>49</v>
      </c>
      <c r="T53" s="3">
        <f>SUM('[1]CBM Outputs'!D54,'[1]CBM Outputs'!F54, '[1]CBM Outputs'!H54, '[1]CBM Outputs'!J54)</f>
        <v>2641753.6807758603</v>
      </c>
      <c r="U53" s="11">
        <f>SUM('[1]CBM Outputs'!P54,'[1]CBM Outputs'!R54,'[1]CBM Outputs'!T54,'[1]CBM Outputs'!V54)</f>
        <v>4750648.2557899868</v>
      </c>
    </row>
    <row r="54" spans="1:21">
      <c r="A54" s="3"/>
      <c r="B54" s="19">
        <v>2070</v>
      </c>
      <c r="C54" s="20">
        <v>50</v>
      </c>
      <c r="D54" s="20">
        <v>80344.007824450498</v>
      </c>
      <c r="E54" s="20">
        <v>-17131.852556190042</v>
      </c>
      <c r="F54" s="20">
        <f t="shared" si="0"/>
        <v>97475.860380640544</v>
      </c>
      <c r="G54" s="20">
        <f t="shared" si="1"/>
        <v>11697.103245676864</v>
      </c>
      <c r="H54" s="20">
        <v>13958.006578745872</v>
      </c>
      <c r="I54" s="20">
        <f t="shared" si="2"/>
        <v>111433.86695938642</v>
      </c>
      <c r="J54" s="20">
        <f t="shared" si="4"/>
        <v>99736.763713709559</v>
      </c>
      <c r="K54" s="20">
        <f t="shared" si="3"/>
        <v>17049.381644786121</v>
      </c>
      <c r="L54" s="21">
        <f t="shared" si="5"/>
        <v>1.4999999999999999E-2</v>
      </c>
      <c r="M54" s="20">
        <f t="shared" si="6"/>
        <v>81191</v>
      </c>
      <c r="N54" s="20">
        <f t="shared" si="9"/>
        <v>6012368</v>
      </c>
      <c r="O54" s="3"/>
      <c r="P54" s="3"/>
      <c r="Q54" s="3"/>
      <c r="R54" s="22">
        <f t="shared" si="8"/>
        <v>2071</v>
      </c>
      <c r="S54" s="3">
        <v>50</v>
      </c>
      <c r="T54" s="3">
        <f>SUM('[1]CBM Outputs'!D55,'[1]CBM Outputs'!F55, '[1]CBM Outputs'!H55, '[1]CBM Outputs'!J55)</f>
        <v>2619531.6423419896</v>
      </c>
      <c r="U54" s="11">
        <f>SUM('[1]CBM Outputs'!P55,'[1]CBM Outputs'!R55,'[1]CBM Outputs'!T55,'[1]CBM Outputs'!V55)</f>
        <v>4755294.9072565213</v>
      </c>
    </row>
    <row r="55" spans="1:21">
      <c r="A55" s="3"/>
      <c r="B55" s="19">
        <v>2071</v>
      </c>
      <c r="C55" s="20">
        <v>51</v>
      </c>
      <c r="D55" s="20">
        <v>82725.771302413443</v>
      </c>
      <c r="E55" s="20">
        <v>-16278.761727063677</v>
      </c>
      <c r="F55" s="20">
        <f t="shared" si="0"/>
        <v>99004.533029477112</v>
      </c>
      <c r="G55" s="20">
        <f t="shared" si="1"/>
        <v>11880.543963537253</v>
      </c>
      <c r="H55" s="20">
        <v>14356.234981409883</v>
      </c>
      <c r="I55" s="20">
        <f t="shared" si="2"/>
        <v>113360.768010887</v>
      </c>
      <c r="J55" s="20">
        <f t="shared" si="4"/>
        <v>101480.22404734974</v>
      </c>
      <c r="K55" s="20">
        <f t="shared" si="3"/>
        <v>17344.19750566571</v>
      </c>
      <c r="L55" s="21">
        <f t="shared" si="5"/>
        <v>1.4999999999999999E-2</v>
      </c>
      <c r="M55" s="20">
        <f t="shared" si="6"/>
        <v>82613</v>
      </c>
      <c r="N55" s="20">
        <f t="shared" si="9"/>
        <v>6094981</v>
      </c>
      <c r="O55" s="3"/>
      <c r="P55" s="3"/>
      <c r="Q55" s="3"/>
      <c r="R55" s="22">
        <f t="shared" si="8"/>
        <v>2072</v>
      </c>
      <c r="S55" s="3">
        <v>51</v>
      </c>
      <c r="T55" s="3">
        <f>SUM('[1]CBM Outputs'!D56,'[1]CBM Outputs'!F56, '[1]CBM Outputs'!H56, '[1]CBM Outputs'!J56)</f>
        <v>2596470.5217588455</v>
      </c>
      <c r="U55" s="11">
        <f>SUM('[1]CBM Outputs'!P56,'[1]CBM Outputs'!R56,'[1]CBM Outputs'!T56,'[1]CBM Outputs'!V56)</f>
        <v>4759708.3501972686</v>
      </c>
    </row>
    <row r="56" spans="1:21">
      <c r="A56" s="3"/>
      <c r="B56" s="19">
        <v>2072</v>
      </c>
      <c r="C56" s="20">
        <v>52</v>
      </c>
      <c r="D56" s="20">
        <v>36205.70814332155</v>
      </c>
      <c r="E56" s="20">
        <v>-15325.999471599691</v>
      </c>
      <c r="F56" s="20">
        <f t="shared" si="0"/>
        <v>51531.707614921237</v>
      </c>
      <c r="G56" s="20">
        <f t="shared" si="1"/>
        <v>6183.8049137905482</v>
      </c>
      <c r="H56" s="20">
        <v>12554.934419061188</v>
      </c>
      <c r="I56" s="20">
        <f t="shared" si="2"/>
        <v>64086.642033982425</v>
      </c>
      <c r="J56" s="20">
        <f t="shared" si="4"/>
        <v>57902.837120191878</v>
      </c>
      <c r="K56" s="20">
        <f t="shared" si="3"/>
        <v>9805.2562311993115</v>
      </c>
      <c r="L56" s="21">
        <f t="shared" si="5"/>
        <v>1.4999999999999999E-2</v>
      </c>
      <c r="M56" s="20">
        <f t="shared" si="6"/>
        <v>47229</v>
      </c>
      <c r="N56" s="20">
        <f t="shared" si="9"/>
        <v>6142210</v>
      </c>
      <c r="O56" s="3"/>
      <c r="P56" s="3"/>
      <c r="Q56" s="3"/>
      <c r="R56" s="22">
        <f t="shared" si="8"/>
        <v>2073</v>
      </c>
      <c r="S56" s="3">
        <v>52</v>
      </c>
      <c r="T56" s="3">
        <f>SUM('[1]CBM Outputs'!D57,'[1]CBM Outputs'!F57, '[1]CBM Outputs'!H57, '[1]CBM Outputs'!J57)</f>
        <v>2585917.1737268558</v>
      </c>
      <c r="U56" s="11">
        <f>SUM('[1]CBM Outputs'!P57,'[1]CBM Outputs'!R57,'[1]CBM Outputs'!T57,'[1]CBM Outputs'!V57)</f>
        <v>4763854.7563839611</v>
      </c>
    </row>
    <row r="57" spans="1:21">
      <c r="A57" s="3"/>
      <c r="B57" s="19">
        <v>2073</v>
      </c>
      <c r="C57" s="20">
        <v>53</v>
      </c>
      <c r="D57" s="20">
        <v>19632.988629119824</v>
      </c>
      <c r="E57" s="20">
        <v>-14308.863067427857</v>
      </c>
      <c r="F57" s="20">
        <f t="shared" si="0"/>
        <v>33941.851696547681</v>
      </c>
      <c r="G57" s="20">
        <f t="shared" si="1"/>
        <v>4073.0222035857214</v>
      </c>
      <c r="H57" s="20">
        <v>11924.413219626224</v>
      </c>
      <c r="I57" s="20">
        <f t="shared" si="2"/>
        <v>45866.264916173903</v>
      </c>
      <c r="J57" s="20">
        <f t="shared" si="4"/>
        <v>41793.24271258818</v>
      </c>
      <c r="K57" s="20">
        <f t="shared" si="3"/>
        <v>7017.5385321746071</v>
      </c>
      <c r="L57" s="21">
        <f t="shared" si="5"/>
        <v>1.4999999999999999E-2</v>
      </c>
      <c r="M57" s="20">
        <f t="shared" si="6"/>
        <v>34148</v>
      </c>
      <c r="N57" s="20">
        <f t="shared" si="9"/>
        <v>6176358</v>
      </c>
      <c r="O57" s="3"/>
      <c r="P57" s="3"/>
      <c r="Q57" s="3"/>
      <c r="R57" s="22">
        <f t="shared" si="8"/>
        <v>2074</v>
      </c>
      <c r="S57" s="3">
        <v>53</v>
      </c>
      <c r="T57" s="3">
        <f>SUM('[1]CBM Outputs'!D58,'[1]CBM Outputs'!F58, '[1]CBM Outputs'!H58, '[1]CBM Outputs'!J58)</f>
        <v>2579819.1584555879</v>
      </c>
      <c r="U57" s="11">
        <f>SUM('[1]CBM Outputs'!P58,'[1]CBM Outputs'!R58,'[1]CBM Outputs'!T58,'[1]CBM Outputs'!V58)</f>
        <v>4767720.1249246998</v>
      </c>
    </row>
    <row r="58" spans="1:21">
      <c r="A58" s="3"/>
      <c r="B58" s="19">
        <v>2074</v>
      </c>
      <c r="C58" s="20">
        <v>54</v>
      </c>
      <c r="D58" s="20">
        <v>15121.993386501767</v>
      </c>
      <c r="E58" s="20">
        <v>-13364.222171688651</v>
      </c>
      <c r="F58" s="20">
        <f t="shared" si="0"/>
        <v>28486.215558190415</v>
      </c>
      <c r="G58" s="20">
        <f t="shared" si="1"/>
        <v>3418.3458669828497</v>
      </c>
      <c r="H58" s="20">
        <v>11789.090059420509</v>
      </c>
      <c r="I58" s="20">
        <f t="shared" si="2"/>
        <v>40275.305617610924</v>
      </c>
      <c r="J58" s="20">
        <f t="shared" si="4"/>
        <v>36856.959750628077</v>
      </c>
      <c r="K58" s="20">
        <f t="shared" si="3"/>
        <v>6162.121759494471</v>
      </c>
      <c r="L58" s="21">
        <f t="shared" si="5"/>
        <v>1.4999999999999999E-2</v>
      </c>
      <c r="M58" s="20">
        <f t="shared" si="6"/>
        <v>30141</v>
      </c>
      <c r="N58" s="20">
        <f t="shared" si="9"/>
        <v>6206499</v>
      </c>
      <c r="O58" s="3"/>
      <c r="P58" s="3"/>
      <c r="Q58" s="3"/>
      <c r="R58" s="22">
        <f t="shared" si="8"/>
        <v>2075</v>
      </c>
      <c r="S58" s="3">
        <v>54</v>
      </c>
      <c r="T58" s="3">
        <f>SUM('[1]CBM Outputs'!D59,'[1]CBM Outputs'!F59, '[1]CBM Outputs'!H59, '[1]CBM Outputs'!J59)</f>
        <v>2574926.0665301271</v>
      </c>
      <c r="U58" s="11">
        <f>SUM('[1]CBM Outputs'!P59,'[1]CBM Outputs'!R59,'[1]CBM Outputs'!T59,'[1]CBM Outputs'!V59)</f>
        <v>4771323.5381467976</v>
      </c>
    </row>
    <row r="59" spans="1:21">
      <c r="A59" s="3"/>
      <c r="B59" s="19">
        <v>2075</v>
      </c>
      <c r="C59" s="20">
        <v>55</v>
      </c>
      <c r="D59" s="20">
        <v>18162.889734736531</v>
      </c>
      <c r="E59" s="20">
        <v>-12375.800103896172</v>
      </c>
      <c r="F59" s="20">
        <f t="shared" si="0"/>
        <v>30538.689838632701</v>
      </c>
      <c r="G59" s="20">
        <f t="shared" si="1"/>
        <v>3664.6427806359238</v>
      </c>
      <c r="H59" s="20">
        <v>12335.586663475027</v>
      </c>
      <c r="I59" s="20">
        <f t="shared" si="2"/>
        <v>42874.276502107728</v>
      </c>
      <c r="J59" s="20">
        <f t="shared" si="4"/>
        <v>39209.633721471808</v>
      </c>
      <c r="K59" s="20">
        <f t="shared" si="3"/>
        <v>6559.7643048224827</v>
      </c>
      <c r="L59" s="21">
        <f t="shared" si="5"/>
        <v>1.4999999999999999E-2</v>
      </c>
      <c r="M59" s="20">
        <f t="shared" si="6"/>
        <v>32061</v>
      </c>
      <c r="N59" s="20">
        <f t="shared" si="9"/>
        <v>6238560</v>
      </c>
      <c r="O59" s="3"/>
      <c r="P59" s="3"/>
      <c r="Q59" s="3"/>
      <c r="R59" s="22">
        <f t="shared" si="8"/>
        <v>2076</v>
      </c>
      <c r="S59" s="3">
        <v>55</v>
      </c>
      <c r="T59" s="3">
        <f>SUM('[1]CBM Outputs'!D60,'[1]CBM Outputs'!F60, '[1]CBM Outputs'!H60, '[1]CBM Outputs'!J60)</f>
        <v>2569006.1488783131</v>
      </c>
      <c r="U59" s="11">
        <f>SUM('[1]CBM Outputs'!P60,'[1]CBM Outputs'!R60,'[1]CBM Outputs'!T60,'[1]CBM Outputs'!V60)</f>
        <v>4774653.9425107008</v>
      </c>
    </row>
    <row r="60" spans="1:21">
      <c r="A60" s="3"/>
      <c r="B60" s="19">
        <v>2076</v>
      </c>
      <c r="C60" s="20">
        <v>56</v>
      </c>
      <c r="D60" s="20">
        <v>12387.34940681962</v>
      </c>
      <c r="E60" s="20">
        <v>-11476.801852093122</v>
      </c>
      <c r="F60" s="20">
        <f t="shared" si="0"/>
        <v>23864.151258912741</v>
      </c>
      <c r="G60" s="20">
        <f t="shared" si="1"/>
        <v>2863.6981510695286</v>
      </c>
      <c r="H60" s="20">
        <v>11828.843087515686</v>
      </c>
      <c r="I60" s="20">
        <f t="shared" si="2"/>
        <v>35692.99434642843</v>
      </c>
      <c r="J60" s="20">
        <f t="shared" si="4"/>
        <v>32829.296195358904</v>
      </c>
      <c r="K60" s="20">
        <f t="shared" si="3"/>
        <v>5461.0281350035493</v>
      </c>
      <c r="L60" s="21">
        <f t="shared" si="5"/>
        <v>1.4999999999999999E-2</v>
      </c>
      <c r="M60" s="20">
        <f t="shared" si="6"/>
        <v>26875</v>
      </c>
      <c r="N60" s="20">
        <f t="shared" si="9"/>
        <v>6265435</v>
      </c>
      <c r="O60" s="3"/>
      <c r="P60" s="3"/>
      <c r="Q60" s="3"/>
      <c r="R60" s="22">
        <f t="shared" si="8"/>
        <v>2077</v>
      </c>
      <c r="S60" s="3">
        <v>56</v>
      </c>
      <c r="T60" s="3">
        <f>SUM('[1]CBM Outputs'!D61,'[1]CBM Outputs'!F61, '[1]CBM Outputs'!H61, '[1]CBM Outputs'!J61)</f>
        <v>2564840.7495969003</v>
      </c>
      <c r="U60" s="11">
        <f>SUM('[1]CBM Outputs'!P61,'[1]CBM Outputs'!R61,'[1]CBM Outputs'!T61,'[1]CBM Outputs'!V61)</f>
        <v>4777733.6241610795</v>
      </c>
    </row>
    <row r="61" spans="1:21">
      <c r="A61" s="3"/>
      <c r="B61" s="19">
        <v>2077</v>
      </c>
      <c r="C61" s="20">
        <v>57</v>
      </c>
      <c r="D61" s="20">
        <v>11756.139315111077</v>
      </c>
      <c r="E61" s="20">
        <v>-10532.943930981946</v>
      </c>
      <c r="F61" s="20">
        <f t="shared" si="0"/>
        <v>22289.083246093025</v>
      </c>
      <c r="G61" s="20">
        <f t="shared" si="1"/>
        <v>2674.6899895311631</v>
      </c>
      <c r="H61" s="20">
        <v>11787.859559088463</v>
      </c>
      <c r="I61" s="20">
        <f t="shared" si="2"/>
        <v>34076.94280518149</v>
      </c>
      <c r="J61" s="20">
        <f t="shared" si="4"/>
        <v>31402.252815650329</v>
      </c>
      <c r="K61" s="20">
        <f t="shared" si="3"/>
        <v>5213.772249192768</v>
      </c>
      <c r="L61" s="21">
        <f t="shared" si="5"/>
        <v>1.4999999999999999E-2</v>
      </c>
      <c r="M61" s="20">
        <f t="shared" si="6"/>
        <v>25717</v>
      </c>
      <c r="N61" s="20">
        <f t="shared" si="9"/>
        <v>6291152</v>
      </c>
      <c r="O61" s="3"/>
      <c r="P61" s="3"/>
      <c r="Q61" s="3"/>
      <c r="R61" s="22">
        <f t="shared" si="8"/>
        <v>2078</v>
      </c>
      <c r="S61" s="3">
        <v>57</v>
      </c>
      <c r="T61" s="3">
        <f>SUM('[1]CBM Outputs'!D62,'[1]CBM Outputs'!F62, '[1]CBM Outputs'!H62, '[1]CBM Outputs'!J62)</f>
        <v>2560856.1454658844</v>
      </c>
      <c r="U61" s="11">
        <f>SUM('[1]CBM Outputs'!P62,'[1]CBM Outputs'!R62,'[1]CBM Outputs'!T62,'[1]CBM Outputs'!V62)</f>
        <v>4780551.2469528448</v>
      </c>
    </row>
    <row r="62" spans="1:21">
      <c r="A62" s="3"/>
      <c r="B62" s="19">
        <v>2078</v>
      </c>
      <c r="C62" s="20">
        <v>58</v>
      </c>
      <c r="D62" s="20">
        <v>13407.876409064716</v>
      </c>
      <c r="E62" s="20">
        <v>-9636.5502579212425</v>
      </c>
      <c r="F62" s="20">
        <f t="shared" si="0"/>
        <v>23044.426666985957</v>
      </c>
      <c r="G62" s="20">
        <f t="shared" si="1"/>
        <v>2765.3312000383148</v>
      </c>
      <c r="H62" s="20">
        <v>11953.096478607427</v>
      </c>
      <c r="I62" s="20">
        <f t="shared" si="2"/>
        <v>34997.523145593383</v>
      </c>
      <c r="J62" s="20">
        <f t="shared" si="4"/>
        <v>32232.191945555067</v>
      </c>
      <c r="K62" s="20">
        <f t="shared" si="3"/>
        <v>5354.6210412757873</v>
      </c>
      <c r="L62" s="21">
        <f t="shared" si="5"/>
        <v>1.4999999999999999E-2</v>
      </c>
      <c r="M62" s="20">
        <f t="shared" si="6"/>
        <v>26394</v>
      </c>
      <c r="N62" s="20">
        <f t="shared" si="9"/>
        <v>6317546</v>
      </c>
      <c r="O62" s="3"/>
      <c r="P62" s="3"/>
      <c r="Q62" s="3"/>
      <c r="R62" s="22">
        <f t="shared" si="8"/>
        <v>2079</v>
      </c>
      <c r="S62" s="3">
        <v>58</v>
      </c>
      <c r="T62" s="3">
        <f>SUM('[1]CBM Outputs'!D63,'[1]CBM Outputs'!F63, '[1]CBM Outputs'!H63, '[1]CBM Outputs'!J63)</f>
        <v>2556365.0960778845</v>
      </c>
      <c r="U62" s="11">
        <f>SUM('[1]CBM Outputs'!P63,'[1]CBM Outputs'!R63,'[1]CBM Outputs'!T63,'[1]CBM Outputs'!V63)</f>
        <v>4783121.0003451919</v>
      </c>
    </row>
    <row r="63" spans="1:21">
      <c r="A63" s="3"/>
      <c r="B63" s="19">
        <v>2079</v>
      </c>
      <c r="C63" s="20">
        <v>59</v>
      </c>
      <c r="D63" s="20">
        <v>9546.9138590823513</v>
      </c>
      <c r="E63" s="20">
        <v>-8781.1598043116592</v>
      </c>
      <c r="F63" s="20">
        <f t="shared" si="0"/>
        <v>18328.073663394011</v>
      </c>
      <c r="G63" s="20">
        <f t="shared" si="1"/>
        <v>2199.3688396072812</v>
      </c>
      <c r="H63" s="20">
        <v>11845.971349428368</v>
      </c>
      <c r="I63" s="20">
        <f t="shared" si="2"/>
        <v>30174.045012822378</v>
      </c>
      <c r="J63" s="20">
        <f t="shared" si="4"/>
        <v>27974.676173215099</v>
      </c>
      <c r="K63" s="20">
        <f t="shared" si="3"/>
        <v>4616.6288869618238</v>
      </c>
      <c r="L63" s="21">
        <f t="shared" si="5"/>
        <v>1.4999999999999999E-2</v>
      </c>
      <c r="M63" s="20">
        <f t="shared" si="6"/>
        <v>22938</v>
      </c>
      <c r="N63" s="20">
        <f t="shared" si="9"/>
        <v>6340484</v>
      </c>
      <c r="O63" s="3"/>
      <c r="P63" s="3"/>
      <c r="Q63" s="3"/>
      <c r="R63" s="22">
        <f t="shared" si="8"/>
        <v>2080</v>
      </c>
      <c r="S63" s="3">
        <v>59</v>
      </c>
      <c r="T63" s="3">
        <f>SUM('[1]CBM Outputs'!D64,'[1]CBM Outputs'!F64, '[1]CBM Outputs'!H64, '[1]CBM Outputs'!J64)</f>
        <v>2552962.5222573779</v>
      </c>
      <c r="U63" s="11">
        <f>SUM('[1]CBM Outputs'!P64,'[1]CBM Outputs'!R64,'[1]CBM Outputs'!T64,'[1]CBM Outputs'!V64)</f>
        <v>4785454.6503601857</v>
      </c>
    </row>
    <row r="64" spans="1:21">
      <c r="A64" s="3"/>
      <c r="B64" s="19">
        <v>2080</v>
      </c>
      <c r="C64" s="20">
        <v>60</v>
      </c>
      <c r="D64" s="20">
        <v>7376.5317993928229</v>
      </c>
      <c r="E64" s="20">
        <v>-7859.6953379959577</v>
      </c>
      <c r="F64" s="20">
        <f t="shared" si="0"/>
        <v>15236.227137388782</v>
      </c>
      <c r="G64" s="20">
        <f t="shared" si="1"/>
        <v>1828.3472564866538</v>
      </c>
      <c r="H64" s="20">
        <v>11796.323840328096</v>
      </c>
      <c r="I64" s="20">
        <f t="shared" si="2"/>
        <v>27032.550977716877</v>
      </c>
      <c r="J64" s="20">
        <f t="shared" si="4"/>
        <v>25204.203721230224</v>
      </c>
      <c r="K64" s="20">
        <f t="shared" si="3"/>
        <v>4135.9802995906821</v>
      </c>
      <c r="L64" s="21">
        <f t="shared" si="5"/>
        <v>1.4999999999999999E-2</v>
      </c>
      <c r="M64" s="20">
        <f t="shared" si="6"/>
        <v>20690</v>
      </c>
      <c r="N64" s="20">
        <f t="shared" si="9"/>
        <v>6361174</v>
      </c>
      <c r="O64" s="3"/>
      <c r="P64" s="3"/>
      <c r="Q64" s="3"/>
      <c r="R64" s="22">
        <f t="shared" si="8"/>
        <v>2081</v>
      </c>
      <c r="S64" s="3">
        <v>60</v>
      </c>
      <c r="T64" s="3">
        <f>SUM('[1]CBM Outputs'!D65,'[1]CBM Outputs'!F65, '[1]CBM Outputs'!H65, '[1]CBM Outputs'!J65)</f>
        <v>2550167.0415578904</v>
      </c>
      <c r="U64" s="11">
        <f>SUM('[1]CBM Outputs'!P65,'[1]CBM Outputs'!R65,'[1]CBM Outputs'!T65,'[1]CBM Outputs'!V65)</f>
        <v>4787531.8689156938</v>
      </c>
    </row>
    <row r="65" spans="1:21">
      <c r="A65" s="3"/>
      <c r="B65" s="19">
        <v>2081</v>
      </c>
      <c r="C65" s="20">
        <v>61</v>
      </c>
      <c r="D65" s="20">
        <v>46790.635683688452</v>
      </c>
      <c r="E65" s="20">
        <v>-7072.197095018375</v>
      </c>
      <c r="F65" s="20">
        <f t="shared" si="0"/>
        <v>53862.832778706827</v>
      </c>
      <c r="G65" s="20">
        <f t="shared" si="1"/>
        <v>6463.5399334448193</v>
      </c>
      <c r="H65" s="20">
        <v>13907.216657008483</v>
      </c>
      <c r="I65" s="20">
        <f t="shared" si="2"/>
        <v>67770.049435715307</v>
      </c>
      <c r="J65" s="20">
        <f t="shared" si="4"/>
        <v>61306.509502270492</v>
      </c>
      <c r="K65" s="20">
        <f t="shared" si="3"/>
        <v>10368.817563664441</v>
      </c>
      <c r="L65" s="21">
        <f t="shared" si="5"/>
        <v>1.4999999999999999E-2</v>
      </c>
      <c r="M65" s="20">
        <f t="shared" si="6"/>
        <v>50018</v>
      </c>
      <c r="N65" s="20">
        <f t="shared" si="9"/>
        <v>6411192</v>
      </c>
      <c r="O65" s="3"/>
      <c r="P65" s="3"/>
      <c r="Q65" s="3"/>
      <c r="R65" s="22">
        <f t="shared" si="8"/>
        <v>2082</v>
      </c>
      <c r="S65" s="3">
        <v>61</v>
      </c>
      <c r="T65" s="3">
        <f>SUM('[1]CBM Outputs'!D66,'[1]CBM Outputs'!F66, '[1]CBM Outputs'!H66, '[1]CBM Outputs'!J66)</f>
        <v>2536367.3056351664</v>
      </c>
      <c r="U65" s="11">
        <f>SUM('[1]CBM Outputs'!P66,'[1]CBM Outputs'!R66,'[1]CBM Outputs'!T66,'[1]CBM Outputs'!V66)</f>
        <v>4789390.2729114331</v>
      </c>
    </row>
    <row r="66" spans="1:21">
      <c r="A66" s="3"/>
      <c r="B66" s="19">
        <v>2082</v>
      </c>
      <c r="C66" s="20">
        <v>62</v>
      </c>
      <c r="D66" s="20">
        <v>78092.550526184015</v>
      </c>
      <c r="E66" s="20">
        <v>-5705.721866987511</v>
      </c>
      <c r="F66" s="20">
        <f t="shared" si="0"/>
        <v>83798.27239317153</v>
      </c>
      <c r="G66" s="20">
        <f t="shared" si="1"/>
        <v>10055.792687180583</v>
      </c>
      <c r="H66" s="20">
        <v>14840.73657397414</v>
      </c>
      <c r="I66" s="20">
        <f t="shared" si="2"/>
        <v>98639.008967145666</v>
      </c>
      <c r="J66" s="20">
        <f t="shared" si="4"/>
        <v>88583.216279965083</v>
      </c>
      <c r="K66" s="20">
        <f t="shared" si="3"/>
        <v>15091.768371973287</v>
      </c>
      <c r="L66" s="21">
        <f t="shared" si="5"/>
        <v>1.4999999999999999E-2</v>
      </c>
      <c r="M66" s="20">
        <f t="shared" si="6"/>
        <v>72162</v>
      </c>
      <c r="N66" s="20">
        <f t="shared" si="9"/>
        <v>6483354</v>
      </c>
      <c r="O66" s="3"/>
      <c r="P66" s="3"/>
      <c r="Q66" s="3"/>
      <c r="R66" s="22">
        <f t="shared" si="8"/>
        <v>2083</v>
      </c>
      <c r="S66" s="3">
        <v>62</v>
      </c>
      <c r="T66" s="3">
        <f>SUM('[1]CBM Outputs'!D67,'[1]CBM Outputs'!F67, '[1]CBM Outputs'!H67, '[1]CBM Outputs'!J67)</f>
        <v>2514320.872287632</v>
      </c>
      <c r="U66" s="11">
        <f>SUM('[1]CBM Outputs'!P67,'[1]CBM Outputs'!R67,'[1]CBM Outputs'!T67,'[1]CBM Outputs'!V67)</f>
        <v>4790859.2641976839</v>
      </c>
    </row>
    <row r="67" spans="1:21">
      <c r="A67" s="3"/>
      <c r="B67" s="19">
        <v>2083</v>
      </c>
      <c r="C67" s="20">
        <v>63</v>
      </c>
      <c r="D67" s="20">
        <v>79213.252733023081</v>
      </c>
      <c r="E67" s="20">
        <v>-3695.8778563747746</v>
      </c>
      <c r="F67" s="20">
        <f t="shared" si="0"/>
        <v>82909.130589397857</v>
      </c>
      <c r="G67" s="20">
        <f t="shared" si="1"/>
        <v>9949.0956707277419</v>
      </c>
      <c r="H67" s="20">
        <v>14965.46385798751</v>
      </c>
      <c r="I67" s="20">
        <f t="shared" si="2"/>
        <v>97874.594447385374</v>
      </c>
      <c r="J67" s="20">
        <f t="shared" si="4"/>
        <v>87925.498776657638</v>
      </c>
      <c r="K67" s="20">
        <f t="shared" si="3"/>
        <v>14974.812950449961</v>
      </c>
      <c r="L67" s="21">
        <f t="shared" si="5"/>
        <v>1.4999999999999999E-2</v>
      </c>
      <c r="M67" s="20">
        <f t="shared" si="6"/>
        <v>71631</v>
      </c>
      <c r="N67" s="20">
        <f t="shared" si="9"/>
        <v>6554985</v>
      </c>
      <c r="O67" s="3"/>
      <c r="P67" s="3"/>
      <c r="Q67" s="3"/>
      <c r="R67" s="22">
        <f t="shared" si="8"/>
        <v>2084</v>
      </c>
      <c r="S67" s="3">
        <v>63</v>
      </c>
      <c r="T67" s="3">
        <f>SUM('[1]CBM Outputs'!D68,'[1]CBM Outputs'!F68, '[1]CBM Outputs'!H68, '[1]CBM Outputs'!J68)</f>
        <v>2491969.5934442445</v>
      </c>
      <c r="U67" s="11">
        <f>SUM('[1]CBM Outputs'!P68,'[1]CBM Outputs'!R68,'[1]CBM Outputs'!T68,'[1]CBM Outputs'!V68)</f>
        <v>4791765.5057479143</v>
      </c>
    </row>
    <row r="68" spans="1:21">
      <c r="A68" s="3"/>
      <c r="B68" s="19">
        <v>2084</v>
      </c>
      <c r="C68" s="20">
        <v>64</v>
      </c>
      <c r="D68" s="20">
        <v>77077.485504144744</v>
      </c>
      <c r="E68" s="20">
        <v>-3354.3128597097952</v>
      </c>
      <c r="F68" s="20">
        <f t="shared" si="0"/>
        <v>80431.798363854541</v>
      </c>
      <c r="G68" s="20">
        <f t="shared" si="1"/>
        <v>9651.8158036625446</v>
      </c>
      <c r="H68" s="20">
        <v>15163.60341114125</v>
      </c>
      <c r="I68" s="20">
        <f t="shared" si="2"/>
        <v>95595.401774995786</v>
      </c>
      <c r="J68" s="20">
        <f t="shared" si="4"/>
        <v>85943.585971333247</v>
      </c>
      <c r="K68" s="20">
        <f t="shared" si="3"/>
        <v>14626.096471574356</v>
      </c>
      <c r="L68" s="21">
        <f t="shared" si="5"/>
        <v>1.4999999999999999E-2</v>
      </c>
      <c r="M68" s="20">
        <f t="shared" si="6"/>
        <v>70028</v>
      </c>
      <c r="N68" s="20">
        <f t="shared" si="9"/>
        <v>6625013</v>
      </c>
      <c r="O68" s="3"/>
      <c r="P68" s="3"/>
      <c r="Q68" s="3"/>
      <c r="R68" s="22">
        <f t="shared" si="8"/>
        <v>2085</v>
      </c>
      <c r="S68" s="3">
        <v>64</v>
      </c>
      <c r="T68" s="3">
        <f>SUM('[1]CBM Outputs'!D69,'[1]CBM Outputs'!F69, '[1]CBM Outputs'!H69, '[1]CBM Outputs'!J69)</f>
        <v>2470143.3475706237</v>
      </c>
      <c r="U68" s="11">
        <f>SUM('[1]CBM Outputs'!P69,'[1]CBM Outputs'!R69,'[1]CBM Outputs'!T69,'[1]CBM Outputs'!V69)</f>
        <v>4792578.6352616986</v>
      </c>
    </row>
    <row r="69" spans="1:21">
      <c r="A69" s="3"/>
      <c r="B69" s="19">
        <v>2085</v>
      </c>
      <c r="C69" s="20">
        <v>65</v>
      </c>
      <c r="D69" s="20">
        <v>72727.147168455354</v>
      </c>
      <c r="E69" s="20">
        <v>-2866.8597720064354</v>
      </c>
      <c r="F69" s="20">
        <f t="shared" si="0"/>
        <v>75594.006940461783</v>
      </c>
      <c r="G69" s="20">
        <f t="shared" si="1"/>
        <v>9071.2808328554129</v>
      </c>
      <c r="H69" s="20">
        <v>15124.77186315881</v>
      </c>
      <c r="I69" s="20">
        <f t="shared" si="2"/>
        <v>90718.778803620589</v>
      </c>
      <c r="J69" s="20">
        <f t="shared" si="4"/>
        <v>81647.49797076518</v>
      </c>
      <c r="K69" s="20">
        <f t="shared" si="3"/>
        <v>13879.973156953949</v>
      </c>
      <c r="L69" s="21">
        <f t="shared" si="5"/>
        <v>1.4999999999999999E-2</v>
      </c>
      <c r="M69" s="20">
        <f t="shared" si="6"/>
        <v>66542</v>
      </c>
      <c r="N69" s="20">
        <f t="shared" si="9"/>
        <v>6691555</v>
      </c>
      <c r="O69" s="3"/>
      <c r="P69" s="3"/>
      <c r="Q69" s="3"/>
      <c r="R69" s="22">
        <f t="shared" si="8"/>
        <v>2086</v>
      </c>
      <c r="S69" s="3">
        <v>65</v>
      </c>
      <c r="T69" s="3">
        <f>SUM('[1]CBM Outputs'!D70,'[1]CBM Outputs'!F70, '[1]CBM Outputs'!H70, '[1]CBM Outputs'!J70)</f>
        <v>2449524.0050493046</v>
      </c>
      <c r="U69" s="11">
        <f>SUM('[1]CBM Outputs'!P70,'[1]CBM Outputs'!R70,'[1]CBM Outputs'!T70,'[1]CBM Outputs'!V70)</f>
        <v>4793259.7873390391</v>
      </c>
    </row>
    <row r="70" spans="1:21">
      <c r="A70" s="3"/>
      <c r="B70" s="19">
        <v>2086</v>
      </c>
      <c r="C70" s="20">
        <v>66</v>
      </c>
      <c r="D70" s="20">
        <v>50694.52926513007</v>
      </c>
      <c r="E70" s="20">
        <v>-2565.6287464519264</v>
      </c>
      <c r="F70" s="20">
        <f t="shared" ref="F70:F105" si="10">D70-E70</f>
        <v>53260.158011581996</v>
      </c>
      <c r="G70" s="20">
        <f t="shared" ref="G70:G105" si="11">IF(F70*$P$4&lt;0,0,F70*$P$4)</f>
        <v>6391.218961389839</v>
      </c>
      <c r="H70" s="20">
        <v>13875.780432988595</v>
      </c>
      <c r="I70" s="20">
        <f t="shared" ref="I70:I105" si="12">F70+H70</f>
        <v>67135.938444570595</v>
      </c>
      <c r="J70" s="20">
        <f t="shared" si="4"/>
        <v>60744.719483180757</v>
      </c>
      <c r="K70" s="20">
        <f t="shared" ref="K70:K106" si="13">IF(I70*$P$3&lt;0,0,I70*$P$3)</f>
        <v>10271.798582019301</v>
      </c>
      <c r="L70" s="21">
        <f t="shared" si="5"/>
        <v>1.4999999999999999E-2</v>
      </c>
      <c r="M70" s="20">
        <f t="shared" si="6"/>
        <v>49561</v>
      </c>
      <c r="N70" s="20">
        <f t="shared" si="9"/>
        <v>6741116</v>
      </c>
      <c r="O70" s="3"/>
      <c r="P70" s="3"/>
      <c r="Q70" s="3"/>
      <c r="R70" s="22">
        <f t="shared" si="8"/>
        <v>2087</v>
      </c>
      <c r="S70" s="3">
        <v>66</v>
      </c>
      <c r="T70" s="3">
        <f>SUM('[1]CBM Outputs'!D71,'[1]CBM Outputs'!F71, '[1]CBM Outputs'!H71, '[1]CBM Outputs'!J71)</f>
        <v>2435253.7028771099</v>
      </c>
      <c r="U70" s="11">
        <f>SUM('[1]CBM Outputs'!P71,'[1]CBM Outputs'!R71,'[1]CBM Outputs'!T71,'[1]CBM Outputs'!V71)</f>
        <v>4793859.5409066984</v>
      </c>
    </row>
    <row r="71" spans="1:21">
      <c r="A71" s="3"/>
      <c r="B71" s="19">
        <v>2087</v>
      </c>
      <c r="C71" s="20">
        <v>67</v>
      </c>
      <c r="D71" s="20">
        <v>25576.763103678099</v>
      </c>
      <c r="E71" s="20">
        <v>-2224.5303906023328</v>
      </c>
      <c r="F71" s="20">
        <f t="shared" si="10"/>
        <v>27801.293494280431</v>
      </c>
      <c r="G71" s="20">
        <f t="shared" si="11"/>
        <v>3336.1552193136517</v>
      </c>
      <c r="H71" s="20">
        <v>12829.71541419375</v>
      </c>
      <c r="I71" s="20">
        <f t="shared" si="12"/>
        <v>40631.008908474178</v>
      </c>
      <c r="J71" s="20">
        <f t="shared" ref="J71:J105" si="14">I71-G71</f>
        <v>37294.853689160525</v>
      </c>
      <c r="K71" s="20">
        <f t="shared" si="13"/>
        <v>6216.5443629965494</v>
      </c>
      <c r="L71" s="21">
        <f t="shared" ref="L71:L104" si="15">L70</f>
        <v>1.4999999999999999E-2</v>
      </c>
      <c r="M71" s="20">
        <f t="shared" ref="M71:M104" si="16">ROUNDDOWN(IF(J71*(1-L71)-K71&lt;0,0,J71*(1-L71)-K71),0)</f>
        <v>30518</v>
      </c>
      <c r="N71" s="20">
        <f t="shared" si="9"/>
        <v>6771634</v>
      </c>
      <c r="O71" s="3"/>
      <c r="P71" s="3"/>
      <c r="Q71" s="3"/>
      <c r="R71" s="22">
        <f t="shared" ref="R71:R105" si="17">R70+1</f>
        <v>2088</v>
      </c>
      <c r="S71" s="3">
        <v>67</v>
      </c>
      <c r="T71" s="3">
        <f>SUM('[1]CBM Outputs'!D72,'[1]CBM Outputs'!F72, '[1]CBM Outputs'!H72, '[1]CBM Outputs'!J72)</f>
        <v>2427712.4389144061</v>
      </c>
      <c r="U71" s="11">
        <f>SUM('[1]CBM Outputs'!P72,'[1]CBM Outputs'!R72,'[1]CBM Outputs'!T72,'[1]CBM Outputs'!V72)</f>
        <v>4794367.2856108807</v>
      </c>
    </row>
    <row r="72" spans="1:21">
      <c r="A72" s="3"/>
      <c r="B72" s="19">
        <v>2088</v>
      </c>
      <c r="C72" s="20">
        <v>68</v>
      </c>
      <c r="D72" s="20">
        <v>31142.27186368133</v>
      </c>
      <c r="E72" s="20">
        <v>-1966.8854204773202</v>
      </c>
      <c r="F72" s="20">
        <f t="shared" si="10"/>
        <v>33109.157284158653</v>
      </c>
      <c r="G72" s="20">
        <f>IF(F72*$P$4&lt;0,0,F72*$P$4)</f>
        <v>3973.0988740990383</v>
      </c>
      <c r="H72" s="20">
        <v>12705.84667102345</v>
      </c>
      <c r="I72" s="20">
        <f>F72+H72</f>
        <v>45815.003955182103</v>
      </c>
      <c r="J72" s="20">
        <f t="shared" si="14"/>
        <v>41841.905081083067</v>
      </c>
      <c r="K72" s="20">
        <f>IF(I72*$P$3&lt;0,0,I72*$P$3)</f>
        <v>7009.6956051428615</v>
      </c>
      <c r="L72" s="21">
        <f t="shared" si="15"/>
        <v>1.4999999999999999E-2</v>
      </c>
      <c r="M72" s="20">
        <f>ROUNDDOWN(IF(J72*(1-L72)-K72&lt;0,0,J72*(1-L72)-K72),0)</f>
        <v>34204</v>
      </c>
      <c r="N72" s="20">
        <f t="shared" si="9"/>
        <v>6805838</v>
      </c>
      <c r="O72" s="3"/>
      <c r="P72" s="3"/>
      <c r="Q72" s="3"/>
      <c r="R72" s="22">
        <f t="shared" si="17"/>
        <v>2089</v>
      </c>
      <c r="S72" s="3">
        <v>68</v>
      </c>
      <c r="T72" s="3">
        <f>SUM('[1]CBM Outputs'!D73,'[1]CBM Outputs'!F73, '[1]CBM Outputs'!H73, '[1]CBM Outputs'!J73)</f>
        <v>2418716.3461478446</v>
      </c>
      <c r="U72" s="11">
        <f>SUM('[1]CBM Outputs'!P73,'[1]CBM Outputs'!R73,'[1]CBM Outputs'!T73,'[1]CBM Outputs'!V73)</f>
        <v>4794805.7336835703</v>
      </c>
    </row>
    <row r="73" spans="1:21">
      <c r="A73" s="3"/>
      <c r="B73" s="19">
        <v>2089</v>
      </c>
      <c r="C73" s="20">
        <v>69</v>
      </c>
      <c r="D73" s="20">
        <v>33419.825997816173</v>
      </c>
      <c r="E73" s="20">
        <v>-1746.2638058753867</v>
      </c>
      <c r="F73" s="20">
        <f t="shared" si="10"/>
        <v>35166.089803691561</v>
      </c>
      <c r="G73" s="20">
        <f t="shared" si="11"/>
        <v>4219.9307764429868</v>
      </c>
      <c r="H73" s="20">
        <v>12699.714903178621</v>
      </c>
      <c r="I73" s="20">
        <f t="shared" si="12"/>
        <v>47865.804706870185</v>
      </c>
      <c r="J73" s="20">
        <f t="shared" si="14"/>
        <v>43645.873930427202</v>
      </c>
      <c r="K73" s="20">
        <f t="shared" si="13"/>
        <v>7323.4681201511385</v>
      </c>
      <c r="L73" s="21">
        <f t="shared" si="15"/>
        <v>1.4999999999999999E-2</v>
      </c>
      <c r="M73" s="20">
        <f>ROUNDDOWN(IF(J73*(1-L73)-K73&lt;0,0,J73*(1-L73)-K73),0)</f>
        <v>35667</v>
      </c>
      <c r="N73" s="20">
        <f t="shared" si="9"/>
        <v>6841505</v>
      </c>
      <c r="O73" s="3"/>
      <c r="P73" s="3"/>
      <c r="Q73" s="3"/>
      <c r="R73" s="22">
        <f t="shared" si="17"/>
        <v>2090</v>
      </c>
      <c r="S73" s="3">
        <v>69</v>
      </c>
      <c r="T73" s="3">
        <f>SUM('[1]CBM Outputs'!D74,'[1]CBM Outputs'!F74, '[1]CBM Outputs'!H74, '[1]CBM Outputs'!J74)</f>
        <v>2409039.0200881539</v>
      </c>
      <c r="U73" s="11">
        <f>SUM('[1]CBM Outputs'!P74,'[1]CBM Outputs'!R74,'[1]CBM Outputs'!T74,'[1]CBM Outputs'!V74)</f>
        <v>4795184.9998310478</v>
      </c>
    </row>
    <row r="74" spans="1:21">
      <c r="A74" s="3"/>
      <c r="B74" s="19">
        <v>2090</v>
      </c>
      <c r="C74" s="20">
        <v>70</v>
      </c>
      <c r="D74" s="20">
        <v>35107.114417146819</v>
      </c>
      <c r="E74" s="20">
        <v>-1508.6984643921955</v>
      </c>
      <c r="F74" s="20">
        <f t="shared" si="10"/>
        <v>36615.812881539016</v>
      </c>
      <c r="G74" s="20">
        <f t="shared" si="11"/>
        <v>4393.8975457846818</v>
      </c>
      <c r="H74" s="20">
        <v>12750.029039552968</v>
      </c>
      <c r="I74" s="20">
        <f t="shared" si="12"/>
        <v>49365.841921091982</v>
      </c>
      <c r="J74" s="20">
        <f t="shared" si="14"/>
        <v>44971.944375307299</v>
      </c>
      <c r="K74" s="20">
        <f t="shared" si="13"/>
        <v>7552.973813927073</v>
      </c>
      <c r="L74" s="21">
        <f t="shared" si="15"/>
        <v>1.4999999999999999E-2</v>
      </c>
      <c r="M74" s="20">
        <f t="shared" si="16"/>
        <v>36744</v>
      </c>
      <c r="N74" s="20">
        <f t="shared" si="9"/>
        <v>6878249</v>
      </c>
      <c r="O74" s="3"/>
      <c r="P74" s="3"/>
      <c r="Q74" s="3"/>
      <c r="R74" s="22">
        <f t="shared" si="17"/>
        <v>2091</v>
      </c>
      <c r="S74" s="3">
        <v>70</v>
      </c>
      <c r="T74" s="3">
        <f>SUM('[1]CBM Outputs'!D75,'[1]CBM Outputs'!F75, '[1]CBM Outputs'!H75, '[1]CBM Outputs'!J75)</f>
        <v>2398871.8865685947</v>
      </c>
      <c r="U74" s="11">
        <f>SUM('[1]CBM Outputs'!P75,'[1]CBM Outputs'!R75,'[1]CBM Outputs'!T75,'[1]CBM Outputs'!V75)</f>
        <v>4795500.3478466058</v>
      </c>
    </row>
    <row r="75" spans="1:21">
      <c r="A75" s="3"/>
      <c r="B75" s="19">
        <v>2091</v>
      </c>
      <c r="C75" s="20">
        <v>71</v>
      </c>
      <c r="D75" s="20">
        <v>22851.156340961315</v>
      </c>
      <c r="E75" s="20">
        <v>-1371.4792918465141</v>
      </c>
      <c r="F75" s="20">
        <f t="shared" si="10"/>
        <v>24222.635632807829</v>
      </c>
      <c r="G75" s="20">
        <f t="shared" si="11"/>
        <v>2906.7162759369394</v>
      </c>
      <c r="H75" s="20">
        <v>12620.338494869247</v>
      </c>
      <c r="I75" s="20">
        <f t="shared" si="12"/>
        <v>36842.97412767708</v>
      </c>
      <c r="J75" s="20">
        <f t="shared" si="14"/>
        <v>33936.257851740142</v>
      </c>
      <c r="K75" s="20">
        <f t="shared" si="13"/>
        <v>5636.9750415345934</v>
      </c>
      <c r="L75" s="21">
        <f t="shared" si="15"/>
        <v>1.4999999999999999E-2</v>
      </c>
      <c r="M75" s="20">
        <f>ROUNDDOWN(IF(J75*(1-L75)-K75&lt;0,0,J75*(1-L75)-K75),0)</f>
        <v>27790</v>
      </c>
      <c r="N75" s="20">
        <f t="shared" si="9"/>
        <v>6906039</v>
      </c>
      <c r="O75" s="3"/>
      <c r="P75" s="3"/>
      <c r="Q75" s="3"/>
      <c r="R75" s="22">
        <f t="shared" si="17"/>
        <v>2092</v>
      </c>
      <c r="S75" s="3">
        <v>71</v>
      </c>
      <c r="T75" s="3">
        <f>SUM('[1]CBM Outputs'!D76,'[1]CBM Outputs'!F76, '[1]CBM Outputs'!H76, '[1]CBM Outputs'!J76)</f>
        <v>2388383.5969406986</v>
      </c>
      <c r="U75" s="11">
        <f>SUM('[1]CBM Outputs'!P76,'[1]CBM Outputs'!R76,'[1]CBM Outputs'!T76,'[1]CBM Outputs'!V76)</f>
        <v>4795779.1578178974</v>
      </c>
    </row>
    <row r="76" spans="1:21">
      <c r="A76" s="3"/>
      <c r="B76" s="19">
        <v>2092</v>
      </c>
      <c r="C76" s="20">
        <v>72</v>
      </c>
      <c r="D76" s="20">
        <v>59039.50815464538</v>
      </c>
      <c r="E76" s="20">
        <v>-1281.4196860983022</v>
      </c>
      <c r="F76" s="20">
        <f t="shared" si="10"/>
        <v>60320.92784074368</v>
      </c>
      <c r="G76" s="20">
        <f t="shared" si="11"/>
        <v>7238.5113408892412</v>
      </c>
      <c r="H76" s="20">
        <v>12438.540771501914</v>
      </c>
      <c r="I76" s="20">
        <f t="shared" si="12"/>
        <v>72759.46861224559</v>
      </c>
      <c r="J76" s="20">
        <f t="shared" si="14"/>
        <v>65520.957271356347</v>
      </c>
      <c r="K76" s="20">
        <f t="shared" si="13"/>
        <v>11132.198697673575</v>
      </c>
      <c r="L76" s="21">
        <f t="shared" si="15"/>
        <v>1.4999999999999999E-2</v>
      </c>
      <c r="M76" s="20">
        <f t="shared" si="16"/>
        <v>53405</v>
      </c>
      <c r="N76" s="20">
        <f t="shared" si="9"/>
        <v>6959444</v>
      </c>
      <c r="O76" s="3"/>
      <c r="P76" s="3"/>
      <c r="Q76" s="3"/>
      <c r="R76" s="22">
        <f t="shared" si="17"/>
        <v>2093</v>
      </c>
      <c r="S76" s="3">
        <v>72</v>
      </c>
      <c r="T76" s="3">
        <f>SUM('[1]CBM Outputs'!D77,'[1]CBM Outputs'!F77, '[1]CBM Outputs'!H77, '[1]CBM Outputs'!J77)</f>
        <v>2375890.1868166542</v>
      </c>
      <c r="U76" s="11">
        <f>SUM('[1]CBM Outputs'!P77,'[1]CBM Outputs'!R77,'[1]CBM Outputs'!T77,'[1]CBM Outputs'!V77)</f>
        <v>4796034.5149373068</v>
      </c>
    </row>
    <row r="77" spans="1:21">
      <c r="A77" s="3"/>
      <c r="B77" s="19">
        <v>2093</v>
      </c>
      <c r="C77" s="20">
        <v>73</v>
      </c>
      <c r="D77" s="20">
        <v>31743.399528903748</v>
      </c>
      <c r="E77" s="20">
        <v>-1119.5499223979846</v>
      </c>
      <c r="F77" s="20">
        <f t="shared" si="10"/>
        <v>32862.949451301734</v>
      </c>
      <c r="G77" s="20">
        <f t="shared" si="11"/>
        <v>3943.553934156208</v>
      </c>
      <c r="H77" s="20">
        <v>13482.760122256286</v>
      </c>
      <c r="I77" s="20">
        <f t="shared" si="12"/>
        <v>46345.709573558022</v>
      </c>
      <c r="J77" s="20">
        <f t="shared" si="14"/>
        <v>42402.155639401812</v>
      </c>
      <c r="K77" s="20">
        <f t="shared" si="13"/>
        <v>7090.8935647543776</v>
      </c>
      <c r="L77" s="21">
        <f t="shared" si="15"/>
        <v>1.4999999999999999E-2</v>
      </c>
      <c r="M77" s="20">
        <f>ROUNDDOWN(IF(J77*(1-L77)-K77&lt;0,0,J77*(1-L77)-K77),0)</f>
        <v>34675</v>
      </c>
      <c r="N77" s="20">
        <f t="shared" si="9"/>
        <v>6994119</v>
      </c>
      <c r="O77" s="3"/>
      <c r="P77" s="3"/>
      <c r="Q77" s="3"/>
      <c r="R77" s="22">
        <f t="shared" si="17"/>
        <v>2094</v>
      </c>
      <c r="S77" s="3">
        <v>73</v>
      </c>
      <c r="T77" s="3">
        <f>SUM('[1]CBM Outputs'!D78,'[1]CBM Outputs'!F78, '[1]CBM Outputs'!H78, '[1]CBM Outputs'!J78)</f>
        <v>2366168.7886321344</v>
      </c>
      <c r="U77" s="11">
        <f>SUM('[1]CBM Outputs'!P78,'[1]CBM Outputs'!R78,'[1]CBM Outputs'!T78,'[1]CBM Outputs'!V78)</f>
        <v>4796246.5929208249</v>
      </c>
    </row>
    <row r="78" spans="1:21">
      <c r="A78" s="3"/>
      <c r="B78" s="19">
        <v>2094</v>
      </c>
      <c r="C78" s="20">
        <v>74</v>
      </c>
      <c r="D78" s="20">
        <v>50453.979956355492</v>
      </c>
      <c r="E78" s="20">
        <v>-982.71935824087507</v>
      </c>
      <c r="F78" s="20">
        <f t="shared" si="10"/>
        <v>51436.699314596364</v>
      </c>
      <c r="G78" s="20">
        <f t="shared" si="11"/>
        <v>6172.4039177515633</v>
      </c>
      <c r="H78" s="20">
        <v>14318.088368689701</v>
      </c>
      <c r="I78" s="20">
        <f t="shared" si="12"/>
        <v>65754.787683286064</v>
      </c>
      <c r="J78" s="20">
        <f t="shared" si="14"/>
        <v>59582.383765534498</v>
      </c>
      <c r="K78" s="20">
        <f t="shared" si="13"/>
        <v>10060.482515542768</v>
      </c>
      <c r="L78" s="21">
        <f t="shared" si="15"/>
        <v>1.4999999999999999E-2</v>
      </c>
      <c r="M78" s="20">
        <f t="shared" si="16"/>
        <v>48628</v>
      </c>
      <c r="N78" s="20">
        <f t="shared" si="9"/>
        <v>7042747</v>
      </c>
      <c r="O78" s="3"/>
      <c r="P78" s="3"/>
      <c r="Q78" s="3"/>
      <c r="R78" s="22">
        <f t="shared" si="17"/>
        <v>2095</v>
      </c>
      <c r="S78" s="3">
        <v>74</v>
      </c>
      <c r="T78" s="3">
        <f>SUM('[1]CBM Outputs'!D79,'[1]CBM Outputs'!F79, '[1]CBM Outputs'!H79, '[1]CBM Outputs'!J79)</f>
        <v>2351358.1218613251</v>
      </c>
      <c r="U78" s="11">
        <f>SUM('[1]CBM Outputs'!P79,'[1]CBM Outputs'!R79,'[1]CBM Outputs'!T79,'[1]CBM Outputs'!V79)</f>
        <v>4796422.34755674</v>
      </c>
    </row>
    <row r="79" spans="1:21">
      <c r="A79" s="3"/>
      <c r="B79" s="19">
        <v>2095</v>
      </c>
      <c r="C79" s="20">
        <v>75</v>
      </c>
      <c r="D79" s="20">
        <v>44958.912978449167</v>
      </c>
      <c r="E79" s="20">
        <v>-857.87910485085308</v>
      </c>
      <c r="F79" s="20">
        <f t="shared" si="10"/>
        <v>45816.792083300017</v>
      </c>
      <c r="G79" s="20">
        <f t="shared" si="11"/>
        <v>5498.0150499960018</v>
      </c>
      <c r="H79" s="20">
        <v>14391.126594213349</v>
      </c>
      <c r="I79" s="20">
        <f t="shared" si="12"/>
        <v>60207.918677513364</v>
      </c>
      <c r="J79" s="20">
        <f t="shared" si="14"/>
        <v>54709.903627517364</v>
      </c>
      <c r="K79" s="20">
        <f t="shared" si="13"/>
        <v>9211.8115576595446</v>
      </c>
      <c r="L79" s="21">
        <f t="shared" si="15"/>
        <v>1.4999999999999999E-2</v>
      </c>
      <c r="M79" s="20">
        <f t="shared" si="16"/>
        <v>44677</v>
      </c>
      <c r="N79" s="20">
        <f t="shared" si="9"/>
        <v>7087424</v>
      </c>
      <c r="O79" s="3"/>
      <c r="P79" s="3"/>
      <c r="Q79" s="3"/>
      <c r="R79" s="22">
        <f t="shared" si="17"/>
        <v>2096</v>
      </c>
      <c r="S79" s="3">
        <v>75</v>
      </c>
      <c r="T79" s="3">
        <f>SUM('[1]CBM Outputs'!D80,'[1]CBM Outputs'!F80, '[1]CBM Outputs'!H80, '[1]CBM Outputs'!J80)</f>
        <v>2337928.1954705622</v>
      </c>
      <c r="U79" s="11">
        <f>SUM('[1]CBM Outputs'!P80,'[1]CBM Outputs'!R80,'[1]CBM Outputs'!T80,'[1]CBM Outputs'!V80)</f>
        <v>4796565.2297004936</v>
      </c>
    </row>
    <row r="80" spans="1:21">
      <c r="A80" s="3"/>
      <c r="B80" s="19">
        <v>2096</v>
      </c>
      <c r="C80" s="20">
        <v>76</v>
      </c>
      <c r="D80" s="20">
        <v>18620.363686728808</v>
      </c>
      <c r="E80" s="20">
        <v>-864.84930277207297</v>
      </c>
      <c r="F80" s="20">
        <f t="shared" si="10"/>
        <v>19485.21298950088</v>
      </c>
      <c r="G80" s="20">
        <f t="shared" si="11"/>
        <v>2338.2255587401055</v>
      </c>
      <c r="H80" s="20">
        <v>12988.74443720132</v>
      </c>
      <c r="I80" s="20">
        <f t="shared" si="12"/>
        <v>32473.9574267022</v>
      </c>
      <c r="J80" s="20">
        <f t="shared" si="14"/>
        <v>30135.731867962095</v>
      </c>
      <c r="K80" s="20">
        <f t="shared" si="13"/>
        <v>4968.5154862854361</v>
      </c>
      <c r="L80" s="21">
        <f t="shared" si="15"/>
        <v>1.4999999999999999E-2</v>
      </c>
      <c r="M80" s="20">
        <f t="shared" si="16"/>
        <v>24715</v>
      </c>
      <c r="N80" s="20">
        <f t="shared" si="9"/>
        <v>7112139</v>
      </c>
      <c r="O80" s="3"/>
      <c r="P80" s="3"/>
      <c r="Q80" s="3"/>
      <c r="R80" s="22">
        <f t="shared" si="17"/>
        <v>2097</v>
      </c>
      <c r="S80" s="3">
        <v>76</v>
      </c>
      <c r="T80" s="3">
        <f>SUM('[1]CBM Outputs'!D81,'[1]CBM Outputs'!F81, '[1]CBM Outputs'!H81, '[1]CBM Outputs'!J81)</f>
        <v>2331854.6668954343</v>
      </c>
      <c r="U80" s="11">
        <f>SUM('[1]CBM Outputs'!P81,'[1]CBM Outputs'!R81,'[1]CBM Outputs'!T81,'[1]CBM Outputs'!V81)</f>
        <v>4796710.9075646251</v>
      </c>
    </row>
    <row r="81" spans="1:21">
      <c r="A81" s="3"/>
      <c r="B81" s="19">
        <v>2097</v>
      </c>
      <c r="C81" s="20">
        <v>77</v>
      </c>
      <c r="D81" s="20">
        <v>35726.806257517441</v>
      </c>
      <c r="E81" s="20">
        <v>-815.28964354012044</v>
      </c>
      <c r="F81" s="20">
        <f t="shared" si="10"/>
        <v>36542.095901057561</v>
      </c>
      <c r="G81" s="20">
        <f t="shared" si="11"/>
        <v>4385.0515081269068</v>
      </c>
      <c r="H81" s="20">
        <v>14116.433365483515</v>
      </c>
      <c r="I81" s="20">
        <f t="shared" si="12"/>
        <v>50658.529266541074</v>
      </c>
      <c r="J81" s="20">
        <f t="shared" si="14"/>
        <v>46273.47775841417</v>
      </c>
      <c r="K81" s="20">
        <f t="shared" si="13"/>
        <v>7750.7549777807844</v>
      </c>
      <c r="L81" s="21">
        <f t="shared" si="15"/>
        <v>1.4999999999999999E-2</v>
      </c>
      <c r="M81" s="20">
        <f t="shared" si="16"/>
        <v>37828</v>
      </c>
      <c r="N81" s="20">
        <f t="shared" si="9"/>
        <v>7149967</v>
      </c>
      <c r="O81" s="3"/>
      <c r="P81" s="3"/>
      <c r="Q81" s="3"/>
      <c r="R81" s="22">
        <f t="shared" si="17"/>
        <v>2098</v>
      </c>
      <c r="S81" s="3">
        <v>77</v>
      </c>
      <c r="T81" s="3">
        <f>SUM('[1]CBM Outputs'!D82,'[1]CBM Outputs'!F82, '[1]CBM Outputs'!H82, '[1]CBM Outputs'!J82)</f>
        <v>2320881.5280926162</v>
      </c>
      <c r="U81" s="11">
        <f>SUM('[1]CBM Outputs'!P82,'[1]CBM Outputs'!R82,'[1]CBM Outputs'!T82,'[1]CBM Outputs'!V82)</f>
        <v>4796844.2505669044</v>
      </c>
    </row>
    <row r="82" spans="1:21">
      <c r="A82" s="3"/>
      <c r="B82" s="19">
        <v>2098</v>
      </c>
      <c r="C82" s="20">
        <v>78</v>
      </c>
      <c r="D82" s="20">
        <v>44561.810059885654</v>
      </c>
      <c r="E82" s="20">
        <v>-823.95351470830178</v>
      </c>
      <c r="F82" s="20">
        <f t="shared" si="10"/>
        <v>45385.763574593955</v>
      </c>
      <c r="G82" s="20">
        <f t="shared" si="11"/>
        <v>5446.2916289512741</v>
      </c>
      <c r="H82" s="20">
        <v>13960.504223968215</v>
      </c>
      <c r="I82" s="20">
        <f t="shared" si="12"/>
        <v>59346.26779856217</v>
      </c>
      <c r="J82" s="20">
        <f t="shared" si="14"/>
        <v>53899.976169610898</v>
      </c>
      <c r="K82" s="20">
        <f t="shared" si="13"/>
        <v>9079.978973180012</v>
      </c>
      <c r="L82" s="21">
        <f t="shared" si="15"/>
        <v>1.4999999999999999E-2</v>
      </c>
      <c r="M82" s="20">
        <f t="shared" si="16"/>
        <v>44011</v>
      </c>
      <c r="N82" s="20">
        <f t="shared" si="9"/>
        <v>7193978</v>
      </c>
      <c r="O82" s="3"/>
      <c r="P82" s="3"/>
      <c r="Q82" s="3"/>
      <c r="R82" s="22">
        <f t="shared" si="17"/>
        <v>2099</v>
      </c>
      <c r="S82" s="3">
        <v>78</v>
      </c>
      <c r="T82" s="3">
        <f>SUM('[1]CBM Outputs'!D83,'[1]CBM Outputs'!F83, '[1]CBM Outputs'!H83, '[1]CBM Outputs'!J83)</f>
        <v>2307729.4533948703</v>
      </c>
      <c r="U82" s="11">
        <f>SUM('[1]CBM Outputs'!P83,'[1]CBM Outputs'!R83,'[1]CBM Outputs'!T83,'[1]CBM Outputs'!V83)</f>
        <v>4796981.0396018596</v>
      </c>
    </row>
    <row r="83" spans="1:21">
      <c r="A83" s="3"/>
      <c r="B83" s="19">
        <v>2099</v>
      </c>
      <c r="C83" s="20">
        <v>79</v>
      </c>
      <c r="D83" s="20">
        <v>24118.578141281851</v>
      </c>
      <c r="E83" s="20">
        <v>-832.79780702733842</v>
      </c>
      <c r="F83" s="20">
        <f t="shared" si="10"/>
        <v>24951.375948309189</v>
      </c>
      <c r="G83" s="20">
        <f t="shared" si="11"/>
        <v>2994.1651137971025</v>
      </c>
      <c r="H83" s="20">
        <v>13279.532856321897</v>
      </c>
      <c r="I83" s="20">
        <f t="shared" si="12"/>
        <v>38230.908804631086</v>
      </c>
      <c r="J83" s="20">
        <f t="shared" si="14"/>
        <v>35236.743690833981</v>
      </c>
      <c r="K83" s="20">
        <f t="shared" si="13"/>
        <v>5849.3290471085556</v>
      </c>
      <c r="L83" s="21">
        <f t="shared" si="15"/>
        <v>1.4999999999999999E-2</v>
      </c>
      <c r="M83" s="20">
        <f t="shared" si="16"/>
        <v>28858</v>
      </c>
      <c r="N83" s="20">
        <f t="shared" si="9"/>
        <v>7222836</v>
      </c>
      <c r="O83" s="3"/>
      <c r="P83" s="3"/>
      <c r="Q83" s="3"/>
      <c r="R83" s="22">
        <f t="shared" si="17"/>
        <v>2100</v>
      </c>
      <c r="S83" s="3">
        <v>79</v>
      </c>
      <c r="T83" s="3">
        <f>SUM('[1]CBM Outputs'!D84,'[1]CBM Outputs'!F84, '[1]CBM Outputs'!H84, '[1]CBM Outputs'!J84)</f>
        <v>2299989.7753619733</v>
      </c>
      <c r="U83" s="11">
        <f>SUM('[1]CBM Outputs'!P84,'[1]CBM Outputs'!R84,'[1]CBM Outputs'!T84,'[1]CBM Outputs'!V84)</f>
        <v>4797121.0628693756</v>
      </c>
    </row>
    <row r="84" spans="1:21">
      <c r="A84" s="3"/>
      <c r="B84" s="19">
        <v>2100</v>
      </c>
      <c r="C84" s="20">
        <v>80</v>
      </c>
      <c r="D84" s="20">
        <v>27237.493865312237</v>
      </c>
      <c r="E84" s="20">
        <v>-799.01088746649043</v>
      </c>
      <c r="F84" s="20">
        <f t="shared" si="10"/>
        <v>28036.504752778728</v>
      </c>
      <c r="G84" s="20">
        <f t="shared" si="11"/>
        <v>3364.3805703334474</v>
      </c>
      <c r="H84" s="20">
        <v>12997.601478388993</v>
      </c>
      <c r="I84" s="20">
        <f t="shared" si="12"/>
        <v>41034.106231167723</v>
      </c>
      <c r="J84" s="20">
        <f t="shared" si="14"/>
        <v>37669.725660834272</v>
      </c>
      <c r="K84" s="20">
        <f t="shared" si="13"/>
        <v>6278.2182533686619</v>
      </c>
      <c r="L84" s="21">
        <f t="shared" si="15"/>
        <v>1.4999999999999999E-2</v>
      </c>
      <c r="M84" s="20">
        <f t="shared" si="16"/>
        <v>30826</v>
      </c>
      <c r="N84" s="20">
        <f t="shared" si="9"/>
        <v>7253662</v>
      </c>
      <c r="O84" s="3"/>
      <c r="P84" s="3"/>
      <c r="Q84" s="3"/>
      <c r="R84" s="22">
        <f t="shared" si="17"/>
        <v>2101</v>
      </c>
      <c r="S84" s="3">
        <v>80</v>
      </c>
      <c r="T84" s="3">
        <f>SUM('[1]CBM Outputs'!D85,'[1]CBM Outputs'!F85, '[1]CBM Outputs'!H85, '[1]CBM Outputs'!J85)</f>
        <v>2291592.1033713836</v>
      </c>
      <c r="U84" s="11">
        <f>SUM('[1]CBM Outputs'!P85,'[1]CBM Outputs'!R85,'[1]CBM Outputs'!T85,'[1]CBM Outputs'!V85)</f>
        <v>4797253.0856342232</v>
      </c>
    </row>
    <row r="85" spans="1:21">
      <c r="A85" s="3"/>
      <c r="B85" s="19">
        <v>2101</v>
      </c>
      <c r="C85" s="20">
        <v>81</v>
      </c>
      <c r="D85" s="20">
        <v>21194.909511877551</v>
      </c>
      <c r="E85" s="20">
        <v>-682.73968695024814</v>
      </c>
      <c r="F85" s="20">
        <f t="shared" si="10"/>
        <v>21877.649198827799</v>
      </c>
      <c r="G85" s="20">
        <f t="shared" si="11"/>
        <v>2625.3179038593357</v>
      </c>
      <c r="H85" s="20">
        <v>12704.916704478173</v>
      </c>
      <c r="I85" s="20">
        <f t="shared" si="12"/>
        <v>34582.565903305971</v>
      </c>
      <c r="J85" s="20">
        <f t="shared" si="14"/>
        <v>31957.247999446634</v>
      </c>
      <c r="K85" s="20">
        <f t="shared" si="13"/>
        <v>5291.1325832058137</v>
      </c>
      <c r="L85" s="21">
        <f t="shared" si="15"/>
        <v>1.4999999999999999E-2</v>
      </c>
      <c r="M85" s="20">
        <f t="shared" si="16"/>
        <v>26186</v>
      </c>
      <c r="N85" s="20">
        <f t="shared" si="9"/>
        <v>7279848</v>
      </c>
      <c r="O85" s="3"/>
      <c r="P85" s="3"/>
      <c r="Q85" s="3"/>
      <c r="R85" s="22">
        <f t="shared" si="17"/>
        <v>2102</v>
      </c>
      <c r="S85" s="3">
        <v>81</v>
      </c>
      <c r="T85" s="3">
        <f>SUM('[1]CBM Outputs'!D86,'[1]CBM Outputs'!F86, '[1]CBM Outputs'!H86, '[1]CBM Outputs'!J86)</f>
        <v>2284841.235764029</v>
      </c>
      <c r="U85" s="11">
        <f>SUM('[1]CBM Outputs'!P86,'[1]CBM Outputs'!R86,'[1]CBM Outputs'!T86,'[1]CBM Outputs'!V86)</f>
        <v>4797354.3677886426</v>
      </c>
    </row>
    <row r="86" spans="1:21">
      <c r="A86" s="3"/>
      <c r="B86" s="19">
        <v>2102</v>
      </c>
      <c r="C86" s="20">
        <v>82</v>
      </c>
      <c r="D86" s="20">
        <v>18851.192508393258</v>
      </c>
      <c r="E86" s="20">
        <v>1039.1201769996919</v>
      </c>
      <c r="F86" s="20">
        <f t="shared" si="10"/>
        <v>17812.072331393567</v>
      </c>
      <c r="G86" s="20">
        <f t="shared" si="11"/>
        <v>2137.448679767228</v>
      </c>
      <c r="H86" s="20">
        <v>13244.806699621604</v>
      </c>
      <c r="I86" s="20">
        <f t="shared" si="12"/>
        <v>31056.879031015171</v>
      </c>
      <c r="J86" s="20">
        <f t="shared" si="14"/>
        <v>28919.430351247942</v>
      </c>
      <c r="K86" s="20">
        <f t="shared" si="13"/>
        <v>4751.7024917453209</v>
      </c>
      <c r="L86" s="21">
        <f t="shared" si="15"/>
        <v>1.4999999999999999E-2</v>
      </c>
      <c r="M86" s="20">
        <f t="shared" si="16"/>
        <v>23733</v>
      </c>
      <c r="N86" s="20">
        <f t="shared" si="9"/>
        <v>7303581</v>
      </c>
      <c r="O86" s="3"/>
      <c r="P86" s="3"/>
      <c r="Q86" s="3"/>
      <c r="R86" s="22">
        <f t="shared" si="17"/>
        <v>2103</v>
      </c>
      <c r="S86" s="3">
        <v>82</v>
      </c>
      <c r="T86" s="3">
        <f>SUM('[1]CBM Outputs'!D87,'[1]CBM Outputs'!F87, '[1]CBM Outputs'!H87, '[1]CBM Outputs'!J87)</f>
        <v>2278284.3473607488</v>
      </c>
      <c r="U86" s="11">
        <f>SUM('[1]CBM Outputs'!P87,'[1]CBM Outputs'!R87,'[1]CBM Outputs'!T87,'[1]CBM Outputs'!V87)</f>
        <v>4796933.8815526646</v>
      </c>
    </row>
    <row r="87" spans="1:21">
      <c r="A87" s="3"/>
      <c r="B87" s="19">
        <v>2103</v>
      </c>
      <c r="C87" s="20">
        <v>83</v>
      </c>
      <c r="D87" s="20">
        <v>14696.352941927917</v>
      </c>
      <c r="E87" s="20">
        <v>-2366.6935824162147</v>
      </c>
      <c r="F87" s="20">
        <f t="shared" si="10"/>
        <v>17063.046524344132</v>
      </c>
      <c r="G87" s="20">
        <f t="shared" si="11"/>
        <v>2047.5655829212958</v>
      </c>
      <c r="H87" s="20">
        <v>13541.614982118506</v>
      </c>
      <c r="I87" s="20">
        <f t="shared" si="12"/>
        <v>30604.661506462638</v>
      </c>
      <c r="J87" s="20">
        <f t="shared" si="14"/>
        <v>28557.095923541343</v>
      </c>
      <c r="K87" s="20">
        <f t="shared" si="13"/>
        <v>4682.5132104887834</v>
      </c>
      <c r="L87" s="21">
        <f t="shared" si="15"/>
        <v>1.4999999999999999E-2</v>
      </c>
      <c r="M87" s="20">
        <f t="shared" si="16"/>
        <v>23446</v>
      </c>
      <c r="N87" s="20">
        <f t="shared" si="9"/>
        <v>7327027</v>
      </c>
      <c r="O87" s="3"/>
      <c r="P87" s="3"/>
      <c r="Q87" s="3"/>
      <c r="R87" s="22">
        <f t="shared" si="17"/>
        <v>2104</v>
      </c>
      <c r="S87" s="3">
        <v>83</v>
      </c>
      <c r="T87" s="3">
        <f>SUM('[1]CBM Outputs'!D88,'[1]CBM Outputs'!F88, '[1]CBM Outputs'!H88, '[1]CBM Outputs'!J88)</f>
        <v>2272812.9321131008</v>
      </c>
      <c r="U87" s="11">
        <f>SUM('[1]CBM Outputs'!P88,'[1]CBM Outputs'!R88,'[1]CBM Outputs'!T88,'[1]CBM Outputs'!V88)</f>
        <v>4797524.3840538077</v>
      </c>
    </row>
    <row r="88" spans="1:21">
      <c r="A88" s="3"/>
      <c r="B88" s="19">
        <v>2104</v>
      </c>
      <c r="C88" s="20">
        <v>84</v>
      </c>
      <c r="D88" s="20">
        <v>12542.731748085516</v>
      </c>
      <c r="E88" s="20">
        <v>3925.4537750371132</v>
      </c>
      <c r="F88" s="20">
        <f t="shared" si="10"/>
        <v>8617.2779730484035</v>
      </c>
      <c r="G88" s="20">
        <f t="shared" si="11"/>
        <v>1034.0733567658083</v>
      </c>
      <c r="H88" s="20">
        <v>12858.203261315906</v>
      </c>
      <c r="I88" s="20">
        <f t="shared" si="12"/>
        <v>21475.48123436431</v>
      </c>
      <c r="J88" s="20">
        <f t="shared" si="14"/>
        <v>20441.4078775985</v>
      </c>
      <c r="K88" s="20">
        <f t="shared" si="13"/>
        <v>3285.7486288577393</v>
      </c>
      <c r="L88" s="21">
        <f t="shared" si="15"/>
        <v>1.4999999999999999E-2</v>
      </c>
      <c r="M88" s="20">
        <f t="shared" si="16"/>
        <v>16849</v>
      </c>
      <c r="N88" s="20">
        <f t="shared" si="9"/>
        <v>7343876</v>
      </c>
      <c r="O88" s="3"/>
      <c r="P88" s="3"/>
      <c r="Q88" s="3"/>
      <c r="R88" s="22">
        <f t="shared" si="17"/>
        <v>2105</v>
      </c>
      <c r="S88" s="3">
        <v>84</v>
      </c>
      <c r="T88" s="3">
        <f>SUM('[1]CBM Outputs'!D89,'[1]CBM Outputs'!F89, '[1]CBM Outputs'!H89, '[1]CBM Outputs'!J89)</f>
        <v>2267992.3716297341</v>
      </c>
      <c r="U88" s="11">
        <f>SUM('[1]CBM Outputs'!P89,'[1]CBM Outputs'!R89,'[1]CBM Outputs'!T89,'[1]CBM Outputs'!V89)</f>
        <v>4796229.1208119672</v>
      </c>
    </row>
    <row r="89" spans="1:21">
      <c r="A89" s="3"/>
      <c r="B89" s="19">
        <v>2105</v>
      </c>
      <c r="C89" s="20">
        <v>85</v>
      </c>
      <c r="D89" s="20">
        <v>20308.118171018017</v>
      </c>
      <c r="E89" s="20">
        <v>-1527.2159681074613</v>
      </c>
      <c r="F89" s="20">
        <f t="shared" si="10"/>
        <v>21835.33413912548</v>
      </c>
      <c r="G89" s="20">
        <f t="shared" si="11"/>
        <v>2620.2400966950577</v>
      </c>
      <c r="H89" s="20">
        <v>13978.443249306469</v>
      </c>
      <c r="I89" s="20">
        <f t="shared" si="12"/>
        <v>35813.777388431947</v>
      </c>
      <c r="J89" s="20">
        <f t="shared" si="14"/>
        <v>33193.537291736888</v>
      </c>
      <c r="K89" s="20">
        <f t="shared" si="13"/>
        <v>5479.5079404300877</v>
      </c>
      <c r="L89" s="21">
        <f t="shared" si="15"/>
        <v>1.4999999999999999E-2</v>
      </c>
      <c r="M89" s="20">
        <f t="shared" si="16"/>
        <v>27216</v>
      </c>
      <c r="N89" s="20">
        <f t="shared" si="9"/>
        <v>7371092</v>
      </c>
      <c r="O89" s="3"/>
      <c r="P89" s="3"/>
      <c r="Q89" s="3"/>
      <c r="R89" s="22">
        <f t="shared" si="17"/>
        <v>2106</v>
      </c>
      <c r="S89" s="3">
        <v>85</v>
      </c>
      <c r="T89" s="3">
        <f>SUM('[1]CBM Outputs'!D90,'[1]CBM Outputs'!F90, '[1]CBM Outputs'!H90, '[1]CBM Outputs'!J90)</f>
        <v>2261009.7561703068</v>
      </c>
      <c r="U89" s="11">
        <f>SUM('[1]CBM Outputs'!P90,'[1]CBM Outputs'!R90,'[1]CBM Outputs'!T90,'[1]CBM Outputs'!V90)</f>
        <v>4796593.3079470443</v>
      </c>
    </row>
    <row r="90" spans="1:21">
      <c r="A90" s="3"/>
      <c r="B90" s="19">
        <v>2106</v>
      </c>
      <c r="C90" s="20">
        <v>86</v>
      </c>
      <c r="D90" s="20">
        <v>43196.136093676047</v>
      </c>
      <c r="E90" s="20">
        <v>2263.6896666299817</v>
      </c>
      <c r="F90" s="20">
        <f t="shared" si="10"/>
        <v>40932.446427046067</v>
      </c>
      <c r="G90" s="20">
        <f t="shared" si="11"/>
        <v>4911.8935712455277</v>
      </c>
      <c r="H90" s="20">
        <v>15027.731068314652</v>
      </c>
      <c r="I90" s="20">
        <f t="shared" si="12"/>
        <v>55960.177495360716</v>
      </c>
      <c r="J90" s="20">
        <f t="shared" si="14"/>
        <v>51048.283924115189</v>
      </c>
      <c r="K90" s="20">
        <f t="shared" si="13"/>
        <v>8561.9071567901901</v>
      </c>
      <c r="L90" s="21">
        <f t="shared" si="15"/>
        <v>1.4999999999999999E-2</v>
      </c>
      <c r="M90" s="20">
        <f t="shared" si="16"/>
        <v>41720</v>
      </c>
      <c r="N90" s="20">
        <f t="shared" si="9"/>
        <v>7412812</v>
      </c>
      <c r="O90" s="3"/>
      <c r="P90" s="3"/>
      <c r="Q90" s="3"/>
      <c r="R90" s="22">
        <f t="shared" si="17"/>
        <v>2107</v>
      </c>
      <c r="S90" s="3">
        <v>86</v>
      </c>
      <c r="T90" s="3">
        <f>SUM('[1]CBM Outputs'!D91,'[1]CBM Outputs'!F91, '[1]CBM Outputs'!H91, '[1]CBM Outputs'!J91)</f>
        <v>2247719.2564023933</v>
      </c>
      <c r="U90" s="11">
        <f>SUM('[1]CBM Outputs'!P91,'[1]CBM Outputs'!R91,'[1]CBM Outputs'!T91,'[1]CBM Outputs'!V91)</f>
        <v>4795823.3853142718</v>
      </c>
    </row>
    <row r="91" spans="1:21">
      <c r="A91" s="3"/>
      <c r="B91" s="19">
        <v>2107</v>
      </c>
      <c r="C91" s="20">
        <v>87</v>
      </c>
      <c r="D91" s="20">
        <v>42547.616942843015</v>
      </c>
      <c r="E91" s="20">
        <v>4001.4764429140159</v>
      </c>
      <c r="F91" s="20">
        <f t="shared" si="10"/>
        <v>38546.140499928995</v>
      </c>
      <c r="G91" s="20">
        <f t="shared" si="11"/>
        <v>4625.5368599914791</v>
      </c>
      <c r="H91" s="20">
        <v>14720.825625913712</v>
      </c>
      <c r="I91" s="20">
        <f t="shared" si="12"/>
        <v>53266.966125842708</v>
      </c>
      <c r="J91" s="20">
        <f t="shared" si="14"/>
        <v>48641.429265851228</v>
      </c>
      <c r="K91" s="20">
        <f t="shared" si="13"/>
        <v>8149.845817253934</v>
      </c>
      <c r="L91" s="21">
        <f t="shared" si="15"/>
        <v>1.4999999999999999E-2</v>
      </c>
      <c r="M91" s="20">
        <f t="shared" si="16"/>
        <v>39761</v>
      </c>
      <c r="N91" s="20">
        <f t="shared" si="9"/>
        <v>7452573</v>
      </c>
      <c r="O91" s="3"/>
      <c r="P91" s="3"/>
      <c r="Q91" s="3"/>
      <c r="R91" s="22">
        <f t="shared" si="17"/>
        <v>2108</v>
      </c>
      <c r="S91" s="3">
        <v>87</v>
      </c>
      <c r="T91" s="3">
        <f>SUM('[1]CBM Outputs'!D92,'[1]CBM Outputs'!F92, '[1]CBM Outputs'!H92, '[1]CBM Outputs'!J92)</f>
        <v>2234728.5690938369</v>
      </c>
      <c r="U91" s="11">
        <f>SUM('[1]CBM Outputs'!P92,'[1]CBM Outputs'!R92,'[1]CBM Outputs'!T92,'[1]CBM Outputs'!V92)</f>
        <v>4794543.7431667913</v>
      </c>
    </row>
    <row r="92" spans="1:21">
      <c r="A92" s="3"/>
      <c r="B92" s="19">
        <v>2108</v>
      </c>
      <c r="C92" s="20">
        <v>88</v>
      </c>
      <c r="D92" s="20">
        <v>47784.926759268696</v>
      </c>
      <c r="E92" s="20">
        <v>-19.426817670907742</v>
      </c>
      <c r="F92" s="20">
        <f t="shared" si="10"/>
        <v>47804.353576939604</v>
      </c>
      <c r="G92" s="20">
        <f t="shared" si="11"/>
        <v>5736.5224292327521</v>
      </c>
      <c r="H92" s="20">
        <v>15756.71576765461</v>
      </c>
      <c r="I92" s="20">
        <f t="shared" si="12"/>
        <v>63561.069344594216</v>
      </c>
      <c r="J92" s="20">
        <f t="shared" si="14"/>
        <v>57824.546915361461</v>
      </c>
      <c r="K92" s="20">
        <f t="shared" si="13"/>
        <v>9724.8436097229151</v>
      </c>
      <c r="L92" s="21">
        <f t="shared" si="15"/>
        <v>1.4999999999999999E-2</v>
      </c>
      <c r="M92" s="20">
        <f t="shared" si="16"/>
        <v>47232</v>
      </c>
      <c r="N92" s="20">
        <f t="shared" si="9"/>
        <v>7499805</v>
      </c>
      <c r="O92" s="3"/>
      <c r="P92" s="3"/>
      <c r="Q92" s="3"/>
      <c r="R92" s="22">
        <f t="shared" si="17"/>
        <v>2109</v>
      </c>
      <c r="S92" s="3">
        <v>88</v>
      </c>
      <c r="T92" s="3">
        <f>SUM('[1]CBM Outputs'!D93,'[1]CBM Outputs'!F93, '[1]CBM Outputs'!H93, '[1]CBM Outputs'!J93)</f>
        <v>2220163.8135708985</v>
      </c>
      <c r="U92" s="11">
        <f>SUM('[1]CBM Outputs'!P93,'[1]CBM Outputs'!R93,'[1]CBM Outputs'!T93,'[1]CBM Outputs'!V93)</f>
        <v>4794497.4571306929</v>
      </c>
    </row>
    <row r="93" spans="1:21">
      <c r="A93" s="3"/>
      <c r="B93" s="19">
        <v>2109</v>
      </c>
      <c r="C93" s="20">
        <v>89</v>
      </c>
      <c r="D93" s="20">
        <v>43618.562813373304</v>
      </c>
      <c r="E93" s="20">
        <v>-101.68400492830126</v>
      </c>
      <c r="F93" s="20">
        <f t="shared" si="10"/>
        <v>43720.246818301603</v>
      </c>
      <c r="G93" s="20">
        <f t="shared" si="11"/>
        <v>5246.4296181961918</v>
      </c>
      <c r="H93" s="20">
        <v>15371.716845854551</v>
      </c>
      <c r="I93" s="20">
        <f t="shared" si="12"/>
        <v>59091.963664156152</v>
      </c>
      <c r="J93" s="20">
        <f t="shared" si="14"/>
        <v>53845.534045959961</v>
      </c>
      <c r="K93" s="20">
        <f t="shared" si="13"/>
        <v>9041.0704406158911</v>
      </c>
      <c r="L93" s="21">
        <f t="shared" si="15"/>
        <v>1.4999999999999999E-2</v>
      </c>
      <c r="M93" s="20">
        <f t="shared" si="16"/>
        <v>43996</v>
      </c>
      <c r="N93" s="20">
        <f t="shared" si="9"/>
        <v>7543801</v>
      </c>
      <c r="O93" s="3"/>
      <c r="P93" s="3"/>
      <c r="Q93" s="3"/>
      <c r="R93" s="22">
        <f t="shared" si="17"/>
        <v>2110</v>
      </c>
      <c r="S93" s="3">
        <v>89</v>
      </c>
      <c r="T93" s="3">
        <f>SUM('[1]CBM Outputs'!D94,'[1]CBM Outputs'!F94, '[1]CBM Outputs'!H94, '[1]CBM Outputs'!J94)</f>
        <v>2206889.7831600499</v>
      </c>
      <c r="U93" s="11">
        <f>SUM('[1]CBM Outputs'!P94,'[1]CBM Outputs'!R94,'[1]CBM Outputs'!T94,'[1]CBM Outputs'!V94)</f>
        <v>4794479.6293976186</v>
      </c>
    </row>
    <row r="94" spans="1:21">
      <c r="A94" s="3"/>
      <c r="B94" s="19">
        <v>2110</v>
      </c>
      <c r="C94" s="20">
        <v>90</v>
      </c>
      <c r="D94" s="20">
        <v>43042.208805249931</v>
      </c>
      <c r="E94" s="20">
        <v>257.35687054927558</v>
      </c>
      <c r="F94" s="20">
        <f t="shared" si="10"/>
        <v>42784.851934700659</v>
      </c>
      <c r="G94" s="20">
        <f t="shared" si="11"/>
        <v>5134.1822321640784</v>
      </c>
      <c r="H94" s="20">
        <v>15343.072573513551</v>
      </c>
      <c r="I94" s="20">
        <f t="shared" si="12"/>
        <v>58127.924508214208</v>
      </c>
      <c r="J94" s="20">
        <f t="shared" si="14"/>
        <v>52993.742276050129</v>
      </c>
      <c r="K94" s="20">
        <f t="shared" si="13"/>
        <v>8893.5724497567735</v>
      </c>
      <c r="L94" s="21">
        <f t="shared" si="15"/>
        <v>1.4999999999999999E-2</v>
      </c>
      <c r="M94" s="20">
        <f t="shared" si="16"/>
        <v>43305</v>
      </c>
      <c r="N94" s="20">
        <f>IF(M94&lt;0,N93,N93+M94)</f>
        <v>7587106</v>
      </c>
      <c r="O94" s="3"/>
      <c r="P94" s="3"/>
      <c r="Q94" s="3"/>
      <c r="R94" s="22">
        <f t="shared" si="17"/>
        <v>2111</v>
      </c>
      <c r="S94" s="3">
        <v>90</v>
      </c>
      <c r="T94" s="3">
        <f>SUM('[1]CBM Outputs'!D95,'[1]CBM Outputs'!F95, '[1]CBM Outputs'!H95, '[1]CBM Outputs'!J95)</f>
        <v>2193832.0093745454</v>
      </c>
      <c r="U94" s="11">
        <f>SUM('[1]CBM Outputs'!P95,'[1]CBM Outputs'!R95,'[1]CBM Outputs'!T95,'[1]CBM Outputs'!V95)</f>
        <v>4794361.9399813842</v>
      </c>
    </row>
    <row r="95" spans="1:21">
      <c r="A95" s="3"/>
      <c r="B95" s="19">
        <v>2111</v>
      </c>
      <c r="C95" s="20">
        <v>91</v>
      </c>
      <c r="D95" s="20">
        <v>40515.707211708301</v>
      </c>
      <c r="E95" s="20">
        <v>614.36759223328465</v>
      </c>
      <c r="F95" s="20">
        <f t="shared" si="10"/>
        <v>39901.339619475017</v>
      </c>
      <c r="G95" s="20">
        <f t="shared" si="11"/>
        <v>4788.1607543370019</v>
      </c>
      <c r="H95" s="20">
        <v>15264.618042325459</v>
      </c>
      <c r="I95" s="20">
        <f t="shared" si="12"/>
        <v>55165.957661800479</v>
      </c>
      <c r="J95" s="20">
        <f t="shared" si="14"/>
        <v>50377.796907463475</v>
      </c>
      <c r="K95" s="20">
        <f t="shared" si="13"/>
        <v>8440.3915222554733</v>
      </c>
      <c r="L95" s="21">
        <f t="shared" si="15"/>
        <v>1.4999999999999999E-2</v>
      </c>
      <c r="M95" s="20">
        <f t="shared" si="16"/>
        <v>41181</v>
      </c>
      <c r="N95" s="20">
        <f>IF(M95&lt;0,N94,N94+M95)</f>
        <v>7628287</v>
      </c>
      <c r="O95" s="3"/>
      <c r="P95" s="3"/>
      <c r="Q95" s="3"/>
      <c r="R95" s="22">
        <f t="shared" si="17"/>
        <v>2112</v>
      </c>
      <c r="S95" s="3">
        <v>91</v>
      </c>
      <c r="T95" s="3">
        <f>SUM('[1]CBM Outputs'!D96,'[1]CBM Outputs'!F96, '[1]CBM Outputs'!H96, '[1]CBM Outputs'!J96)</f>
        <v>2181517.7643581699</v>
      </c>
      <c r="U95" s="11">
        <f>SUM('[1]CBM Outputs'!P96,'[1]CBM Outputs'!R96,'[1]CBM Outputs'!T96,'[1]CBM Outputs'!V96)</f>
        <v>4794146.2528289659</v>
      </c>
    </row>
    <row r="96" spans="1:21">
      <c r="A96" s="3"/>
      <c r="B96" s="19">
        <v>2112</v>
      </c>
      <c r="C96" s="20">
        <v>92</v>
      </c>
      <c r="D96" s="20">
        <v>44801.047004675602</v>
      </c>
      <c r="E96" s="20">
        <v>1225.5150202491623</v>
      </c>
      <c r="F96" s="20">
        <f t="shared" si="10"/>
        <v>43575.531984426438</v>
      </c>
      <c r="G96" s="20">
        <f t="shared" si="11"/>
        <v>5229.0638381311719</v>
      </c>
      <c r="H96" s="20">
        <v>14973.476897306808</v>
      </c>
      <c r="I96" s="20">
        <f t="shared" si="12"/>
        <v>58549.008881733243</v>
      </c>
      <c r="J96" s="20">
        <f t="shared" si="14"/>
        <v>53319.945043602071</v>
      </c>
      <c r="K96" s="20">
        <f t="shared" si="13"/>
        <v>8957.9983589051863</v>
      </c>
      <c r="L96" s="21">
        <f t="shared" si="15"/>
        <v>1.4999999999999999E-2</v>
      </c>
      <c r="M96" s="20">
        <f t="shared" si="16"/>
        <v>43562</v>
      </c>
      <c r="N96" s="20">
        <f>IF(M96&lt;0,N95,N95+M96)</f>
        <v>7671849</v>
      </c>
      <c r="O96" s="3"/>
      <c r="P96" s="3"/>
      <c r="Q96" s="3"/>
      <c r="R96" s="22">
        <f t="shared" si="17"/>
        <v>2113</v>
      </c>
      <c r="S96" s="3">
        <v>92</v>
      </c>
      <c r="T96" s="3">
        <f>SUM('[1]CBM Outputs'!D97,'[1]CBM Outputs'!F97, '[1]CBM Outputs'!H97, '[1]CBM Outputs'!J97)</f>
        <v>2168458.1456032195</v>
      </c>
      <c r="U96" s="11">
        <f>SUM('[1]CBM Outputs'!P97,'[1]CBM Outputs'!R97,'[1]CBM Outputs'!T97,'[1]CBM Outputs'!V97)</f>
        <v>4793760.4110252187</v>
      </c>
    </row>
    <row r="97" spans="1:21">
      <c r="A97" s="3"/>
      <c r="B97" s="19">
        <v>2113</v>
      </c>
      <c r="C97" s="20">
        <v>93</v>
      </c>
      <c r="D97" s="20">
        <v>51651.888103621248</v>
      </c>
      <c r="E97" s="20">
        <v>1263.2356184288146</v>
      </c>
      <c r="F97" s="20">
        <f t="shared" si="10"/>
        <v>50388.652485192433</v>
      </c>
      <c r="G97" s="20">
        <f t="shared" si="11"/>
        <v>6046.6382982230916</v>
      </c>
      <c r="H97" s="20">
        <v>15292.364314395267</v>
      </c>
      <c r="I97" s="20">
        <f t="shared" si="12"/>
        <v>65681.016799587698</v>
      </c>
      <c r="J97" s="20">
        <f t="shared" si="14"/>
        <v>59634.378501364605</v>
      </c>
      <c r="K97" s="20">
        <f t="shared" si="13"/>
        <v>10049.195570336919</v>
      </c>
      <c r="L97" s="21">
        <f t="shared" si="15"/>
        <v>1.4999999999999999E-2</v>
      </c>
      <c r="M97" s="20">
        <f t="shared" si="16"/>
        <v>48690</v>
      </c>
      <c r="N97" s="20">
        <f t="shared" si="9"/>
        <v>7720539</v>
      </c>
      <c r="O97" s="3"/>
      <c r="P97" s="3"/>
      <c r="Q97" s="3"/>
      <c r="R97" s="22">
        <f t="shared" si="17"/>
        <v>2114</v>
      </c>
      <c r="S97" s="3">
        <v>93</v>
      </c>
      <c r="T97" s="3">
        <f>SUM('[1]CBM Outputs'!D98,'[1]CBM Outputs'!F98, '[1]CBM Outputs'!H98, '[1]CBM Outputs'!J98)</f>
        <v>2153650.0258784955</v>
      </c>
      <c r="U97" s="11">
        <f>SUM('[1]CBM Outputs'!P98,'[1]CBM Outputs'!R98,'[1]CBM Outputs'!T98,'[1]CBM Outputs'!V98)</f>
        <v>4793367.5026264424</v>
      </c>
    </row>
    <row r="98" spans="1:21">
      <c r="A98" s="3"/>
      <c r="B98" s="19">
        <v>2114</v>
      </c>
      <c r="C98" s="20">
        <v>94</v>
      </c>
      <c r="D98" s="20">
        <v>72976.356484292643</v>
      </c>
      <c r="E98" s="20">
        <v>1718.1445343045598</v>
      </c>
      <c r="F98" s="20">
        <f t="shared" si="10"/>
        <v>71258.211949988079</v>
      </c>
      <c r="G98" s="20">
        <f t="shared" si="11"/>
        <v>8550.9854339985686</v>
      </c>
      <c r="H98" s="20">
        <v>16770.982861366287</v>
      </c>
      <c r="I98" s="20">
        <f t="shared" si="12"/>
        <v>88029.194811354362</v>
      </c>
      <c r="J98" s="20">
        <f t="shared" si="14"/>
        <v>79478.209377355786</v>
      </c>
      <c r="K98" s="20">
        <f t="shared" si="13"/>
        <v>13468.466806137218</v>
      </c>
      <c r="L98" s="21">
        <f t="shared" si="15"/>
        <v>1.4999999999999999E-2</v>
      </c>
      <c r="M98" s="20">
        <f t="shared" si="16"/>
        <v>64817</v>
      </c>
      <c r="N98" s="20">
        <f t="shared" si="9"/>
        <v>7785356</v>
      </c>
      <c r="O98" s="3"/>
      <c r="P98" s="3"/>
      <c r="Q98" s="3"/>
      <c r="R98" s="22">
        <f t="shared" si="17"/>
        <v>2115</v>
      </c>
      <c r="S98" s="3">
        <v>94</v>
      </c>
      <c r="T98" s="3">
        <f>SUM('[1]CBM Outputs'!D99,'[1]CBM Outputs'!F99, '[1]CBM Outputs'!H99, '[1]CBM Outputs'!J99)</f>
        <v>2132544.8347174721</v>
      </c>
      <c r="U98" s="11">
        <f>SUM('[1]CBM Outputs'!P99,'[1]CBM Outputs'!R99,'[1]CBM Outputs'!T99,'[1]CBM Outputs'!V99)</f>
        <v>4792846.6035615429</v>
      </c>
    </row>
    <row r="99" spans="1:21">
      <c r="A99" s="3"/>
      <c r="B99" s="19">
        <v>2115</v>
      </c>
      <c r="C99" s="20">
        <v>95</v>
      </c>
      <c r="D99" s="20">
        <v>66907.991906015552</v>
      </c>
      <c r="E99" s="20">
        <v>4353.7430362930645</v>
      </c>
      <c r="F99" s="20">
        <f t="shared" si="10"/>
        <v>62554.248869722491</v>
      </c>
      <c r="G99" s="20">
        <f t="shared" si="11"/>
        <v>7506.5098643666988</v>
      </c>
      <c r="H99" s="20">
        <v>16610.547062665919</v>
      </c>
      <c r="I99" s="20">
        <f t="shared" si="12"/>
        <v>79164.795932388413</v>
      </c>
      <c r="J99" s="20">
        <f t="shared" si="14"/>
        <v>71658.286068021713</v>
      </c>
      <c r="K99" s="20">
        <f t="shared" si="13"/>
        <v>12112.213777655426</v>
      </c>
      <c r="L99" s="21">
        <f t="shared" si="15"/>
        <v>1.4999999999999999E-2</v>
      </c>
      <c r="M99" s="20">
        <f t="shared" si="16"/>
        <v>58471</v>
      </c>
      <c r="N99" s="20">
        <f t="shared" si="9"/>
        <v>7843827</v>
      </c>
      <c r="O99" s="3"/>
      <c r="P99" s="3"/>
      <c r="Q99" s="3"/>
      <c r="R99" s="22">
        <f t="shared" si="17"/>
        <v>2116</v>
      </c>
      <c r="S99" s="3">
        <v>95</v>
      </c>
      <c r="T99" s="3">
        <f>SUM('[1]CBM Outputs'!D100,'[1]CBM Outputs'!F100, '[1]CBM Outputs'!H100, '[1]CBM Outputs'!J100)</f>
        <v>2112923.2784785</v>
      </c>
      <c r="U99" s="11">
        <f>SUM('[1]CBM Outputs'!P100,'[1]CBM Outputs'!R100,'[1]CBM Outputs'!T100,'[1]CBM Outputs'!V100)</f>
        <v>4791541.5169564001</v>
      </c>
    </row>
    <row r="100" spans="1:21">
      <c r="A100" s="3"/>
      <c r="B100" s="19">
        <v>2116</v>
      </c>
      <c r="C100" s="20">
        <v>96</v>
      </c>
      <c r="D100" s="20">
        <v>62054.505024401631</v>
      </c>
      <c r="E100" s="20">
        <v>3506.5218263241841</v>
      </c>
      <c r="F100" s="20">
        <f t="shared" si="10"/>
        <v>58547.983198077447</v>
      </c>
      <c r="G100" s="20">
        <f t="shared" si="11"/>
        <v>7025.7579837692938</v>
      </c>
      <c r="H100" s="20">
        <v>17050.613455206567</v>
      </c>
      <c r="I100" s="20">
        <f t="shared" si="12"/>
        <v>75598.59665328401</v>
      </c>
      <c r="J100" s="20">
        <f t="shared" si="14"/>
        <v>68572.83866951472</v>
      </c>
      <c r="K100" s="20">
        <f t="shared" si="13"/>
        <v>11566.585287952454</v>
      </c>
      <c r="L100" s="21">
        <f t="shared" si="15"/>
        <v>1.4999999999999999E-2</v>
      </c>
      <c r="M100" s="20">
        <f t="shared" si="16"/>
        <v>55977</v>
      </c>
      <c r="N100" s="20">
        <f t="shared" si="9"/>
        <v>7899804</v>
      </c>
      <c r="O100" s="3"/>
      <c r="P100" s="3"/>
      <c r="Q100" s="3"/>
      <c r="R100" s="22">
        <f t="shared" si="17"/>
        <v>2117</v>
      </c>
      <c r="S100" s="3">
        <v>96</v>
      </c>
      <c r="T100" s="3">
        <f>SUM('[1]CBM Outputs'!D101,'[1]CBM Outputs'!F101, '[1]CBM Outputs'!H101, '[1]CBM Outputs'!J101)</f>
        <v>2094319.8729739154</v>
      </c>
      <c r="U100" s="11">
        <f>SUM('[1]CBM Outputs'!P101,'[1]CBM Outputs'!R101,'[1]CBM Outputs'!T101,'[1]CBM Outputs'!V101)</f>
        <v>4790501.120660482</v>
      </c>
    </row>
    <row r="101" spans="1:21">
      <c r="A101" s="3"/>
      <c r="B101" s="19">
        <v>2117</v>
      </c>
      <c r="C101" s="20">
        <v>97</v>
      </c>
      <c r="D101" s="20">
        <v>62037.455822361153</v>
      </c>
      <c r="E101" s="20">
        <v>2606.8015629523679</v>
      </c>
      <c r="F101" s="20">
        <f t="shared" si="10"/>
        <v>59430.654259408788</v>
      </c>
      <c r="G101" s="20">
        <f t="shared" si="11"/>
        <v>7131.6785111290546</v>
      </c>
      <c r="H101" s="20">
        <v>17554.626030538988</v>
      </c>
      <c r="I101" s="20">
        <f t="shared" si="12"/>
        <v>76985.280289947783</v>
      </c>
      <c r="J101" s="20">
        <f t="shared" si="14"/>
        <v>69853.601778818731</v>
      </c>
      <c r="K101" s="20">
        <f t="shared" si="13"/>
        <v>11778.74788436201</v>
      </c>
      <c r="L101" s="21">
        <f t="shared" si="15"/>
        <v>1.4999999999999999E-2</v>
      </c>
      <c r="M101" s="20">
        <f t="shared" si="16"/>
        <v>57027</v>
      </c>
      <c r="N101" s="20">
        <f t="shared" si="9"/>
        <v>7956831</v>
      </c>
      <c r="O101" s="3"/>
      <c r="P101" s="3"/>
      <c r="Q101" s="3"/>
      <c r="R101" s="22">
        <f t="shared" si="17"/>
        <v>2118</v>
      </c>
      <c r="S101" s="3">
        <v>97</v>
      </c>
      <c r="T101" s="3">
        <f>SUM('[1]CBM Outputs'!D102,'[1]CBM Outputs'!F102, '[1]CBM Outputs'!H102, '[1]CBM Outputs'!J102)</f>
        <v>2075561.6832048921</v>
      </c>
      <c r="U101" s="11">
        <f>SUM('[1]CBM Outputs'!P102,'[1]CBM Outputs'!R102,'[1]CBM Outputs'!T102,'[1]CBM Outputs'!V102)</f>
        <v>4789740.4530458478</v>
      </c>
    </row>
    <row r="102" spans="1:21">
      <c r="A102" s="3"/>
      <c r="B102" s="19">
        <v>2118</v>
      </c>
      <c r="C102" s="20">
        <v>98</v>
      </c>
      <c r="D102" s="20">
        <v>61019.355313878419</v>
      </c>
      <c r="E102" s="20">
        <v>2999.3358938356982</v>
      </c>
      <c r="F102" s="20">
        <f t="shared" si="10"/>
        <v>58020.019420042721</v>
      </c>
      <c r="G102" s="20">
        <f t="shared" si="11"/>
        <v>6962.4023304051261</v>
      </c>
      <c r="H102" s="20">
        <v>17622.501905198624</v>
      </c>
      <c r="I102" s="20">
        <f t="shared" si="12"/>
        <v>75642.521325241338</v>
      </c>
      <c r="J102" s="20">
        <f t="shared" si="14"/>
        <v>68680.118994836215</v>
      </c>
      <c r="K102" s="20">
        <f t="shared" si="13"/>
        <v>11573.305762761924</v>
      </c>
      <c r="L102" s="21">
        <f t="shared" si="15"/>
        <v>1.4999999999999999E-2</v>
      </c>
      <c r="M102" s="20">
        <f t="shared" si="16"/>
        <v>56076</v>
      </c>
      <c r="N102" s="20">
        <f t="shared" si="9"/>
        <v>8012907</v>
      </c>
      <c r="O102" s="3"/>
      <c r="P102" s="3"/>
      <c r="Q102" s="3"/>
      <c r="R102" s="22">
        <f t="shared" si="17"/>
        <v>2119</v>
      </c>
      <c r="S102" s="3">
        <v>98</v>
      </c>
      <c r="T102" s="3">
        <f>SUM('[1]CBM Outputs'!D103,'[1]CBM Outputs'!F103, '[1]CBM Outputs'!H103, '[1]CBM Outputs'!J103)</f>
        <v>2057143.2899615217</v>
      </c>
      <c r="U102" s="11">
        <f>SUM('[1]CBM Outputs'!P103,'[1]CBM Outputs'!R103,'[1]CBM Outputs'!T103,'[1]CBM Outputs'!V103)</f>
        <v>4788872.7754331501</v>
      </c>
    </row>
    <row r="103" spans="1:21">
      <c r="A103" s="3"/>
      <c r="B103" s="19">
        <v>2119</v>
      </c>
      <c r="C103" s="20">
        <v>99</v>
      </c>
      <c r="D103" s="20">
        <v>68902.893337906746</v>
      </c>
      <c r="E103" s="20">
        <v>3259.5462281149107</v>
      </c>
      <c r="F103" s="20">
        <f t="shared" si="10"/>
        <v>65643.347109791837</v>
      </c>
      <c r="G103" s="20">
        <f t="shared" si="11"/>
        <v>7877.2016531750205</v>
      </c>
      <c r="H103" s="20">
        <v>17473.717334507204</v>
      </c>
      <c r="I103" s="20">
        <f t="shared" si="12"/>
        <v>83117.064444299045</v>
      </c>
      <c r="J103" s="20">
        <f t="shared" si="14"/>
        <v>75239.862791124018</v>
      </c>
      <c r="K103" s="20">
        <f t="shared" si="13"/>
        <v>12716.910859977754</v>
      </c>
      <c r="L103" s="21">
        <f t="shared" si="15"/>
        <v>1.4999999999999999E-2</v>
      </c>
      <c r="M103" s="20">
        <f t="shared" si="16"/>
        <v>61394</v>
      </c>
      <c r="N103" s="20">
        <f t="shared" si="9"/>
        <v>8074301</v>
      </c>
      <c r="O103" s="3"/>
      <c r="P103" s="3"/>
      <c r="Q103" s="3"/>
      <c r="R103" s="22">
        <f t="shared" si="17"/>
        <v>2120</v>
      </c>
      <c r="S103" s="3">
        <v>99</v>
      </c>
      <c r="T103" s="3">
        <f>SUM('[1]CBM Outputs'!D104,'[1]CBM Outputs'!F104, '[1]CBM Outputs'!H104, '[1]CBM Outputs'!J104)</f>
        <v>2036826.9572432952</v>
      </c>
      <c r="U103" s="11">
        <f>SUM('[1]CBM Outputs'!P104,'[1]CBM Outputs'!R104,'[1]CBM Outputs'!T104,'[1]CBM Outputs'!V104)</f>
        <v>4787933.8030128367</v>
      </c>
    </row>
    <row r="104" spans="1:21">
      <c r="A104" s="3"/>
      <c r="B104" s="19">
        <v>2120</v>
      </c>
      <c r="C104" s="20">
        <v>100</v>
      </c>
      <c r="D104" s="20">
        <v>66632.603390859935</v>
      </c>
      <c r="E104" s="20">
        <v>3566.9243959940177</v>
      </c>
      <c r="F104" s="20">
        <f t="shared" si="10"/>
        <v>63065.678994865913</v>
      </c>
      <c r="G104" s="20">
        <f t="shared" si="11"/>
        <v>7567.8814793839092</v>
      </c>
      <c r="H104" s="20">
        <v>17258.523022546367</v>
      </c>
      <c r="I104" s="20">
        <f t="shared" si="12"/>
        <v>80324.202017412288</v>
      </c>
      <c r="J104" s="20">
        <f t="shared" si="14"/>
        <v>72756.320538028376</v>
      </c>
      <c r="K104" s="20">
        <f t="shared" si="13"/>
        <v>12289.602908664079</v>
      </c>
      <c r="L104" s="21">
        <f t="shared" si="15"/>
        <v>1.4999999999999999E-2</v>
      </c>
      <c r="M104" s="20">
        <f t="shared" si="16"/>
        <v>59375</v>
      </c>
      <c r="N104" s="20">
        <f t="shared" si="9"/>
        <v>8133676</v>
      </c>
      <c r="O104" s="3"/>
      <c r="P104" s="3"/>
      <c r="Q104" s="3"/>
      <c r="R104" s="22">
        <f t="shared" si="17"/>
        <v>2121</v>
      </c>
      <c r="S104" s="3">
        <v>100</v>
      </c>
      <c r="T104" s="3">
        <f>SUM('[1]CBM Outputs'!D105,'[1]CBM Outputs'!F105, '[1]CBM Outputs'!H105, '[1]CBM Outputs'!J105)</f>
        <v>2017242.0133322226</v>
      </c>
      <c r="U104" s="11">
        <f>SUM('[1]CBM Outputs'!P105,'[1]CBM Outputs'!R105,'[1]CBM Outputs'!T105,'[1]CBM Outputs'!V105)</f>
        <v>4786910.2170147346</v>
      </c>
    </row>
    <row r="105" spans="1:21">
      <c r="A105" s="3"/>
      <c r="B105" s="19">
        <v>2121</v>
      </c>
      <c r="C105" s="20">
        <v>101</v>
      </c>
      <c r="D105" s="20">
        <v>65211.005603334117</v>
      </c>
      <c r="E105" s="20">
        <v>3684.8941121328207</v>
      </c>
      <c r="F105" s="20">
        <f t="shared" si="10"/>
        <v>61526.1114912013</v>
      </c>
      <c r="G105" s="20">
        <f t="shared" si="11"/>
        <v>7383.133378944156</v>
      </c>
      <c r="H105" s="20">
        <v>16883.637499532364</v>
      </c>
      <c r="I105" s="20">
        <f t="shared" si="12"/>
        <v>78409.748990733671</v>
      </c>
      <c r="J105" s="20">
        <f t="shared" si="14"/>
        <v>71026.615611789515</v>
      </c>
      <c r="K105" s="20">
        <f t="shared" si="13"/>
        <v>11996.691595582251</v>
      </c>
      <c r="L105" s="21">
        <f>L104</f>
        <v>1.4999999999999999E-2</v>
      </c>
      <c r="M105" s="20">
        <f>ROUNDDOWN(IF(J105*(1-L105)-K105&lt;0,0,J105*(1-L105)-K105),0)*(2/3)</f>
        <v>38642.666666666664</v>
      </c>
      <c r="N105" s="20">
        <f>IF(M105&lt;0,N104,N104+M105)</f>
        <v>8172318.666666667</v>
      </c>
      <c r="O105" s="28"/>
      <c r="P105" s="3"/>
      <c r="Q105" s="3"/>
      <c r="R105" s="29">
        <f t="shared" si="17"/>
        <v>2122</v>
      </c>
      <c r="S105" s="30">
        <v>101</v>
      </c>
      <c r="T105" s="30">
        <f>SUM('[1]CBM Outputs'!D106,'[1]CBM Outputs'!F106, '[1]CBM Outputs'!H106, '[1]CBM Outputs'!J106)</f>
        <v>1998241.7572169146</v>
      </c>
      <c r="U105" s="31">
        <f>SUM('[1]CBM Outputs'!P106,'[1]CBM Outputs'!R106,'[1]CBM Outputs'!T106,'[1]CBM Outputs'!V106)</f>
        <v>4785853.7388341669</v>
      </c>
    </row>
    <row r="106" spans="1:21" ht="15">
      <c r="A106" s="3"/>
      <c r="B106" s="32" t="s">
        <v>27</v>
      </c>
      <c r="C106" s="33"/>
      <c r="D106" s="8">
        <f>SUM(D5:D105)</f>
        <v>7820219.9282000279</v>
      </c>
      <c r="E106" s="8">
        <f t="shared" ref="E106:I106" si="18">SUM(E5:E105)</f>
        <v>-1919960.45511815</v>
      </c>
      <c r="F106" s="8">
        <f t="shared" si="18"/>
        <v>9740180.3833181821</v>
      </c>
      <c r="G106" s="8">
        <f>SUM(G5:G105)</f>
        <v>1168821.6459981808</v>
      </c>
      <c r="H106" s="8">
        <f t="shared" si="18"/>
        <v>1489363.0334096991</v>
      </c>
      <c r="I106" s="8">
        <f t="shared" si="18"/>
        <v>11229543.41672788</v>
      </c>
      <c r="J106" s="8">
        <f>SUM(J5:J105)</f>
        <v>10060721.7707297</v>
      </c>
      <c r="K106" s="8">
        <f t="shared" ref="K106" si="19">SUM(K5:K105)</f>
        <v>1718120.1427593662</v>
      </c>
      <c r="L106" s="8"/>
      <c r="M106" s="34">
        <f>SUM(M5:M105)</f>
        <v>8172318.666666667</v>
      </c>
      <c r="N106" s="3"/>
      <c r="O106" s="3"/>
      <c r="P106" s="3"/>
      <c r="Q106" s="3"/>
      <c r="R106" s="3"/>
      <c r="S106" s="3"/>
      <c r="T106" s="3"/>
      <c r="U106" s="3"/>
    </row>
    <row r="107" spans="1:21" ht="15">
      <c r="A107" s="3"/>
      <c r="B107" s="35" t="s">
        <v>28</v>
      </c>
      <c r="C107" s="35"/>
      <c r="D107" s="36">
        <f>AVERAGE(D5:D105)</f>
        <v>77427.920081188393</v>
      </c>
      <c r="E107" s="36">
        <f t="shared" ref="E107:K107" si="20">AVERAGE(E5:E105)</f>
        <v>-19009.509456615346</v>
      </c>
      <c r="F107" s="36">
        <f t="shared" si="20"/>
        <v>96437.429537803779</v>
      </c>
      <c r="G107" s="36">
        <f t="shared" si="20"/>
        <v>11572.491544536444</v>
      </c>
      <c r="H107" s="36">
        <f t="shared" si="20"/>
        <v>14746.168647620783</v>
      </c>
      <c r="I107" s="36">
        <f t="shared" si="20"/>
        <v>111183.59818542455</v>
      </c>
      <c r="J107" s="36">
        <f t="shared" si="20"/>
        <v>99611.106640888116</v>
      </c>
      <c r="K107" s="36">
        <f t="shared" si="20"/>
        <v>17011.090522369963</v>
      </c>
      <c r="L107" s="36"/>
      <c r="M107" s="36">
        <f>AVERAGE(M5:M105)</f>
        <v>80914.046204620463</v>
      </c>
      <c r="N107" s="3"/>
      <c r="O107" s="3"/>
      <c r="P107" s="3"/>
      <c r="Q107" s="3"/>
      <c r="R107" s="3"/>
      <c r="S107" s="3"/>
      <c r="T107" s="3"/>
      <c r="U107" s="3"/>
    </row>
    <row r="108" spans="1:2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</sheetData>
  <mergeCells count="6">
    <mergeCell ref="B2:B4"/>
    <mergeCell ref="C2:C4"/>
    <mergeCell ref="H2:H3"/>
    <mergeCell ref="O10:O11"/>
    <mergeCell ref="B106:C106"/>
    <mergeCell ref="B107:C10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72000BB30D4445B0786FD365CCDF52" ma:contentTypeVersion="19" ma:contentTypeDescription="Create a new document." ma:contentTypeScope="" ma:versionID="c64b25ae66dff8e6457f1bc2b9f17dd7">
  <xsd:schema xmlns:xsd="http://www.w3.org/2001/XMLSchema" xmlns:xs="http://www.w3.org/2001/XMLSchema" xmlns:p="http://schemas.microsoft.com/office/2006/metadata/properties" xmlns:ns2="08741dc4-3974-46d6-82ec-eab01d1909c8" xmlns:ns3="988a98f7-736e-44a4-95fa-b930060386fc" targetNamespace="http://schemas.microsoft.com/office/2006/metadata/properties" ma:root="true" ma:fieldsID="3fb5d66600229a47724549899122e575" ns2:_="" ns3:_="">
    <xsd:import namespace="08741dc4-3974-46d6-82ec-eab01d1909c8"/>
    <xsd:import namespace="988a98f7-736e-44a4-95fa-b930060386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41dc4-3974-46d6-82ec-eab01d190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a997284-1fd7-4d51-822e-449efa9537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8a98f7-736e-44a4-95fa-b930060386f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7677165-a9b9-4c17-b1ea-0bf39e49cb62}" ma:internalName="TaxCatchAll" ma:showField="CatchAllData" ma:web="988a98f7-736e-44a4-95fa-b93006038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8a98f7-736e-44a4-95fa-b930060386fc" xsi:nil="true"/>
    <lcf76f155ced4ddcb4097134ff3c332f xmlns="08741dc4-3974-46d6-82ec-eab01d1909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C94E40-B891-4FCF-B5D2-FF149A8C71B0}"/>
</file>

<file path=customXml/itemProps2.xml><?xml version="1.0" encoding="utf-8"?>
<ds:datastoreItem xmlns:ds="http://schemas.openxmlformats.org/officeDocument/2006/customXml" ds:itemID="{7817282B-5B96-43A8-9A73-68D25D84B7C6}"/>
</file>

<file path=customXml/itemProps3.xml><?xml version="1.0" encoding="utf-8"?>
<ds:datastoreItem xmlns:ds="http://schemas.openxmlformats.org/officeDocument/2006/customXml" ds:itemID="{02E29D03-5BD0-47CE-A680-6CAC0F38A9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ERR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Brown</dc:creator>
  <cp:lastModifiedBy>Dave Brown</cp:lastModifiedBy>
  <dcterms:created xsi:type="dcterms:W3CDTF">2025-07-14T18:46:22Z</dcterms:created>
  <dcterms:modified xsi:type="dcterms:W3CDTF">2025-07-14T18:52:28Z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0x010100B072000BB30D4445B0786FD365CCDF52</vt:lpwstr>
  </property>
</Properties>
</file>