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rnavaggarwal/Desktop/Validation Docs/"/>
    </mc:Choice>
  </mc:AlternateContent>
  <xr:revisionPtr revIDLastSave="0" documentId="13_ncr:1_{8D7F49AB-824C-A74A-9DDC-347070479EAD}" xr6:coauthVersionLast="47" xr6:coauthVersionMax="47" xr10:uidLastSave="{00000000-0000-0000-0000-000000000000}"/>
  <bookViews>
    <workbookView xWindow="0" yWindow="740" windowWidth="34560" windowHeight="21600" xr2:uid="{FC45C6F7-4363-7442-995A-1717F4F0E3EF}"/>
  </bookViews>
  <sheets>
    <sheet name="ER Sheet" sheetId="2" r:id="rId1"/>
  </sheets>
  <definedNames>
    <definedName name="_ftn1" localSheetId="0">'ER Sheet'!$A$12</definedName>
    <definedName name="_ftnref1" localSheetId="0">'ER Sheet'!$B$3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I21" i="2"/>
  <c r="I26" i="2"/>
  <c r="I27" i="2"/>
  <c r="I28" i="2"/>
  <c r="I29" i="2"/>
  <c r="I30" i="2"/>
  <c r="I25" i="2"/>
  <c r="I15" i="2"/>
  <c r="I16" i="2"/>
  <c r="I17" i="2"/>
  <c r="I18" i="2"/>
  <c r="I19" i="2"/>
  <c r="I14" i="2"/>
  <c r="I20" i="2" s="1"/>
  <c r="I31" i="2" l="1"/>
  <c r="B10" i="2" s="1"/>
  <c r="B15" i="2" s="1"/>
</calcChain>
</file>

<file path=xl/sharedStrings.xml><?xml version="1.0" encoding="utf-8"?>
<sst xmlns="http://schemas.openxmlformats.org/spreadsheetml/2006/main" count="42" uniqueCount="32">
  <si>
    <t>Total</t>
  </si>
  <si>
    <t>Baseline Emissions</t>
  </si>
  <si>
    <t>Paddy Straw</t>
  </si>
  <si>
    <t>Tree Pruning</t>
  </si>
  <si>
    <t>Bamboo Pruning</t>
  </si>
  <si>
    <t>Maize Cobs</t>
  </si>
  <si>
    <t>Ipomoea Carnea</t>
  </si>
  <si>
    <t>Water Hyacinth</t>
  </si>
  <si>
    <t>Feedstock</t>
  </si>
  <si>
    <t>Estimated Mass of biochar on a dry weight basis for 1 production facility (tonnes) per year</t>
  </si>
  <si>
    <t>Sourcing Stage</t>
  </si>
  <si>
    <t>Production Stage</t>
  </si>
  <si>
    <t>Application Stage</t>
  </si>
  <si>
    <t>Project Emissions</t>
  </si>
  <si>
    <t xml:space="preserve">Application Stage </t>
  </si>
  <si>
    <t>Leakage Emissions</t>
  </si>
  <si>
    <t>Removals</t>
  </si>
  <si>
    <t>Emissions</t>
  </si>
  <si>
    <t>Net Removals</t>
  </si>
  <si>
    <t>Production Stage Removals Calculation</t>
  </si>
  <si>
    <t>Emission Removals Calculation Sheet</t>
  </si>
  <si>
    <t>Total tCO2eq</t>
  </si>
  <si>
    <t>Feedstock (biochar type t)</t>
  </si>
  <si>
    <t>Estimated Mass of biochar on a dry weight basis for 1 production facility (tonnes) per year (𝑀𝑡,𝑘,𝑝,y)</t>
  </si>
  <si>
    <t>Organic Carbon Content (𝐶𝐶𝑡,𝑘,y)</t>
  </si>
  <si>
    <t>Carbon Content of Feedstock (𝐹𝐶𝑝,𝑡,k)</t>
  </si>
  <si>
    <t>Permanence (𝑃𝑅𝑑𝑒,k)</t>
  </si>
  <si>
    <t>Production Facilities (p)</t>
  </si>
  <si>
    <t>Methane Emissions per ton of biochar (𝐹e)</t>
  </si>
  <si>
    <t>Global Warming Potential (𝐺𝑊𝑃𝐶𝐻4)</t>
  </si>
  <si>
    <t>Methane Emissions for biochar type t (𝑃𝐸𝑃,𝑝,y)</t>
  </si>
  <si>
    <t>Net GHG Emission Removals 𝐸𝑅𝑃𝑆,y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</si>
</sst>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rgb="FF000000"/>
      <name val="Franklin Gothic Book"/>
      <family val="2"/>
    </font>
    <font>
      <sz val="10.5"/>
      <color theme="1"/>
      <name val="Franklin Gothic Book"/>
      <family val="2"/>
    </font>
    <font>
      <b/>
      <sz val="10.5"/>
      <color theme="1"/>
      <name val="Franklin Gothic Book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9" xfId="0" applyFont="1" applyBorder="1" applyAlignment="1">
      <alignment vertical="center" wrapText="1"/>
    </xf>
    <xf numFmtId="0" fontId="0" fillId="0" borderId="9" xfId="0" applyBorder="1"/>
    <xf numFmtId="0" fontId="3" fillId="0" borderId="9" xfId="0" applyFont="1" applyBorder="1"/>
    <xf numFmtId="0" fontId="1" fillId="2" borderId="9" xfId="1" applyFont="1" applyFill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8</xdr:row>
      <xdr:rowOff>203200</xdr:rowOff>
    </xdr:from>
    <xdr:to>
      <xdr:col>2</xdr:col>
      <xdr:colOff>812800</xdr:colOff>
      <xdr:row>10</xdr:row>
      <xdr:rowOff>12700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2FA2FD98-1CB7-28AA-BD7A-E569A80CBEA6}"/>
            </a:ext>
          </a:extLst>
        </xdr:cNvPr>
        <xdr:cNvSpPr/>
      </xdr:nvSpPr>
      <xdr:spPr>
        <a:xfrm>
          <a:off x="3111500" y="1917700"/>
          <a:ext cx="596900" cy="241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0608-611E-B844-AC1B-DFEEC29EE5F3}">
  <dimension ref="A1:I33"/>
  <sheetViews>
    <sheetView tabSelected="1" zoomScale="113" workbookViewId="0">
      <selection activeCell="B27" sqref="B27"/>
    </sheetView>
  </sheetViews>
  <sheetFormatPr baseColWidth="10" defaultRowHeight="16" x14ac:dyDescent="0.2"/>
  <cols>
    <col min="1" max="1" width="33.5" customWidth="1"/>
    <col min="2" max="2" width="12.33203125" customWidth="1"/>
    <col min="3" max="3" width="14" customWidth="1"/>
    <col min="4" max="4" width="15.5" customWidth="1"/>
    <col min="5" max="5" width="45.33203125" customWidth="1"/>
    <col min="6" max="6" width="41.5" customWidth="1"/>
    <col min="7" max="7" width="35" customWidth="1"/>
    <col min="8" max="8" width="22.1640625" customWidth="1"/>
    <col min="9" max="9" width="42.33203125" customWidth="1"/>
  </cols>
  <sheetData>
    <row r="1" spans="1:9" x14ac:dyDescent="0.2">
      <c r="A1" s="6" t="s">
        <v>20</v>
      </c>
      <c r="B1" s="8"/>
    </row>
    <row r="2" spans="1:9" x14ac:dyDescent="0.2">
      <c r="A2" s="9"/>
      <c r="B2" s="10"/>
    </row>
    <row r="3" spans="1:9" ht="17" thickBot="1" x14ac:dyDescent="0.25">
      <c r="A3" s="11" t="s">
        <v>1</v>
      </c>
      <c r="B3" s="10"/>
    </row>
    <row r="4" spans="1:9" ht="17" thickBot="1" x14ac:dyDescent="0.25">
      <c r="A4" s="2" t="s">
        <v>10</v>
      </c>
      <c r="B4" s="2">
        <v>0</v>
      </c>
    </row>
    <row r="5" spans="1:9" ht="17" thickBot="1" x14ac:dyDescent="0.25">
      <c r="A5" s="2" t="s">
        <v>11</v>
      </c>
      <c r="B5" s="3">
        <v>0</v>
      </c>
    </row>
    <row r="6" spans="1:9" ht="17" thickBot="1" x14ac:dyDescent="0.25">
      <c r="A6" s="2" t="s">
        <v>12</v>
      </c>
      <c r="B6" s="2">
        <v>0</v>
      </c>
    </row>
    <row r="7" spans="1:9" ht="18" customHeight="1" x14ac:dyDescent="0.2">
      <c r="A7" s="9"/>
      <c r="B7" s="10"/>
    </row>
    <row r="8" spans="1:9" ht="17" thickBot="1" x14ac:dyDescent="0.25">
      <c r="A8" s="11" t="s">
        <v>13</v>
      </c>
      <c r="B8" s="10"/>
    </row>
    <row r="9" spans="1:9" ht="17" thickBot="1" x14ac:dyDescent="0.25">
      <c r="A9" s="2" t="s">
        <v>10</v>
      </c>
      <c r="B9" s="2">
        <v>0</v>
      </c>
    </row>
    <row r="10" spans="1:9" ht="17" thickBot="1" x14ac:dyDescent="0.25">
      <c r="A10" s="2" t="s">
        <v>11</v>
      </c>
      <c r="B10" s="2">
        <f>E33</f>
        <v>110760.16666666666</v>
      </c>
      <c r="D10" s="6" t="s">
        <v>19</v>
      </c>
      <c r="E10" s="7"/>
      <c r="F10" s="7"/>
      <c r="G10" s="7"/>
      <c r="H10" s="7"/>
      <c r="I10" s="8"/>
    </row>
    <row r="11" spans="1:9" ht="17" thickBot="1" x14ac:dyDescent="0.25">
      <c r="A11" s="2" t="s">
        <v>14</v>
      </c>
      <c r="B11" s="2">
        <v>0</v>
      </c>
      <c r="D11" s="9"/>
      <c r="I11" s="10"/>
    </row>
    <row r="12" spans="1:9" ht="17" thickBot="1" x14ac:dyDescent="0.25">
      <c r="A12" s="9"/>
      <c r="B12" s="10"/>
      <c r="D12" s="11" t="s">
        <v>16</v>
      </c>
      <c r="I12" s="10"/>
    </row>
    <row r="13" spans="1:9" ht="35" customHeight="1" thickBot="1" x14ac:dyDescent="0.25">
      <c r="A13" s="11" t="s">
        <v>15</v>
      </c>
      <c r="B13" s="10">
        <v>0</v>
      </c>
      <c r="D13" s="1" t="s">
        <v>22</v>
      </c>
      <c r="E13" s="4" t="s">
        <v>23</v>
      </c>
      <c r="F13" s="2" t="s">
        <v>25</v>
      </c>
      <c r="G13" s="2" t="s">
        <v>26</v>
      </c>
      <c r="H13" s="2" t="s">
        <v>27</v>
      </c>
      <c r="I13" s="2" t="s">
        <v>24</v>
      </c>
    </row>
    <row r="14" spans="1:9" ht="17" thickBot="1" x14ac:dyDescent="0.25">
      <c r="A14" s="9"/>
      <c r="B14" s="10"/>
      <c r="D14" s="1" t="s">
        <v>2</v>
      </c>
      <c r="E14" s="1">
        <v>9.5</v>
      </c>
      <c r="F14" s="2">
        <v>0.49</v>
      </c>
      <c r="G14" s="2">
        <v>0.89</v>
      </c>
      <c r="H14" s="2">
        <v>5000</v>
      </c>
      <c r="I14" s="2">
        <f>E14*F14*G14*H14</f>
        <v>20714.75</v>
      </c>
    </row>
    <row r="15" spans="1:9" ht="17" thickBot="1" x14ac:dyDescent="0.25">
      <c r="A15" s="12" t="s">
        <v>31</v>
      </c>
      <c r="B15" s="14">
        <f>SUM(B4:B14)</f>
        <v>110760.16666666666</v>
      </c>
      <c r="D15" s="1" t="s">
        <v>3</v>
      </c>
      <c r="E15" s="1">
        <v>1</v>
      </c>
      <c r="F15" s="2">
        <v>0.77</v>
      </c>
      <c r="G15" s="2">
        <v>0.89</v>
      </c>
      <c r="H15" s="2">
        <v>5000</v>
      </c>
      <c r="I15" s="2">
        <f t="shared" ref="I15:I19" si="0">E15*F15*G15*H15</f>
        <v>3426.5</v>
      </c>
    </row>
    <row r="16" spans="1:9" ht="17" thickBot="1" x14ac:dyDescent="0.25">
      <c r="D16" s="1" t="s">
        <v>4</v>
      </c>
      <c r="E16" s="1">
        <v>2</v>
      </c>
      <c r="F16" s="2">
        <v>0.77</v>
      </c>
      <c r="G16" s="2">
        <v>0.89</v>
      </c>
      <c r="H16" s="2">
        <v>5000</v>
      </c>
      <c r="I16" s="2">
        <f t="shared" si="0"/>
        <v>6853</v>
      </c>
    </row>
    <row r="17" spans="4:9" ht="17" thickBot="1" x14ac:dyDescent="0.25">
      <c r="D17" s="1" t="s">
        <v>5</v>
      </c>
      <c r="E17" s="1">
        <v>1</v>
      </c>
      <c r="F17" s="2">
        <v>0.65</v>
      </c>
      <c r="G17" s="2">
        <v>0.89</v>
      </c>
      <c r="H17" s="2">
        <v>5000</v>
      </c>
      <c r="I17" s="2">
        <f t="shared" si="0"/>
        <v>2892.5</v>
      </c>
    </row>
    <row r="18" spans="4:9" ht="17" thickBot="1" x14ac:dyDescent="0.25">
      <c r="D18" s="1" t="s">
        <v>6</v>
      </c>
      <c r="E18" s="1">
        <v>1</v>
      </c>
      <c r="F18" s="2">
        <v>0.65</v>
      </c>
      <c r="G18" s="2">
        <v>0.89</v>
      </c>
      <c r="H18" s="2">
        <v>5000</v>
      </c>
      <c r="I18" s="2">
        <f t="shared" si="0"/>
        <v>2892.5</v>
      </c>
    </row>
    <row r="19" spans="4:9" ht="17" thickBot="1" x14ac:dyDescent="0.25">
      <c r="D19" s="1" t="s">
        <v>7</v>
      </c>
      <c r="E19" s="1">
        <v>0.5</v>
      </c>
      <c r="F19" s="2">
        <v>0.65</v>
      </c>
      <c r="G19" s="2">
        <v>0.89</v>
      </c>
      <c r="H19" s="2">
        <v>5000</v>
      </c>
      <c r="I19" s="2">
        <f t="shared" si="0"/>
        <v>1446.25</v>
      </c>
    </row>
    <row r="20" spans="4:9" ht="17" thickBot="1" x14ac:dyDescent="0.25">
      <c r="D20" s="9"/>
      <c r="H20" s="5" t="s">
        <v>0</v>
      </c>
      <c r="I20" s="2">
        <f>SUM(I14:I19)</f>
        <v>38225.5</v>
      </c>
    </row>
    <row r="21" spans="4:9" ht="17" thickBot="1" x14ac:dyDescent="0.25">
      <c r="D21" s="9"/>
      <c r="H21" s="5" t="s">
        <v>21</v>
      </c>
      <c r="I21" s="2">
        <f>I20*(44/12)</f>
        <v>140160.16666666666</v>
      </c>
    </row>
    <row r="22" spans="4:9" x14ac:dyDescent="0.2">
      <c r="D22" s="9"/>
      <c r="I22" s="8"/>
    </row>
    <row r="23" spans="4:9" ht="17" thickBot="1" x14ac:dyDescent="0.25">
      <c r="D23" s="11" t="s">
        <v>17</v>
      </c>
      <c r="I23" s="10"/>
    </row>
    <row r="24" spans="4:9" ht="35" thickBot="1" x14ac:dyDescent="0.25">
      <c r="D24" s="1" t="s">
        <v>8</v>
      </c>
      <c r="E24" s="4" t="s">
        <v>9</v>
      </c>
      <c r="F24" s="2" t="s">
        <v>28</v>
      </c>
      <c r="G24" s="2" t="s">
        <v>29</v>
      </c>
      <c r="H24" s="2" t="s">
        <v>27</v>
      </c>
      <c r="I24" s="2" t="s">
        <v>30</v>
      </c>
    </row>
    <row r="25" spans="4:9" ht="17" thickBot="1" x14ac:dyDescent="0.25">
      <c r="D25" s="1" t="s">
        <v>2</v>
      </c>
      <c r="E25" s="1">
        <v>9.5</v>
      </c>
      <c r="F25" s="2">
        <v>1.4E-2</v>
      </c>
      <c r="G25" s="2">
        <v>28</v>
      </c>
      <c r="H25" s="2">
        <v>5000</v>
      </c>
      <c r="I25" s="2">
        <f t="shared" ref="I25:I30" si="1">E25*F25*H25*G25</f>
        <v>18620</v>
      </c>
    </row>
    <row r="26" spans="4:9" ht="17" thickBot="1" x14ac:dyDescent="0.25">
      <c r="D26" s="1" t="s">
        <v>3</v>
      </c>
      <c r="E26" s="1">
        <v>1</v>
      </c>
      <c r="F26" s="2">
        <v>1.4E-2</v>
      </c>
      <c r="G26" s="2">
        <v>28</v>
      </c>
      <c r="H26" s="2">
        <v>5000</v>
      </c>
      <c r="I26" s="2">
        <f t="shared" si="1"/>
        <v>1960</v>
      </c>
    </row>
    <row r="27" spans="4:9" ht="17" thickBot="1" x14ac:dyDescent="0.25">
      <c r="D27" s="1" t="s">
        <v>4</v>
      </c>
      <c r="E27" s="1">
        <v>2</v>
      </c>
      <c r="F27" s="2">
        <v>1.4E-2</v>
      </c>
      <c r="G27" s="2">
        <v>28</v>
      </c>
      <c r="H27" s="2">
        <v>5000</v>
      </c>
      <c r="I27" s="2">
        <f t="shared" si="1"/>
        <v>3920</v>
      </c>
    </row>
    <row r="28" spans="4:9" ht="17" thickBot="1" x14ac:dyDescent="0.25">
      <c r="D28" s="1" t="s">
        <v>5</v>
      </c>
      <c r="E28" s="1">
        <v>1</v>
      </c>
      <c r="F28" s="2">
        <v>1.4E-2</v>
      </c>
      <c r="G28" s="2">
        <v>28</v>
      </c>
      <c r="H28" s="2">
        <v>5000</v>
      </c>
      <c r="I28" s="2">
        <f t="shared" si="1"/>
        <v>1960</v>
      </c>
    </row>
    <row r="29" spans="4:9" ht="17" thickBot="1" x14ac:dyDescent="0.25">
      <c r="D29" s="1" t="s">
        <v>6</v>
      </c>
      <c r="E29" s="1">
        <v>1</v>
      </c>
      <c r="F29" s="2">
        <v>1.4E-2</v>
      </c>
      <c r="G29" s="2">
        <v>28</v>
      </c>
      <c r="H29" s="2">
        <v>5000</v>
      </c>
      <c r="I29" s="2">
        <f t="shared" si="1"/>
        <v>1960</v>
      </c>
    </row>
    <row r="30" spans="4:9" ht="17" thickBot="1" x14ac:dyDescent="0.25">
      <c r="D30" s="1" t="s">
        <v>7</v>
      </c>
      <c r="E30" s="1">
        <v>0.5</v>
      </c>
      <c r="F30" s="2">
        <v>1.4E-2</v>
      </c>
      <c r="G30" s="2">
        <v>28</v>
      </c>
      <c r="H30" s="2">
        <v>5000</v>
      </c>
      <c r="I30" s="2">
        <f t="shared" si="1"/>
        <v>980</v>
      </c>
    </row>
    <row r="31" spans="4:9" ht="17" thickBot="1" x14ac:dyDescent="0.25">
      <c r="D31" s="9"/>
      <c r="H31" s="5" t="s">
        <v>21</v>
      </c>
      <c r="I31" s="2">
        <f>SUM(I25:I30)</f>
        <v>29400</v>
      </c>
    </row>
    <row r="32" spans="4:9" x14ac:dyDescent="0.2">
      <c r="D32" s="9"/>
      <c r="I32" s="10"/>
    </row>
    <row r="33" spans="4:9" ht="17" thickBot="1" x14ac:dyDescent="0.25">
      <c r="D33" s="15" t="s">
        <v>18</v>
      </c>
      <c r="E33" s="16">
        <f>I21-I31</f>
        <v>110760.16666666666</v>
      </c>
      <c r="F33" s="13"/>
      <c r="G33" s="13"/>
      <c r="H33" s="13"/>
      <c r="I33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ER Sheet</vt:lpstr>
      <vt:lpstr>'ER Sheet'!_ftn1</vt:lpstr>
      <vt:lpstr>'ER Sheet'!_ftnref1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Aarnav Aggarwal</dc:creator>
  <cp:lastModifiedBy>Aarnav Aggarwal</cp:lastModifiedBy>
  <dcterms:created xsi:type="dcterms:W3CDTF">2023-08-28T05:12:09Z</dcterms:created>
  <dcterms:modified xsi:type="dcterms:W3CDTF">2023-10-30T08:08:15Z</dcterms:modified>
</cp:coreProperties>
</file>