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G:\Shared drives\GE\Projects - VM0039\Midstate Projects\Deliverables\To VVB\2025-10-21 Updated MR and ER Sheet\"/>
    </mc:Choice>
  </mc:AlternateContent>
  <xr:revisionPtr revIDLastSave="0" documentId="13_ncr:1_{24ACC1E0-8875-47A0-9EEF-9B7679ACAF05}" xr6:coauthVersionLast="47" xr6:coauthVersionMax="47" xr10:uidLastSave="{00000000-0000-0000-0000-000000000000}"/>
  <bookViews>
    <workbookView xWindow="-110" yWindow="-110" windowWidth="19420" windowHeight="11500" tabRatio="811" firstSheet="12" activeTab="12" xr2:uid="{D6A708A6-2A4F-48FD-B0B0-D637CFFC8C71}"/>
  </bookViews>
  <sheets>
    <sheet name="Mix Design Check" sheetId="3" r:id="rId1"/>
    <sheet name="Crediting Baseline" sheetId="10" r:id="rId2"/>
    <sheet name="Equipment Configurations" sheetId="7" r:id="rId3"/>
    <sheet name="Project inputs" sheetId="1" r:id="rId4"/>
    <sheet name="E.2-Raw Material EI" sheetId="2" r:id="rId5"/>
    <sheet name="E.-To-Plant Delivery" sheetId="17" r:id="rId6"/>
    <sheet name="E.-Plant Production" sheetId="16" r:id="rId7"/>
    <sheet name="E.3-To-Site Delivery" sheetId="4" r:id="rId8"/>
    <sheet name="E.4-Installation" sheetId="6" r:id="rId9"/>
    <sheet name="E.5-Project Emissions" sheetId="8" r:id="rId10"/>
    <sheet name="E.6-Baseline Emissions" sheetId="9" r:id="rId11"/>
    <sheet name="E.7-Emission Reductions" sheetId="12" r:id="rId12"/>
    <sheet name="E.8-Ex-ante Estimate" sheetId="15" r:id="rId13"/>
    <sheet name="App B-Start Date and Locations" sheetId="19" r:id="rId14"/>
    <sheet name="App C-Specifications" sheetId="23" r:id="rId15"/>
    <sheet name="App D-Additionality Test" sheetId="18" r:id="rId16"/>
  </sheets>
  <definedNames>
    <definedName name="_xlnm._FilterDatabase" localSheetId="4" hidden="1">'E.2-Raw Material EI'!$A$1:$R$53</definedName>
    <definedName name="_xlnm._FilterDatabase" localSheetId="7" hidden="1">'E.3-To-Site Delivery'!$A$1:$R$53</definedName>
    <definedName name="_xlnm._FilterDatabase" localSheetId="8" hidden="1">'E.4-Installation'!$A$1:$I$58</definedName>
    <definedName name="_xlnm._FilterDatabase" localSheetId="9" hidden="1">'E.5-Project Emissions'!$A$1:$M$48</definedName>
    <definedName name="_xlnm._FilterDatabase" localSheetId="10" hidden="1">'E.6-Baseline Emissions'!$A$1:$M$53</definedName>
    <definedName name="_xlnm._FilterDatabase" localSheetId="11" hidden="1">'E.7-Emission Reductions'!$A$1:$J$58</definedName>
    <definedName name="_xlnm._FilterDatabase" localSheetId="6" hidden="1">'E.-Plant Production'!$A$1:$I$53</definedName>
    <definedName name="_xlnm._FilterDatabase" localSheetId="5" hidden="1">'E.-To-Plant Delivery'!$A$1:$R$53</definedName>
    <definedName name="_xlnm._FilterDatabase" localSheetId="0" hidden="1">'Mix Design Check'!$A$1:$H$53</definedName>
    <definedName name="_xlnm._FilterDatabase" localSheetId="3" hidden="1">'Project inputs'!$A$1:$AK$53</definedName>
    <definedName name="_xlnm.Print_Area" localSheetId="14">'App C-Specifications'!$A$1:$D$53</definedName>
    <definedName name="_xlnm.Print_Area" localSheetId="15">Table1[#All]</definedName>
    <definedName name="_xlnm.Print_Area" localSheetId="4">'E.2-Raw Material EI'!$A$1:$R$48</definedName>
    <definedName name="_xlnm.Print_Area" localSheetId="7">'E.3-To-Site Delivery'!$A$1:$R$48</definedName>
    <definedName name="_xlnm.Print_Area" localSheetId="8">'E.4-Installation'!$A$1:$I$48</definedName>
    <definedName name="_xlnm.Print_Area" localSheetId="9">'E.5-Project Emissions'!$A$1:$M$48</definedName>
    <definedName name="_xlnm.Print_Area" localSheetId="10">'E.6-Baseline Emissions'!$A$1:$M$48</definedName>
    <definedName name="_xlnm.Print_Area" localSheetId="11">'E.7-Emission Reductions'!$A$1:$J$48</definedName>
    <definedName name="_xlnm.Print_Area" localSheetId="12">'E.8-Ex-ante Estimate'!$A$1:$J$25</definedName>
    <definedName name="_xlnm.Print_Area" localSheetId="6">'E.-Plant Production'!$A$1:$I$48</definedName>
    <definedName name="_xlnm.Print_Area" localSheetId="5">'E.-To-Plant Delivery'!$A$1:$R$48</definedName>
    <definedName name="_xlnm.Print_Titles" localSheetId="15">'App D-Additionality Test'!$1:$1</definedName>
    <definedName name="_xlnm.Print_Titles" localSheetId="4">'E.2-Raw Material EI'!$1:$1</definedName>
    <definedName name="_xlnm.Print_Titles" localSheetId="7">'E.3-To-Site Delivery'!$1:$1</definedName>
    <definedName name="_xlnm.Print_Titles" localSheetId="8">'E.4-Installation'!$1:$1</definedName>
    <definedName name="_xlnm.Print_Titles" localSheetId="9">'E.5-Project Emissions'!$1:$1</definedName>
    <definedName name="_xlnm.Print_Titles" localSheetId="10">'E.6-Baseline Emissions'!$1:$1</definedName>
    <definedName name="_xlnm.Print_Titles" localSheetId="11">'E.7-Emission Reductions'!$1:$1</definedName>
    <definedName name="_xlnm.Print_Titles" localSheetId="6">'E.-Plant Production'!$1:$1</definedName>
    <definedName name="_xlnm.Print_Titles" localSheetId="5">'E.-To-Plant Delivery'!$1:$1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23" roundtripDataChecksum="W4ucMtG6QTSwKP5FKXe6ATCZTX5z5DqWmwzxcdr2ono="/>
    </ext>
  </extLst>
</workbook>
</file>

<file path=xl/calcChain.xml><?xml version="1.0" encoding="utf-8"?>
<calcChain xmlns="http://schemas.openxmlformats.org/spreadsheetml/2006/main">
  <c r="A3" i="3" l="1"/>
  <c r="B3" i="3" s="1"/>
  <c r="A4" i="3"/>
  <c r="A5" i="3"/>
  <c r="A6" i="3"/>
  <c r="B6" i="3" s="1"/>
  <c r="A7" i="3"/>
  <c r="A8" i="3"/>
  <c r="A9" i="3"/>
  <c r="A10" i="3"/>
  <c r="A11" i="3"/>
  <c r="B11" i="3" s="1"/>
  <c r="A12" i="3"/>
  <c r="B12" i="3" s="1"/>
  <c r="A13" i="3"/>
  <c r="B13" i="3" s="1"/>
  <c r="A14" i="3"/>
  <c r="A15" i="3"/>
  <c r="B15" i="3" s="1"/>
  <c r="A16" i="3"/>
  <c r="B16" i="3" s="1"/>
  <c r="A17" i="3"/>
  <c r="B17" i="3" s="1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B31" i="3" s="1"/>
  <c r="A32" i="3"/>
  <c r="B32" i="3" s="1"/>
  <c r="A33" i="3"/>
  <c r="B33" i="3" s="1"/>
  <c r="A34" i="3"/>
  <c r="A35" i="3"/>
  <c r="B35" i="3" s="1"/>
  <c r="A36" i="3"/>
  <c r="B36" i="3" s="1"/>
  <c r="A37" i="3"/>
  <c r="B37" i="3" s="1"/>
  <c r="A38" i="3"/>
  <c r="A39" i="3"/>
  <c r="A40" i="3"/>
  <c r="B40" i="3" s="1"/>
  <c r="A41" i="3"/>
  <c r="A42" i="3"/>
  <c r="B42" i="3" s="1"/>
  <c r="A43" i="3"/>
  <c r="A44" i="3"/>
  <c r="A45" i="3"/>
  <c r="A46" i="3"/>
  <c r="B46" i="3" s="1"/>
  <c r="A47" i="3"/>
  <c r="A48" i="3"/>
  <c r="A49" i="3"/>
  <c r="A50" i="3"/>
  <c r="A51" i="3"/>
  <c r="B51" i="3" s="1"/>
  <c r="A52" i="3"/>
  <c r="B52" i="3" s="1"/>
  <c r="A53" i="3"/>
  <c r="B53" i="3" s="1"/>
  <c r="A2" i="3"/>
  <c r="E18" i="7"/>
  <c r="C5" i="3" l="1"/>
  <c r="F5" i="3" s="1"/>
  <c r="C39" i="3"/>
  <c r="F39" i="3" s="1"/>
  <c r="C7" i="3"/>
  <c r="F7" i="3" s="1"/>
  <c r="C52" i="3"/>
  <c r="F52" i="3" s="1"/>
  <c r="C47" i="3"/>
  <c r="E47" i="3" s="1"/>
  <c r="C32" i="3"/>
  <c r="F32" i="3" s="1"/>
  <c r="C25" i="3"/>
  <c r="E25" i="3" s="1"/>
  <c r="C10" i="3"/>
  <c r="E10" i="3" s="1"/>
  <c r="C24" i="3"/>
  <c r="F24" i="3" s="1"/>
  <c r="C33" i="3"/>
  <c r="F33" i="3" s="1"/>
  <c r="C36" i="3"/>
  <c r="F36" i="3" s="1"/>
  <c r="C35" i="3"/>
  <c r="E35" i="3" s="1"/>
  <c r="C16" i="3"/>
  <c r="E16" i="3" s="1"/>
  <c r="C31" i="3"/>
  <c r="E31" i="3" s="1"/>
  <c r="C53" i="3"/>
  <c r="F53" i="3" s="1"/>
  <c r="C34" i="3"/>
  <c r="E34" i="3" s="1"/>
  <c r="C14" i="3"/>
  <c r="C28" i="3"/>
  <c r="E28" i="3" s="1"/>
  <c r="C13" i="3"/>
  <c r="F13" i="3" s="1"/>
  <c r="C11" i="3"/>
  <c r="F11" i="3" s="1"/>
  <c r="C26" i="3"/>
  <c r="E26" i="3" s="1"/>
  <c r="B34" i="3"/>
  <c r="C20" i="3"/>
  <c r="B39" i="3"/>
  <c r="C15" i="3"/>
  <c r="F15" i="3" s="1"/>
  <c r="C8" i="3"/>
  <c r="E8" i="3" s="1"/>
  <c r="B22" i="3"/>
  <c r="C37" i="3"/>
  <c r="F37" i="3" s="1"/>
  <c r="C48" i="3"/>
  <c r="F48" i="3" s="1"/>
  <c r="C42" i="3"/>
  <c r="F42" i="3" s="1"/>
  <c r="C22" i="3"/>
  <c r="E22" i="3" s="1"/>
  <c r="C6" i="3"/>
  <c r="F6" i="3" s="1"/>
  <c r="B8" i="3"/>
  <c r="B28" i="3"/>
  <c r="B5" i="3"/>
  <c r="C30" i="3"/>
  <c r="F30" i="3" s="1"/>
  <c r="B7" i="3"/>
  <c r="C27" i="3"/>
  <c r="G27" i="3" s="1"/>
  <c r="C4" i="3"/>
  <c r="F4" i="3" s="1"/>
  <c r="B2" i="3"/>
  <c r="C51" i="3"/>
  <c r="C3" i="3"/>
  <c r="F3" i="3" s="1"/>
  <c r="C50" i="3"/>
  <c r="F50" i="3" s="1"/>
  <c r="B27" i="3"/>
  <c r="B4" i="3"/>
  <c r="B47" i="3"/>
  <c r="B24" i="3"/>
  <c r="B48" i="3"/>
  <c r="C44" i="3"/>
  <c r="E44" i="3" s="1"/>
  <c r="C21" i="3"/>
  <c r="B23" i="3"/>
  <c r="C23" i="3"/>
  <c r="B44" i="3"/>
  <c r="B25" i="3"/>
  <c r="C43" i="3"/>
  <c r="E43" i="3" s="1"/>
  <c r="C46" i="3"/>
  <c r="G46" i="3" s="1"/>
  <c r="C2" i="3"/>
  <c r="F2" i="3" s="1"/>
  <c r="B45" i="3"/>
  <c r="C19" i="3"/>
  <c r="B21" i="3"/>
  <c r="B43" i="3"/>
  <c r="C17" i="3"/>
  <c r="B19" i="3"/>
  <c r="B26" i="3"/>
  <c r="C45" i="3"/>
  <c r="E45" i="3" s="1"/>
  <c r="C41" i="3"/>
  <c r="C18" i="3"/>
  <c r="F18" i="3" s="1"/>
  <c r="B20" i="3"/>
  <c r="C40" i="3"/>
  <c r="B50" i="3"/>
  <c r="B30" i="3"/>
  <c r="B10" i="3"/>
  <c r="B41" i="3"/>
  <c r="B18" i="3"/>
  <c r="B49" i="3"/>
  <c r="C49" i="3"/>
  <c r="F49" i="3" s="1"/>
  <c r="B29" i="3"/>
  <c r="C29" i="3"/>
  <c r="B9" i="3"/>
  <c r="C9" i="3"/>
  <c r="C38" i="3"/>
  <c r="C12" i="3"/>
  <c r="B38" i="3"/>
  <c r="B14" i="3"/>
  <c r="F28" i="3" l="1"/>
  <c r="E32" i="3"/>
  <c r="E5" i="3"/>
  <c r="E52" i="3"/>
  <c r="E7" i="3"/>
  <c r="E24" i="3"/>
  <c r="G47" i="3"/>
  <c r="E39" i="3"/>
  <c r="F47" i="3"/>
  <c r="G14" i="3"/>
  <c r="E6" i="3"/>
  <c r="G24" i="3"/>
  <c r="F14" i="3"/>
  <c r="E14" i="3"/>
  <c r="F25" i="3"/>
  <c r="G34" i="3"/>
  <c r="F34" i="3"/>
  <c r="E13" i="3"/>
  <c r="E33" i="3"/>
  <c r="F31" i="3"/>
  <c r="E53" i="3"/>
  <c r="F16" i="3"/>
  <c r="E11" i="3"/>
  <c r="E36" i="3"/>
  <c r="F10" i="3"/>
  <c r="F35" i="3"/>
  <c r="E37" i="3"/>
  <c r="F26" i="3"/>
  <c r="G16" i="3"/>
  <c r="D27" i="3"/>
  <c r="G33" i="3"/>
  <c r="G8" i="3"/>
  <c r="E27" i="3"/>
  <c r="G6" i="3"/>
  <c r="E42" i="3"/>
  <c r="E15" i="3"/>
  <c r="E2" i="3"/>
  <c r="E46" i="3"/>
  <c r="G35" i="3"/>
  <c r="F8" i="3"/>
  <c r="G36" i="3"/>
  <c r="G17" i="3"/>
  <c r="E18" i="3"/>
  <c r="G9" i="3"/>
  <c r="G29" i="3"/>
  <c r="G12" i="3"/>
  <c r="D40" i="3"/>
  <c r="D21" i="3"/>
  <c r="E20" i="3"/>
  <c r="F20" i="3"/>
  <c r="F22" i="3"/>
  <c r="G38" i="3"/>
  <c r="F27" i="3"/>
  <c r="G43" i="3"/>
  <c r="E38" i="3"/>
  <c r="G22" i="3"/>
  <c r="E48" i="3"/>
  <c r="G20" i="3"/>
  <c r="G15" i="3"/>
  <c r="G37" i="3"/>
  <c r="G25" i="3"/>
  <c r="F45" i="3"/>
  <c r="G5" i="3"/>
  <c r="E49" i="3"/>
  <c r="G48" i="3"/>
  <c r="G28" i="3"/>
  <c r="E50" i="3"/>
  <c r="D50" i="3"/>
  <c r="G50" i="3"/>
  <c r="G26" i="3"/>
  <c r="G31" i="3"/>
  <c r="G13" i="3"/>
  <c r="G45" i="3"/>
  <c r="F44" i="3"/>
  <c r="D13" i="3"/>
  <c r="G41" i="3"/>
  <c r="E41" i="3"/>
  <c r="G2" i="3"/>
  <c r="F29" i="3"/>
  <c r="G11" i="3"/>
  <c r="D47" i="3"/>
  <c r="G52" i="3"/>
  <c r="E4" i="3"/>
  <c r="G19" i="3"/>
  <c r="F19" i="3"/>
  <c r="E19" i="3"/>
  <c r="F41" i="3"/>
  <c r="D52" i="3"/>
  <c r="F12" i="3"/>
  <c r="D18" i="3"/>
  <c r="E29" i="3"/>
  <c r="G42" i="3"/>
  <c r="G53" i="3"/>
  <c r="E3" i="3"/>
  <c r="E12" i="3"/>
  <c r="E23" i="3"/>
  <c r="F23" i="3"/>
  <c r="G44" i="3"/>
  <c r="D23" i="3"/>
  <c r="E9" i="3"/>
  <c r="F51" i="3"/>
  <c r="E51" i="3"/>
  <c r="D51" i="3"/>
  <c r="G51" i="3"/>
  <c r="F38" i="3"/>
  <c r="F9" i="3"/>
  <c r="G4" i="3"/>
  <c r="D46" i="3"/>
  <c r="G18" i="3"/>
  <c r="G3" i="3"/>
  <c r="G10" i="3"/>
  <c r="G7" i="3"/>
  <c r="G49" i="3"/>
  <c r="F46" i="3"/>
  <c r="G40" i="3"/>
  <c r="E40" i="3"/>
  <c r="G23" i="3"/>
  <c r="F43" i="3"/>
  <c r="G32" i="3"/>
  <c r="G39" i="3"/>
  <c r="F17" i="3"/>
  <c r="E17" i="3"/>
  <c r="E21" i="3"/>
  <c r="G21" i="3"/>
  <c r="F21" i="3"/>
  <c r="F40" i="3"/>
  <c r="E30" i="3"/>
  <c r="G30" i="3"/>
  <c r="D8" i="3" l="1"/>
  <c r="D41" i="3"/>
  <c r="D20" i="3"/>
  <c r="D45" i="3"/>
  <c r="D35" i="3"/>
  <c r="D43" i="3"/>
  <c r="D15" i="3"/>
  <c r="D39" i="3"/>
  <c r="D44" i="3"/>
  <c r="D5" i="3"/>
  <c r="D12" i="3"/>
  <c r="D14" i="3"/>
  <c r="D38" i="3"/>
  <c r="D34" i="3"/>
  <c r="D33" i="3"/>
  <c r="H51" i="3"/>
  <c r="D24" i="3"/>
  <c r="D22" i="3"/>
  <c r="D16" i="3"/>
  <c r="D9" i="3"/>
  <c r="D26" i="3"/>
  <c r="D19" i="3"/>
  <c r="D11" i="3"/>
  <c r="D4" i="3"/>
  <c r="D31" i="3"/>
  <c r="D3" i="3"/>
  <c r="D37" i="3"/>
  <c r="D17" i="3"/>
  <c r="D49" i="3"/>
  <c r="H49" i="3" s="1"/>
  <c r="D36" i="3"/>
  <c r="D48" i="3"/>
  <c r="D6" i="3"/>
  <c r="D28" i="3"/>
  <c r="D7" i="3"/>
  <c r="D29" i="3"/>
  <c r="D2" i="3"/>
  <c r="H2" i="3" s="1"/>
  <c r="D10" i="3"/>
  <c r="D53" i="3"/>
  <c r="H53" i="3" s="1"/>
  <c r="D30" i="3"/>
  <c r="D32" i="3"/>
  <c r="D42" i="3"/>
  <c r="D25" i="3"/>
  <c r="H50" i="3"/>
  <c r="H52" i="3"/>
  <c r="D18" i="7" l="1"/>
  <c r="C18" i="7"/>
  <c r="B18" i="7"/>
  <c r="A1" i="3"/>
  <c r="H46" i="3" l="1"/>
  <c r="H22" i="3"/>
  <c r="H27" i="3"/>
  <c r="H20" i="3"/>
  <c r="H25" i="3"/>
  <c r="H43" i="3"/>
  <c r="H37" i="3"/>
  <c r="H36" i="3"/>
  <c r="H24" i="3"/>
  <c r="H17" i="3"/>
  <c r="H10" i="3"/>
  <c r="H41" i="3"/>
  <c r="H39" i="3"/>
  <c r="H34" i="3"/>
  <c r="H18" i="3"/>
  <c r="H33" i="3"/>
  <c r="H7" i="3"/>
  <c r="H5" i="3"/>
  <c r="H31" i="3"/>
  <c r="H16" i="3"/>
  <c r="H48" i="3"/>
  <c r="H42" i="3"/>
  <c r="H8" i="3"/>
  <c r="H23" i="3"/>
  <c r="H6" i="3"/>
  <c r="H47" i="3"/>
  <c r="H14" i="3"/>
  <c r="H30" i="3"/>
  <c r="H11" i="3"/>
  <c r="H40" i="3"/>
  <c r="H21" i="3"/>
  <c r="H38" i="3"/>
  <c r="H12" i="3"/>
  <c r="H15" i="3"/>
  <c r="H26" i="3"/>
  <c r="H9" i="3"/>
  <c r="H3" i="3"/>
  <c r="H35" i="3"/>
  <c r="H19" i="3"/>
  <c r="H4" i="3"/>
  <c r="H29" i="3"/>
  <c r="H44" i="3"/>
  <c r="H45" i="3"/>
  <c r="H13" i="3"/>
  <c r="H28" i="3"/>
  <c r="H3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tc={DC633FFA-E195-4C8A-B637-6B444DFBE3D6}</author>
  </authors>
  <commentList>
    <comment ref="M2" authorId="0" shapeId="0" xr:uid="{DC633FFA-E195-4C8A-B637-6B444DFBE3D6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cell represents an emission factor for an alternative additive in the CIR process called quicklime. This emission factor was used from a proprietary data base and supporting documentation has been shared and verified by the VVB</t>
      </text>
    </comment>
  </commentList>
</comments>
</file>

<file path=xl/sharedStrings.xml><?xml version="1.0" encoding="utf-8"?>
<sst xmlns="http://schemas.openxmlformats.org/spreadsheetml/2006/main" count="2871" uniqueCount="369">
  <si>
    <t>Project Number</t>
  </si>
  <si>
    <t>Project Name</t>
  </si>
  <si>
    <t>Contractor</t>
  </si>
  <si>
    <t>Project Start Date</t>
  </si>
  <si>
    <t>Specifications</t>
  </si>
  <si>
    <t>Project Year</t>
  </si>
  <si>
    <t>Project location</t>
  </si>
  <si>
    <t>Equipment Configuration</t>
  </si>
  <si>
    <t>Crediting Baseline</t>
  </si>
  <si>
    <t>Santa Cruz 2021 Overlay Project</t>
  </si>
  <si>
    <t>FSB</t>
  </si>
  <si>
    <t>CT Hwy Willows</t>
  </si>
  <si>
    <t>Morgan Hill</t>
  </si>
  <si>
    <t>San Jose 2021 Major Streets Resurfacing Project</t>
  </si>
  <si>
    <t>South River Road Yolo Co.</t>
  </si>
  <si>
    <t>Hercules CIR Pavement Repair</t>
  </si>
  <si>
    <t>San Jose 2021 Local Streets Resurfacing #3</t>
  </si>
  <si>
    <t>Soscol Ave.</t>
  </si>
  <si>
    <t>Fremont Ave</t>
  </si>
  <si>
    <t>San Jose Local Multi 2022-2024 #9914</t>
  </si>
  <si>
    <t>San Jose 2020-2022 LS Resurfacing Project</t>
  </si>
  <si>
    <t>Lawrence Expressway</t>
  </si>
  <si>
    <t>South San Francisco West Pavement Rehab</t>
  </si>
  <si>
    <t>San Jose Major Street</t>
  </si>
  <si>
    <t>LS Resurfacing</t>
  </si>
  <si>
    <t>Pebble Beach Forest Lake Road</t>
  </si>
  <si>
    <t xml:space="preserve">Bay Cities San Leandro Annual Overlay </t>
  </si>
  <si>
    <t>Pleasant Hill 2022 Street Resurfacing</t>
  </si>
  <si>
    <t>09-379304 Inyo County Near Shoshone</t>
  </si>
  <si>
    <t>LA JOC 6714-200 Sierra Hwy Phase 3</t>
  </si>
  <si>
    <t>SAN JOSE RESURFACING STEVENS CREEK</t>
  </si>
  <si>
    <t>09-378904 Kern County Near Armistead</t>
  </si>
  <si>
    <t>LA JOC 6744-500 Big Tujunga Phase III</t>
  </si>
  <si>
    <t>05-1P7004 Rte 58 San Luis Obispo</t>
  </si>
  <si>
    <t>GOLDEN STATE BLVD PHASE 1</t>
  </si>
  <si>
    <t>Yellowstone - Grand Loop Rd - Old faithful to West Thumb</t>
  </si>
  <si>
    <t>San Jose 10182 23-25 LS Multi Year</t>
  </si>
  <si>
    <t>09-378704 Mono County Near Lee Vining</t>
  </si>
  <si>
    <t>08-1K0504 Rte 62 Near Vidal Junction</t>
  </si>
  <si>
    <t>CITY OF BELMONT RALSTON AVE PAVMENT REHAB</t>
  </si>
  <si>
    <t>Concord Oak Grove Pavement Rehab</t>
  </si>
  <si>
    <t>02-3J7504 SUSANVILLE</t>
  </si>
  <si>
    <t>San Jose-10271 LS Resurfacing</t>
  </si>
  <si>
    <t>SAN JOSE MCKEE RD</t>
  </si>
  <si>
    <t>DOWNTOWN CORRIDORS BICYCLE &amp; PEDESTRIAN IMPROVEMENT</t>
  </si>
  <si>
    <t>2023 MAJOR STREETS RESURFACING</t>
  </si>
  <si>
    <t>BLUE RAVINE RD PRARIE CITY RD E BIDWELL ST</t>
  </si>
  <si>
    <t>San Jose 2023 Major Street Resurfacing No. 1</t>
  </si>
  <si>
    <t>GLENN 45</t>
  </si>
  <si>
    <t xml:space="preserve">Martinez 23-25 Pavement Rehab </t>
  </si>
  <si>
    <t>LA JOC 6744 Sierra Hwy &amp; Ave S</t>
  </si>
  <si>
    <t>Jurupa Valley Van Buren Blvd</t>
  </si>
  <si>
    <t>OCEAN ST</t>
  </si>
  <si>
    <t>Mather Field Rd Rehabilitation Project</t>
  </si>
  <si>
    <t>San Jose 10272 LS Resurfacing North</t>
  </si>
  <si>
    <t>Date Palm Dr. Pavement Rehabilitation</t>
  </si>
  <si>
    <t>% RAP</t>
  </si>
  <si>
    <t>% Bitumen</t>
  </si>
  <si>
    <t>% Cement</t>
  </si>
  <si>
    <t>% Water</t>
  </si>
  <si>
    <t>Total %</t>
  </si>
  <si>
    <t>Project Amount (tonnes)</t>
  </si>
  <si>
    <t>Project Amount 
(tons)</t>
  </si>
  <si>
    <r>
      <t>W</t>
    </r>
    <r>
      <rPr>
        <b/>
        <vertAlign val="subscript"/>
        <sz val="11"/>
        <color theme="1"/>
        <rFont val="Calibri"/>
        <family val="2"/>
        <scheme val="minor"/>
      </rPr>
      <t xml:space="preserve">M </t>
    </r>
    <r>
      <rPr>
        <b/>
        <sz val="11"/>
        <color theme="1"/>
        <rFont val="Calibri"/>
        <family val="2"/>
        <scheme val="minor"/>
      </rPr>
      <t>Bitumen
(kg)</t>
    </r>
  </si>
  <si>
    <r>
      <t>EF</t>
    </r>
    <r>
      <rPr>
        <b/>
        <vertAlign val="subscript"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Bitumen
(kg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e/kg)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</si>
  <si>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 xml:space="preserve">M </t>
    </r>
    <r>
      <rPr>
        <b/>
        <sz val="11"/>
        <color theme="1"/>
        <rFont val="Calibri"/>
        <family val="2"/>
        <scheme val="minor"/>
      </rPr>
      <t>Bitumen
(kg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</si>
  <si>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W</t>
    </r>
    <r>
      <rPr>
        <b/>
        <vertAlign val="subscript"/>
        <sz val="11"/>
        <color theme="1"/>
        <rFont val="Calibri"/>
        <family val="2"/>
        <scheme val="minor"/>
      </rPr>
      <t xml:space="preserve">M </t>
    </r>
    <r>
      <rPr>
        <b/>
        <sz val="11"/>
        <color theme="1"/>
        <rFont val="Calibri"/>
        <family val="2"/>
        <scheme val="minor"/>
      </rPr>
      <t>RAP
(kg)</t>
    </r>
  </si>
  <si>
    <r>
      <t>EF</t>
    </r>
    <r>
      <rPr>
        <b/>
        <vertAlign val="subscript"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RAP
(kg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e/kg)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</si>
  <si>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 xml:space="preserve">M </t>
    </r>
    <r>
      <rPr>
        <b/>
        <sz val="11"/>
        <color theme="1"/>
        <rFont val="Calibri"/>
        <family val="2"/>
        <scheme val="minor"/>
      </rPr>
      <t>RAP
(kg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</si>
  <si>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W</t>
    </r>
    <r>
      <rPr>
        <b/>
        <vertAlign val="subscript"/>
        <sz val="11"/>
        <color theme="1"/>
        <rFont val="Calibri"/>
        <family val="2"/>
        <scheme val="minor"/>
      </rPr>
      <t xml:space="preserve">M </t>
    </r>
    <r>
      <rPr>
        <b/>
        <sz val="11"/>
        <color theme="1"/>
        <rFont val="Calibri"/>
        <family val="2"/>
        <scheme val="minor"/>
      </rPr>
      <t>Cement
(kg)</t>
    </r>
  </si>
  <si>
    <r>
      <t>EF</t>
    </r>
    <r>
      <rPr>
        <b/>
        <vertAlign val="subscript"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Cement
(kg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e/kg)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</si>
  <si>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 xml:space="preserve">M </t>
    </r>
    <r>
      <rPr>
        <b/>
        <sz val="11"/>
        <color theme="1"/>
        <rFont val="Calibri"/>
        <family val="2"/>
        <scheme val="minor"/>
      </rPr>
      <t>Cement
(kg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</si>
  <si>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W</t>
    </r>
    <r>
      <rPr>
        <b/>
        <vertAlign val="subscript"/>
        <sz val="11"/>
        <color theme="1"/>
        <rFont val="Calibri"/>
        <family val="2"/>
        <scheme val="minor"/>
      </rPr>
      <t xml:space="preserve">M </t>
    </r>
    <r>
      <rPr>
        <b/>
        <sz val="11"/>
        <color theme="1"/>
        <rFont val="Calibri"/>
        <family val="2"/>
        <scheme val="minor"/>
      </rPr>
      <t>Water
(kg)</t>
    </r>
  </si>
  <si>
    <r>
      <t>EF</t>
    </r>
    <r>
      <rPr>
        <b/>
        <vertAlign val="subscript"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Water
(kg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e/kg)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</si>
  <si>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 xml:space="preserve">M </t>
    </r>
    <r>
      <rPr>
        <b/>
        <sz val="11"/>
        <color theme="1"/>
        <rFont val="Calibri"/>
        <family val="2"/>
        <scheme val="minor"/>
      </rPr>
      <t>Water
(kg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</si>
  <si>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M Total</t>
    </r>
    <r>
      <rPr>
        <b/>
        <sz val="11"/>
        <color theme="1"/>
        <rFont val="Calibri"/>
        <family val="2"/>
        <scheme val="minor"/>
      </rPr>
      <t xml:space="preserve">
(kg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</si>
  <si>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SD</t>
    </r>
    <r>
      <rPr>
        <b/>
        <sz val="11"/>
        <color theme="1"/>
        <rFont val="Calibri"/>
        <family val="2"/>
        <scheme val="minor"/>
      </rPr>
      <t xml:space="preserve"> Bitumen
(kgCO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</si>
  <si>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Distance</t>
    </r>
    <r>
      <rPr>
        <b/>
        <vertAlign val="subscript"/>
        <sz val="11"/>
        <color theme="1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Bitumen
(miles)</t>
    </r>
  </si>
  <si>
    <r>
      <t>Trip</t>
    </r>
    <r>
      <rPr>
        <b/>
        <vertAlign val="subscript"/>
        <sz val="11"/>
        <color theme="1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Bitumen
(each)</t>
    </r>
  </si>
  <si>
    <r>
      <t>Trip</t>
    </r>
    <r>
      <rPr>
        <b/>
        <vertAlign val="subscript"/>
        <sz val="11"/>
        <color theme="1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Cement
(each)</t>
    </r>
  </si>
  <si>
    <r>
      <t>Distance</t>
    </r>
    <r>
      <rPr>
        <b/>
        <vertAlign val="subscript"/>
        <sz val="11"/>
        <color theme="1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Cement
(miles)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</si>
  <si>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SD</t>
    </r>
    <r>
      <rPr>
        <b/>
        <sz val="11"/>
        <color theme="1"/>
        <rFont val="Calibri"/>
        <family val="2"/>
        <scheme val="minor"/>
      </rPr>
      <t xml:space="preserve"> Cement
(kgCO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</si>
  <si>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Trip</t>
    </r>
    <r>
      <rPr>
        <b/>
        <vertAlign val="subscript"/>
        <sz val="11"/>
        <color theme="1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Water
(each)</t>
    </r>
  </si>
  <si>
    <r>
      <t>Distance</t>
    </r>
    <r>
      <rPr>
        <b/>
        <vertAlign val="subscript"/>
        <sz val="11"/>
        <color theme="1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Water
(miles)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</si>
  <si>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SD</t>
    </r>
    <r>
      <rPr>
        <b/>
        <sz val="11"/>
        <color theme="1"/>
        <rFont val="Calibri"/>
        <family val="2"/>
        <scheme val="minor"/>
      </rPr>
      <t xml:space="preserve"> Water
(kgCO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</si>
  <si>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SD</t>
    </r>
    <r>
      <rPr>
        <b/>
        <sz val="11"/>
        <color theme="1"/>
        <rFont val="Calibri"/>
        <family val="2"/>
        <scheme val="minor"/>
      </rPr>
      <t xml:space="preserve"> Total
(kgCO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</si>
  <si>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HR</t>
    </r>
    <r>
      <rPr>
        <b/>
        <vertAlign val="subscript"/>
        <sz val="11"/>
        <color theme="1"/>
        <rFont val="Calibri"/>
        <family val="2"/>
        <scheme val="minor"/>
      </rPr>
      <t>EQ</t>
    </r>
    <r>
      <rPr>
        <b/>
        <sz val="11"/>
        <color theme="1"/>
        <rFont val="Calibri"/>
        <family val="2"/>
        <scheme val="minor"/>
      </rPr>
      <t xml:space="preserve">
(hours)</t>
    </r>
  </si>
  <si>
    <r>
      <t>EF</t>
    </r>
    <r>
      <rPr>
        <b/>
        <vertAlign val="subscript"/>
        <sz val="11"/>
        <color theme="1"/>
        <rFont val="Calibri"/>
        <family val="2"/>
        <scheme val="minor"/>
      </rPr>
      <t>EQ</t>
    </r>
    <r>
      <rPr>
        <b/>
        <sz val="11"/>
        <color theme="1"/>
        <rFont val="Calibri"/>
        <family val="2"/>
        <scheme val="minor"/>
      </rPr>
      <t xml:space="preserve"> Total
(kgCO2e/hr)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</si>
  <si>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I</t>
    </r>
    <r>
      <rPr>
        <b/>
        <sz val="11"/>
        <color theme="1"/>
        <rFont val="Calibri"/>
        <family val="2"/>
        <scheme val="minor"/>
      </rPr>
      <t xml:space="preserve">
(kgCO2e/t)</t>
    </r>
  </si>
  <si>
    <t>Cold recycler, Wirtgen 12'</t>
  </si>
  <si>
    <t>Rubber Tired Loaders, Others</t>
  </si>
  <si>
    <t>Rollers, Others</t>
  </si>
  <si>
    <t>-</t>
  </si>
  <si>
    <t>Skid Steer Loaders, Others</t>
  </si>
  <si>
    <t>Paver, Others</t>
  </si>
  <si>
    <r>
      <t>Total EF</t>
    </r>
    <r>
      <rPr>
        <b/>
        <vertAlign val="subscript"/>
        <sz val="11"/>
        <color theme="1"/>
        <rFont val="Calibri"/>
        <family val="2"/>
        <scheme val="minor"/>
      </rPr>
      <t>EQ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</si>
  <si>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M</t>
    </r>
    <r>
      <rPr>
        <b/>
        <sz val="11"/>
        <color theme="1"/>
        <rFont val="Calibri"/>
        <family val="2"/>
        <scheme val="minor"/>
      </rPr>
      <t xml:space="preserve">
(kgCO2e/t)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</si>
  <si>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SD</t>
    </r>
    <r>
      <rPr>
        <b/>
        <sz val="11"/>
        <color theme="1"/>
        <rFont val="Calibri"/>
        <family val="2"/>
        <scheme val="minor"/>
      </rPr>
      <t xml:space="preserve">
(kgCO2e/t)</t>
    </r>
  </si>
  <si>
    <t>Layer Coefficient</t>
  </si>
  <si>
    <t>Stabilizing Agent</t>
  </si>
  <si>
    <t>Correction Factor, Theta</t>
  </si>
  <si>
    <t>Baseline Emissions
(tCO2e)</t>
  </si>
  <si>
    <t>Crediting Baseline
(kgCo2e/t)</t>
  </si>
  <si>
    <t>Year</t>
  </si>
  <si>
    <t>Crediting Baseline
(kgCO2e/t)</t>
  </si>
  <si>
    <t>Project Emissions
(tCO2e)</t>
  </si>
  <si>
    <r>
      <t>CIR EI</t>
    </r>
    <r>
      <rPr>
        <b/>
        <vertAlign val="subscript"/>
        <sz val="11"/>
        <color theme="1"/>
        <rFont val="Calibri"/>
        <family val="2"/>
        <scheme val="minor"/>
      </rPr>
      <t>Total</t>
    </r>
    <r>
      <rPr>
        <b/>
        <sz val="11"/>
        <color theme="1"/>
        <rFont val="Calibri"/>
        <family val="2"/>
        <scheme val="minor"/>
      </rPr>
      <t xml:space="preserve">
(kgCO2e/t)</t>
    </r>
  </si>
  <si>
    <t>Emission Reductions
(tCO2e)</t>
  </si>
  <si>
    <t xml:space="preserve"> 2021 - 2028 Crediting Period Ex-Ante Projections</t>
  </si>
  <si>
    <t>BASELINE EMISSIONS</t>
  </si>
  <si>
    <t>PROJECT EMISSIONS</t>
  </si>
  <si>
    <t>NET REDUCTION</t>
  </si>
  <si>
    <t>LEGEND</t>
  </si>
  <si>
    <t>=Projections</t>
  </si>
  <si>
    <t>=user entry</t>
  </si>
  <si>
    <t>Count</t>
  </si>
  <si>
    <t>Vintage Start</t>
  </si>
  <si>
    <t>Vintage End</t>
  </si>
  <si>
    <t>Baseline Emissions (rounded)</t>
  </si>
  <si>
    <t>Project Emissions</t>
  </si>
  <si>
    <t>Net GHG Reduction</t>
  </si>
  <si>
    <t>Cumulative Net GHG Reduction</t>
  </si>
  <si>
    <t>Tonnes Co2</t>
  </si>
  <si>
    <t>to</t>
  </si>
  <si>
    <t>Totals</t>
  </si>
  <si>
    <t>Average Annual Reductions</t>
  </si>
  <si>
    <t>01-Jan-2022</t>
  </si>
  <si>
    <t>01-Jan-2023</t>
  </si>
  <si>
    <t>01-Jan-2024</t>
  </si>
  <si>
    <t>01-Jan-2025</t>
  </si>
  <si>
    <t>01-Jan-2026</t>
  </si>
  <si>
    <t>01-Jan-2027</t>
  </si>
  <si>
    <t>01-Jan-2028</t>
  </si>
  <si>
    <t>31-Dec-2021</t>
  </si>
  <si>
    <t>31-Dec-2023</t>
  </si>
  <si>
    <t>31-Dec-2024</t>
  </si>
  <si>
    <t>31-Dec-2026</t>
  </si>
  <si>
    <t>31-Dec-2027</t>
  </si>
  <si>
    <t>31-Dec-2025</t>
  </si>
  <si>
    <t>31-Dec-2022</t>
  </si>
  <si>
    <t>Project Vintage</t>
  </si>
  <si>
    <t>Assumed Annual % increase =</t>
  </si>
  <si>
    <r>
      <t>EF</t>
    </r>
    <r>
      <rPr>
        <b/>
        <vertAlign val="subscript"/>
        <sz val="11"/>
        <color theme="1"/>
        <rFont val="Calibri"/>
        <family val="2"/>
        <scheme val="minor"/>
      </rPr>
      <t>EQ</t>
    </r>
    <r>
      <rPr>
        <b/>
        <sz val="11"/>
        <color theme="1"/>
        <rFont val="Calibri"/>
        <family val="2"/>
        <scheme val="minor"/>
      </rPr>
      <t xml:space="preserve"> (kgCO2e/hr)</t>
    </r>
  </si>
  <si>
    <t>Density
(lb./c.f.)</t>
  </si>
  <si>
    <r>
      <t>EI</t>
    </r>
    <r>
      <rPr>
        <b/>
        <vertAlign val="subscript"/>
        <sz val="11"/>
        <color theme="1"/>
        <rFont val="Calibri"/>
        <family val="2"/>
        <scheme val="minor"/>
      </rPr>
      <t>PD</t>
    </r>
    <r>
      <rPr>
        <b/>
        <sz val="11"/>
        <color theme="1"/>
        <rFont val="Calibri"/>
        <family val="2"/>
        <scheme val="minor"/>
      </rPr>
      <t xml:space="preserve"> Total
(kgCO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</si>
  <si>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PD</t>
    </r>
    <r>
      <rPr>
        <b/>
        <sz val="11"/>
        <color theme="1"/>
        <rFont val="Calibri"/>
        <family val="2"/>
        <scheme val="minor"/>
      </rPr>
      <t xml:space="preserve"> Water
(kgCO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</si>
  <si>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Distance</t>
    </r>
    <r>
      <rPr>
        <b/>
        <vertAlign val="subscript"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 Water
(miles)</t>
    </r>
  </si>
  <si>
    <r>
      <t>Trip</t>
    </r>
    <r>
      <rPr>
        <b/>
        <vertAlign val="subscript"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 Water
(each)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</si>
  <si>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PD</t>
    </r>
    <r>
      <rPr>
        <b/>
        <sz val="11"/>
        <color theme="1"/>
        <rFont val="Calibri"/>
        <family val="2"/>
        <scheme val="minor"/>
      </rPr>
      <t xml:space="preserve"> Cement
(kgCO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</si>
  <si>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Distance</t>
    </r>
    <r>
      <rPr>
        <b/>
        <vertAlign val="subscript"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 Cement
(miles)</t>
    </r>
  </si>
  <si>
    <r>
      <t>Trip</t>
    </r>
    <r>
      <rPr>
        <b/>
        <vertAlign val="subscript"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 Cement
(each)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</si>
  <si>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PD</t>
    </r>
    <r>
      <rPr>
        <b/>
        <sz val="11"/>
        <color theme="1"/>
        <rFont val="Calibri"/>
        <family val="2"/>
        <scheme val="minor"/>
      </rPr>
      <t xml:space="preserve"> Bitumen
(kgCO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</si>
  <si>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Distance</t>
    </r>
    <r>
      <rPr>
        <b/>
        <vertAlign val="subscript"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 Bitumen
(miles)</t>
    </r>
  </si>
  <si>
    <r>
      <t>Trip</t>
    </r>
    <r>
      <rPr>
        <b/>
        <vertAlign val="subscript"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 Bitumen
(each)</t>
    </r>
  </si>
  <si>
    <t>Plant Equipment Configuration</t>
  </si>
  <si>
    <r>
      <t>Plant HR</t>
    </r>
    <r>
      <rPr>
        <b/>
        <vertAlign val="subscript"/>
        <sz val="11"/>
        <color theme="1"/>
        <rFont val="Calibri"/>
        <family val="2"/>
        <scheme val="minor"/>
      </rPr>
      <t>EQ</t>
    </r>
    <r>
      <rPr>
        <b/>
        <sz val="11"/>
        <color theme="1"/>
        <rFont val="Calibri"/>
        <family val="2"/>
        <scheme val="minor"/>
      </rPr>
      <t xml:space="preserve">
(hours)</t>
    </r>
  </si>
  <si>
    <r>
      <t>Plant EF</t>
    </r>
    <r>
      <rPr>
        <b/>
        <vertAlign val="subscript"/>
        <sz val="11"/>
        <color theme="1"/>
        <rFont val="Calibri"/>
        <family val="2"/>
        <scheme val="minor"/>
      </rPr>
      <t>EQ</t>
    </r>
    <r>
      <rPr>
        <b/>
        <sz val="11"/>
        <color theme="1"/>
        <rFont val="Calibri"/>
        <family val="2"/>
        <scheme val="minor"/>
      </rPr>
      <t xml:space="preserve"> Total
(kgCO2e/hr)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</si>
  <si>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 xml:space="preserve">D </t>
    </r>
    <r>
      <rPr>
        <b/>
        <sz val="11"/>
        <color theme="1"/>
        <rFont val="Calibri"/>
        <family val="2"/>
        <scheme val="minor"/>
      </rPr>
      <t>/ EI</t>
    </r>
    <r>
      <rPr>
        <b/>
        <vertAlign val="subscript"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
(kgCO2e/t)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</si>
  <si>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PD</t>
    </r>
    <r>
      <rPr>
        <b/>
        <sz val="11"/>
        <color theme="1"/>
        <rFont val="Calibri"/>
        <family val="2"/>
        <scheme val="minor"/>
      </rPr>
      <t xml:space="preserve">
(kgCO2e/t)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</si>
  <si>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
(kgCO2e/t)</t>
    </r>
  </si>
  <si>
    <t>Installation Equipment</t>
  </si>
  <si>
    <t>Water Trucks, Freightliner (Water)</t>
  </si>
  <si>
    <t>Water Trucks, Freightliner (Bitumen)</t>
  </si>
  <si>
    <t>Water Trucks, Freightliner (Cement)</t>
  </si>
  <si>
    <t>Project Process</t>
  </si>
  <si>
    <t>CIR</t>
  </si>
  <si>
    <t>S. Whittier &amp; Sunshine Acres LA County</t>
  </si>
  <si>
    <t>Rowland Street Reconstruction</t>
  </si>
  <si>
    <t>Petaluma N McDowell Blvd Complete Streets</t>
  </si>
  <si>
    <t>06-1E6104 Tulare County in Visalia</t>
  </si>
  <si>
    <t>08-1H4914 Near Big Bear</t>
  </si>
  <si>
    <r>
      <t>Trip</t>
    </r>
    <r>
      <rPr>
        <b/>
        <vertAlign val="subscript"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 RAP
(each)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</si>
  <si>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PD</t>
    </r>
    <r>
      <rPr>
        <b/>
        <sz val="11"/>
        <color theme="1"/>
        <rFont val="Calibri"/>
        <family val="2"/>
        <scheme val="minor"/>
      </rPr>
      <t xml:space="preserve"> RAP
(kgCO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</si>
  <si>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r>
      <t>Distance</t>
    </r>
    <r>
      <rPr>
        <b/>
        <vertAlign val="subscript"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 RAP
(miles)</t>
    </r>
  </si>
  <si>
    <r>
      <t>Trip</t>
    </r>
    <r>
      <rPr>
        <b/>
        <vertAlign val="subscript"/>
        <sz val="11"/>
        <color theme="1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Mix
(each)</t>
    </r>
  </si>
  <si>
    <r>
      <t>Distance</t>
    </r>
    <r>
      <rPr>
        <b/>
        <vertAlign val="subscript"/>
        <sz val="11"/>
        <color theme="1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Mix
(miles)</t>
    </r>
  </si>
  <si>
    <r>
      <t>EI</t>
    </r>
    <r>
      <rPr>
        <b/>
        <vertAlign val="subscript"/>
        <sz val="11"/>
        <color theme="1"/>
        <rFont val="Calibri"/>
        <family val="2"/>
        <scheme val="minor"/>
      </rPr>
      <t>SD</t>
    </r>
    <r>
      <rPr>
        <b/>
        <sz val="11"/>
        <color theme="1"/>
        <rFont val="Calibri"/>
        <family val="2"/>
        <scheme val="minor"/>
      </rPr>
      <t xml:space="preserve"> Mix
(kgCO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e/t)</t>
    </r>
  </si>
  <si>
    <t>Process</t>
  </si>
  <si>
    <t>Project Area
(SY)</t>
  </si>
  <si>
    <t>Layer depth
(Inches)</t>
  </si>
  <si>
    <t>CIR density
(lb/cf)</t>
  </si>
  <si>
    <t>Calculated Tonnage
(US Tons)</t>
  </si>
  <si>
    <t>Weight of Bitumen 
(US Tons)</t>
  </si>
  <si>
    <t>Weight of Cement
(US Tons)</t>
  </si>
  <si>
    <t>Weight of Water
(US Tons)</t>
  </si>
  <si>
    <t>Weight of RAP
(US Tons)</t>
  </si>
  <si>
    <t>Distance RAP
(Miles)</t>
  </si>
  <si>
    <t>Distance Bitumen
(Miles)</t>
  </si>
  <si>
    <t>Distance Cement
(Miles)</t>
  </si>
  <si>
    <t>Distance Water
(Miles)</t>
  </si>
  <si>
    <t>Trips RAP
(Each)</t>
  </si>
  <si>
    <t>Trips Bitumen
(Each)</t>
  </si>
  <si>
    <t>Trips Cement
(Each)</t>
  </si>
  <si>
    <t>Trips Water
(Each)</t>
  </si>
  <si>
    <t>Trips Mix
(Each)</t>
  </si>
  <si>
    <r>
      <t>Plant Diesel Operating Hours, HR</t>
    </r>
    <r>
      <rPr>
        <b/>
        <vertAlign val="subscript"/>
        <sz val="11"/>
        <color rgb="FF000000"/>
        <rFont val="Calibri"/>
        <family val="2"/>
      </rPr>
      <t>EQ PLANT</t>
    </r>
  </si>
  <si>
    <t>Stabilizer type</t>
  </si>
  <si>
    <t>Project Year/Type</t>
  </si>
  <si>
    <t>Roadway</t>
  </si>
  <si>
    <t>Crediting baseline (KgCO2e/t)</t>
  </si>
  <si>
    <t>Relation</t>
  </si>
  <si>
    <t>&gt;</t>
  </si>
  <si>
    <t>Result</t>
  </si>
  <si>
    <t>Project Location</t>
  </si>
  <si>
    <t>Total RAP (Kg)</t>
  </si>
  <si>
    <t>Total RAP(Tons)</t>
  </si>
  <si>
    <t>Clares Street Traffic Calming Improvements</t>
  </si>
  <si>
    <t>Vintage</t>
  </si>
  <si>
    <t>U.S. Tons</t>
  </si>
  <si>
    <t>Metric Tonnes</t>
  </si>
  <si>
    <t>Project length (Miles)</t>
  </si>
  <si>
    <t>Upstream displacement factor</t>
  </si>
  <si>
    <t>Coughlin Colorado Project</t>
  </si>
  <si>
    <t>50431 Mower MN</t>
  </si>
  <si>
    <t>50433 Scott MN</t>
  </si>
  <si>
    <t>50392 Pottawattamie IA</t>
  </si>
  <si>
    <t>50524 Washington MN</t>
  </si>
  <si>
    <t>50403 Redwood Brown MN</t>
  </si>
  <si>
    <t>50422 Redwood MN</t>
  </si>
  <si>
    <t>50389 Cherokee OBrien IA</t>
  </si>
  <si>
    <t>50374 Casper WY</t>
  </si>
  <si>
    <t>50346 Hennepin MN</t>
  </si>
  <si>
    <t>50485 MnROAD MN</t>
  </si>
  <si>
    <t>50363 Poweshiek IA</t>
  </si>
  <si>
    <t>50393 Shelby IA</t>
  </si>
  <si>
    <t>51123 Fayette IA-Echo Valley Road</t>
  </si>
  <si>
    <t>51123 Fayette IA-Ivy Road</t>
  </si>
  <si>
    <t>51049 Franklin IA</t>
  </si>
  <si>
    <t>50834 Pocahontas IA-CR 15</t>
  </si>
  <si>
    <t>50834 Pocahontas IA-CR 56</t>
  </si>
  <si>
    <t>51126 Brown MN</t>
  </si>
  <si>
    <t>51028 Blue Earth Faribault MN</t>
  </si>
  <si>
    <t>51086 Worth IA</t>
  </si>
  <si>
    <t>51026 Chickasaw IA</t>
  </si>
  <si>
    <t>51085 Mitchell IA</t>
  </si>
  <si>
    <t>51052 Warren IA</t>
  </si>
  <si>
    <t>51165 Warren TN</t>
  </si>
  <si>
    <t>51027 Boone IA</t>
  </si>
  <si>
    <t>51042 Sioux IA</t>
  </si>
  <si>
    <t>51043 Scott IA</t>
  </si>
  <si>
    <t>51013 Clarke Decatur IA</t>
  </si>
  <si>
    <t>51112 Clay MN</t>
  </si>
  <si>
    <t>51014 Lyon IA</t>
  </si>
  <si>
    <t>51176 Wood WI</t>
  </si>
  <si>
    <t>51057 Shelby IA</t>
  </si>
  <si>
    <t>51125 Keokuk IA</t>
  </si>
  <si>
    <t>51280 Lyon IA</t>
  </si>
  <si>
    <t>51361 Coffee TN</t>
  </si>
  <si>
    <t>51692 KOSSUTH IA</t>
  </si>
  <si>
    <t>51687 MARTIN MN</t>
  </si>
  <si>
    <t>51691 BUTLER IA</t>
  </si>
  <si>
    <t>51758 PLYMOUTH IA</t>
  </si>
  <si>
    <t>51644 POTTAWATTAMIE IA</t>
  </si>
  <si>
    <t>51596 PINE MN</t>
  </si>
  <si>
    <t>51469 MARTIN WANTONWAN MN</t>
  </si>
  <si>
    <t>51643 SIOUX IA</t>
  </si>
  <si>
    <t>51833 W26 BENTON IA</t>
  </si>
  <si>
    <t>51832 E24 BENTON IA</t>
  </si>
  <si>
    <t>51702 AITKIN MN</t>
  </si>
  <si>
    <t>51463 HUMBOLT IA</t>
  </si>
  <si>
    <t>51749 DODGE MN</t>
  </si>
  <si>
    <t>51585 DODGE MN</t>
  </si>
  <si>
    <t>51878 WINNESHIEK IA</t>
  </si>
  <si>
    <t>51525 MARSHALL IA</t>
  </si>
  <si>
    <t>51560 ST LOUIS MN</t>
  </si>
  <si>
    <t>51645 BROWN MN</t>
  </si>
  <si>
    <t>51927 HOWARD IA</t>
  </si>
  <si>
    <t>Surface Cycle</t>
  </si>
  <si>
    <t>37°44'38.8"N, 107°01'30.3"W</t>
  </si>
  <si>
    <t>43°36'58.5"N, 92°27'54.3"W</t>
  </si>
  <si>
    <t>43°40'01.3"N, 92°54'07.3"W</t>
  </si>
  <si>
    <t>44°35'40.9"N, 93°30'14.3"W</t>
  </si>
  <si>
    <t>41°13'57.61"N, 95°32'24.11"W</t>
  </si>
  <si>
    <t>45°12'37.5"N, 92°53'04.6"W</t>
  </si>
  <si>
    <t>44°14'19.4"N, 95°03'59.5"W</t>
  </si>
  <si>
    <t>44°27'22.6"N, 95°14'22.0"W</t>
  </si>
  <si>
    <t>42°50'12.1"N, 95°33'15.3"W</t>
  </si>
  <si>
    <t>43°9'45.56"N, 106°20'5.55"W</t>
  </si>
  <si>
    <t>45°06'56.2"N,93°35'18.8"W</t>
  </si>
  <si>
    <t>45°15'52.65"N, 93° 42' 57.1W</t>
  </si>
  <si>
    <t>41° 42' 50.63"N, 92° 21' 28.01"W</t>
  </si>
  <si>
    <t>41°33'47.2"N, 95°03'36.7"W</t>
  </si>
  <si>
    <t>42° 56' 49"N, 91° 47' 41"W</t>
  </si>
  <si>
    <t>42° 52' 50"N, 91° 46' 59"W</t>
  </si>
  <si>
    <t>42°44'17.0"N, 93°07'28.8"W</t>
  </si>
  <si>
    <t>42°52'42.3"N, 94°39'37.4"W</t>
  </si>
  <si>
    <t>42°37'55.0"N, 94°38'20.4"W</t>
  </si>
  <si>
    <t>44° 13' 31"N, 94° 27' 51"W</t>
  </si>
  <si>
    <t>43°50'53.6"N, 93°50'07.1"W</t>
  </si>
  <si>
    <t>43°23'11.0"N, 93°07'27.1"W</t>
  </si>
  <si>
    <t>42°57'23.4"N, 92°19'2.16"W</t>
  </si>
  <si>
    <t>43°21'25.8"N, 93°00'17.4"W</t>
  </si>
  <si>
    <t>41°26'08.8"N, 93°41'28.6"W</t>
  </si>
  <si>
    <t>35° 43' 52"N, 85° 39' 59"W</t>
  </si>
  <si>
    <t>42°1'22.48"N, 93°44'16.19"W</t>
  </si>
  <si>
    <t>42°56'53.6"N, 95°57'28.2"W</t>
  </si>
  <si>
    <t>41°36'07.2"N, 90°55'07.7"W</t>
  </si>
  <si>
    <t>40°54'56.6"N, 93°46'03.6"W</t>
  </si>
  <si>
    <t>46°54'21.6"N, 96°35'02.1"W</t>
  </si>
  <si>
    <t>43°27'45.0"N, 96°11'42.4"W</t>
  </si>
  <si>
    <t>44°22'24.1"N, 89°44'51.5"W</t>
  </si>
  <si>
    <t>41°43'17.3"N, 95°20'39.6"W</t>
  </si>
  <si>
    <t>41° 12' 45"N, 92° 28' 58"W</t>
  </si>
  <si>
    <t>43° 26' 51"N, 96° 27' 32"W</t>
  </si>
  <si>
    <t>35° 57' 13"N, 85° 59' 50"W</t>
  </si>
  <si>
    <t>43° 29' 18"N, 94° 25' 15"W</t>
  </si>
  <si>
    <t>43°46'31.0"N 94°29'32.6"W</t>
  </si>
  <si>
    <t>42° 53' 28"N, 92° 43' 56"W</t>
  </si>
  <si>
    <t>42° 43' 15"N, 96° 20' 55"W</t>
  </si>
  <si>
    <t>41° 13' 57"N, 95° 24' 8"W</t>
  </si>
  <si>
    <t>46°09'39.4"N 92°51'58.0"W</t>
  </si>
  <si>
    <t>43°48'11.8"N 94°42'29.9"W</t>
  </si>
  <si>
    <t>43° 11' 10"N, 96° 3' 34"W</t>
  </si>
  <si>
    <t>42° 6' 7"N, 91° 52' 24"W</t>
  </si>
  <si>
    <t>42° 9' 21"N, 92° 0' 45"W</t>
  </si>
  <si>
    <t>46°21'58.1"N 93°37'39.0"W</t>
  </si>
  <si>
    <t>42° 44' 6"N, 94° 14' 45"W</t>
  </si>
  <si>
    <t>44°03'33.4"N 92°43'46.5"W</t>
  </si>
  <si>
    <t>43°58'08.4"N 92°59'07.6"W</t>
  </si>
  <si>
    <t>43° 9' 3"N, 91° 57' 29"W</t>
  </si>
  <si>
    <t>42° 0' 28"N, 93° 8' 39"W</t>
  </si>
  <si>
    <t>47°28'42.7"N 92°49'49.7"W</t>
  </si>
  <si>
    <t>44°17'50.1"N 94°42'15.0"W</t>
  </si>
  <si>
    <t>43°26'21.4"N 92°29'43.7"W</t>
  </si>
  <si>
    <t>Asphalt Emulsions</t>
  </si>
  <si>
    <t>Project Length (Centerline miles)</t>
  </si>
  <si>
    <t>Cold Recycler Running Speed, S (feet/min)</t>
  </si>
  <si>
    <t>VCS 3616 CIR Equipment Configuration Emissions</t>
  </si>
  <si>
    <t>Rubber Tired Dozer, John Deere</t>
  </si>
  <si>
    <t>Milling Machine, Others (Secondary)</t>
  </si>
  <si>
    <t>Track Loader (Others)</t>
  </si>
  <si>
    <t>CDOT Section 406 Cold Asphalt Pavement (Recycle)</t>
  </si>
  <si>
    <t>2018 MNDOT Cold In-Place Recycled/Cold Central Plant Recycling Section 2390.504</t>
  </si>
  <si>
    <t>Iowa DOT Specifications, section 2318. Cold in Place Recycled Asphalt Pavement</t>
  </si>
  <si>
    <t>Wyoming Department of Transportation Cold in-Place Recycling</t>
  </si>
  <si>
    <t>Tennessee Special Provisions 308CIR Cold in-Place Recycled Bituminous Pavement</t>
  </si>
  <si>
    <t>Wisconsin County Highway F Cold In-Place Recycling Project # 2023-72-03</t>
  </si>
  <si>
    <t>2019 MNDOT Cold In-Place Recycled/Cold Central Plant Recycling Section 2390.504</t>
  </si>
  <si>
    <t>2019 MnDOT Grading and Base Manual, Section 5-692.291</t>
  </si>
  <si>
    <t>2020 MnDOT Grading and Base Manual, Section 5-692.291</t>
  </si>
  <si>
    <t>Iowa DOT Construction &amp; Materials Bureau 2023</t>
  </si>
  <si>
    <t>51404 Worth IA</t>
  </si>
  <si>
    <t xml:space="preserve">CIR </t>
  </si>
  <si>
    <t>43°28'13.1"N 93°07'28.7"W</t>
  </si>
  <si>
    <t>Current vintage credits</t>
  </si>
  <si>
    <t>Baseline Emissions with discount factor
(tCO2e)</t>
  </si>
  <si>
    <t>27-Apr-2021</t>
  </si>
  <si>
    <t>01-Jan-2029</t>
  </si>
  <si>
    <t>01-Jan-2030</t>
  </si>
  <si>
    <t>31-Dec-2030</t>
  </si>
  <si>
    <t>31-Dec-2028</t>
  </si>
  <si>
    <t>31-Dec-2029</t>
  </si>
  <si>
    <t>26-April-2031</t>
  </si>
  <si>
    <t>Total square yards</t>
  </si>
  <si>
    <t>Project Average Width (ft)</t>
  </si>
  <si>
    <t>Project Length (Lane-Miles)</t>
  </si>
  <si>
    <t>50432 Mower MN</t>
  </si>
  <si>
    <t>Project length (Lane-Miles)</t>
  </si>
  <si>
    <t>SDG goal 12.5</t>
  </si>
  <si>
    <t>SDG Goal 9.4</t>
  </si>
  <si>
    <r>
      <t>Installation Equipment Hours,
HR</t>
    </r>
    <r>
      <rPr>
        <b/>
        <vertAlign val="subscript"/>
        <sz val="11"/>
        <color rgb="FF000000"/>
        <rFont val="Calibri"/>
        <family val="2"/>
      </rPr>
      <t>EQ EQUIPMENT OPERATION HOURS</t>
    </r>
  </si>
  <si>
    <t>Data source: "Appendix 2: Emissions Factors for Construction Equipment" Methodology v1.1</t>
  </si>
  <si>
    <t>01-Jan-2031</t>
  </si>
  <si>
    <t>Vintage Year</t>
  </si>
  <si>
    <t>Total:</t>
  </si>
  <si>
    <t>2022/Roadway</t>
  </si>
  <si>
    <t>Additional</t>
  </si>
  <si>
    <t>2023/Roadway</t>
  </si>
  <si>
    <t>2024/Roadway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</si>
</sst>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\-mmm\-yy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name val="Calibri"/>
      <family val="2"/>
    </font>
    <font>
      <sz val="10"/>
      <color indexed="8"/>
      <name val="Arial"/>
      <family val="2"/>
    </font>
    <font>
      <sz val="11"/>
      <color indexed="8"/>
      <name val="Aptos"/>
      <family val="2"/>
    </font>
    <font>
      <b/>
      <u/>
      <sz val="24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vertAlign val="subscript"/>
      <sz val="11"/>
      <color rgb="FF000000"/>
      <name val="Calibri"/>
      <family val="2"/>
    </font>
    <font>
      <b/>
      <sz val="1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DE9D9"/>
        <bgColor rgb="FFFDE9D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rgb="FFFDE9D9"/>
      </patternFill>
    </fill>
    <fill>
      <patternFill patternType="solid">
        <fgColor theme="9" tint="0.79998168889431442"/>
        <bgColor rgb="FFFDE9D9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1"/>
    <xf numFmtId="0" fontId="5" fillId="0" borderId="1"/>
    <xf numFmtId="43" fontId="5" fillId="0" borderId="1" applyFont="0" applyFill="0" applyBorder="0" applyAlignment="0" applyProtection="0"/>
    <xf numFmtId="9" fontId="5" fillId="0" borderId="1" applyFont="0" applyFill="0" applyBorder="0" applyAlignment="0" applyProtection="0"/>
  </cellStyleXfs>
  <cellXfs count="215">
    <xf numFmtId="0" fontId="0" fillId="0" borderId="0" xfId="0"/>
    <xf numFmtId="1" fontId="7" fillId="0" borderId="0" xfId="0" applyNumberFormat="1" applyFont="1"/>
    <xf numFmtId="0" fontId="9" fillId="0" borderId="2" xfId="0" applyFont="1" applyBorder="1"/>
    <xf numFmtId="0" fontId="0" fillId="0" borderId="2" xfId="0" applyBorder="1"/>
    <xf numFmtId="9" fontId="0" fillId="0" borderId="2" xfId="1" applyFont="1" applyBorder="1"/>
    <xf numFmtId="165" fontId="0" fillId="0" borderId="2" xfId="1" applyNumberFormat="1" applyFont="1" applyBorder="1"/>
    <xf numFmtId="9" fontId="0" fillId="0" borderId="2" xfId="0" applyNumberFormat="1" applyBorder="1"/>
    <xf numFmtId="0" fontId="9" fillId="0" borderId="2" xfId="0" applyFont="1" applyBorder="1" applyAlignment="1">
      <alignment wrapText="1"/>
    </xf>
    <xf numFmtId="43" fontId="0" fillId="0" borderId="2" xfId="2" applyFont="1" applyBorder="1"/>
    <xf numFmtId="167" fontId="0" fillId="0" borderId="2" xfId="2" applyNumberFormat="1" applyFont="1" applyBorder="1"/>
    <xf numFmtId="0" fontId="0" fillId="3" borderId="2" xfId="0" applyFill="1" applyBorder="1"/>
    <xf numFmtId="164" fontId="11" fillId="0" borderId="2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left"/>
    </xf>
    <xf numFmtId="43" fontId="9" fillId="0" borderId="2" xfId="0" applyNumberFormat="1" applyFont="1" applyBorder="1"/>
    <xf numFmtId="166" fontId="0" fillId="0" borderId="2" xfId="0" applyNumberFormat="1" applyBorder="1"/>
    <xf numFmtId="1" fontId="0" fillId="0" borderId="2" xfId="0" applyNumberFormat="1" applyBorder="1"/>
    <xf numFmtId="0" fontId="9" fillId="0" borderId="0" xfId="0" applyFont="1"/>
    <xf numFmtId="43" fontId="0" fillId="0" borderId="2" xfId="2" applyFont="1" applyFill="1" applyBorder="1"/>
    <xf numFmtId="43" fontId="0" fillId="3" borderId="2" xfId="2" applyFont="1" applyFill="1" applyBorder="1"/>
    <xf numFmtId="167" fontId="9" fillId="0" borderId="2" xfId="2" applyNumberFormat="1" applyFont="1" applyBorder="1"/>
    <xf numFmtId="0" fontId="14" fillId="0" borderId="1" xfId="4" applyFont="1" applyAlignment="1">
      <alignment horizontal="centerContinuous" vertical="center"/>
    </xf>
    <xf numFmtId="0" fontId="14" fillId="0" borderId="1" xfId="4" applyFont="1" applyAlignment="1">
      <alignment vertical="center"/>
    </xf>
    <xf numFmtId="0" fontId="5" fillId="0" borderId="1" xfId="4"/>
    <xf numFmtId="0" fontId="9" fillId="0" borderId="3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 wrapText="1"/>
    </xf>
    <xf numFmtId="0" fontId="9" fillId="0" borderId="5" xfId="4" applyFont="1" applyBorder="1" applyAlignment="1">
      <alignment horizontal="center" vertical="center" wrapText="1"/>
    </xf>
    <xf numFmtId="0" fontId="9" fillId="0" borderId="6" xfId="4" applyFont="1" applyBorder="1" applyAlignment="1">
      <alignment horizontal="center" vertical="center"/>
    </xf>
    <xf numFmtId="0" fontId="5" fillId="4" borderId="1" xfId="4" applyFill="1"/>
    <xf numFmtId="0" fontId="5" fillId="4" borderId="1" xfId="4" quotePrefix="1" applyFill="1"/>
    <xf numFmtId="0" fontId="9" fillId="0" borderId="2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 wrapText="1"/>
    </xf>
    <xf numFmtId="0" fontId="5" fillId="0" borderId="2" xfId="4" applyBorder="1" applyAlignment="1">
      <alignment horizontal="center" vertical="center"/>
    </xf>
    <xf numFmtId="49" fontId="5" fillId="0" borderId="2" xfId="4" applyNumberFormat="1" applyBorder="1" applyAlignment="1">
      <alignment horizontal="center" vertical="center"/>
    </xf>
    <xf numFmtId="166" fontId="5" fillId="0" borderId="2" xfId="4" applyNumberFormat="1" applyBorder="1" applyAlignment="1">
      <alignment horizontal="center" vertical="center"/>
    </xf>
    <xf numFmtId="167" fontId="0" fillId="0" borderId="2" xfId="5" applyNumberFormat="1" applyFont="1" applyFill="1" applyBorder="1" applyAlignment="1">
      <alignment horizontal="center" vertical="center"/>
    </xf>
    <xf numFmtId="167" fontId="5" fillId="0" borderId="2" xfId="4" applyNumberFormat="1" applyBorder="1" applyAlignment="1">
      <alignment horizontal="center" vertical="center"/>
    </xf>
    <xf numFmtId="0" fontId="5" fillId="4" borderId="2" xfId="4" applyFill="1" applyBorder="1" applyAlignment="1">
      <alignment horizontal="center" vertical="center"/>
    </xf>
    <xf numFmtId="49" fontId="5" fillId="4" borderId="2" xfId="4" applyNumberFormat="1" applyFill="1" applyBorder="1" applyAlignment="1">
      <alignment horizontal="center" vertical="center"/>
    </xf>
    <xf numFmtId="166" fontId="5" fillId="4" borderId="2" xfId="4" applyNumberFormat="1" applyFill="1" applyBorder="1" applyAlignment="1">
      <alignment horizontal="center" vertical="center"/>
    </xf>
    <xf numFmtId="167" fontId="0" fillId="4" borderId="2" xfId="5" applyNumberFormat="1" applyFont="1" applyFill="1" applyBorder="1" applyAlignment="1">
      <alignment horizontal="center" vertical="center"/>
    </xf>
    <xf numFmtId="167" fontId="5" fillId="4" borderId="2" xfId="4" applyNumberFormat="1" applyFill="1" applyBorder="1" applyAlignment="1">
      <alignment horizontal="center" vertical="center"/>
    </xf>
    <xf numFmtId="0" fontId="5" fillId="0" borderId="1" xfId="4" applyAlignment="1">
      <alignment horizontal="center" vertical="center"/>
    </xf>
    <xf numFmtId="167" fontId="9" fillId="0" borderId="1" xfId="4" applyNumberFormat="1" applyFont="1"/>
    <xf numFmtId="167" fontId="5" fillId="0" borderId="1" xfId="4" applyNumberFormat="1"/>
    <xf numFmtId="0" fontId="9" fillId="0" borderId="1" xfId="4" applyFont="1" applyAlignment="1">
      <alignment horizontal="right"/>
    </xf>
    <xf numFmtId="0" fontId="5" fillId="0" borderId="1" xfId="4" applyAlignment="1">
      <alignment horizontal="center"/>
    </xf>
    <xf numFmtId="43" fontId="0" fillId="0" borderId="1" xfId="5" applyFont="1"/>
    <xf numFmtId="43" fontId="5" fillId="0" borderId="1" xfId="4" applyNumberFormat="1"/>
    <xf numFmtId="167" fontId="5" fillId="3" borderId="2" xfId="4" applyNumberFormat="1" applyFill="1" applyBorder="1" applyAlignment="1">
      <alignment horizontal="center" vertical="center"/>
    </xf>
    <xf numFmtId="167" fontId="5" fillId="3" borderId="7" xfId="4" applyNumberFormat="1" applyFill="1" applyBorder="1" applyAlignment="1">
      <alignment horizontal="center" vertical="center"/>
    </xf>
    <xf numFmtId="0" fontId="5" fillId="3" borderId="1" xfId="4" applyFill="1"/>
    <xf numFmtId="0" fontId="5" fillId="3" borderId="1" xfId="4" quotePrefix="1" applyFill="1"/>
    <xf numFmtId="0" fontId="5" fillId="0" borderId="1" xfId="4" applyAlignment="1">
      <alignment horizontal="centerContinuous" wrapText="1"/>
    </xf>
    <xf numFmtId="0" fontId="5" fillId="0" borderId="1" xfId="4" applyAlignment="1">
      <alignment horizontal="centerContinuous"/>
    </xf>
    <xf numFmtId="9" fontId="5" fillId="0" borderId="1" xfId="1" applyFont="1" applyBorder="1" applyAlignment="1">
      <alignment horizontal="left"/>
    </xf>
    <xf numFmtId="0" fontId="9" fillId="0" borderId="2" xfId="0" applyFont="1" applyBorder="1" applyAlignment="1">
      <alignment horizontal="centerContinuous" wrapText="1"/>
    </xf>
    <xf numFmtId="0" fontId="9" fillId="0" borderId="2" xfId="0" applyFont="1" applyBorder="1" applyAlignment="1">
      <alignment horizontal="centerContinuous"/>
    </xf>
    <xf numFmtId="0" fontId="13" fillId="0" borderId="2" xfId="3" applyFont="1" applyBorder="1" applyAlignment="1">
      <alignment wrapText="1"/>
    </xf>
    <xf numFmtId="0" fontId="5" fillId="0" borderId="2" xfId="0" applyFont="1" applyBorder="1"/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0" fillId="0" borderId="2" xfId="2" applyNumberFormat="1" applyFont="1" applyFill="1" applyBorder="1"/>
    <xf numFmtId="168" fontId="0" fillId="3" borderId="2" xfId="2" applyNumberFormat="1" applyFont="1" applyFill="1" applyBorder="1" applyAlignment="1" applyProtection="1">
      <alignment horizontal="right"/>
      <protection locked="0"/>
    </xf>
    <xf numFmtId="168" fontId="5" fillId="3" borderId="2" xfId="2" applyNumberFormat="1" applyFont="1" applyFill="1" applyBorder="1" applyAlignment="1" applyProtection="1">
      <alignment horizontal="right"/>
      <protection locked="0"/>
    </xf>
    <xf numFmtId="0" fontId="0" fillId="0" borderId="2" xfId="0" applyBorder="1" applyAlignment="1">
      <alignment horizontal="centerContinuous"/>
    </xf>
    <xf numFmtId="168" fontId="4" fillId="3" borderId="2" xfId="2" applyNumberFormat="1" applyFont="1" applyFill="1" applyBorder="1" applyAlignment="1" applyProtection="1">
      <alignment horizontal="right"/>
      <protection locked="0"/>
    </xf>
    <xf numFmtId="0" fontId="16" fillId="0" borderId="2" xfId="0" applyFont="1" applyBorder="1" applyAlignment="1" applyProtection="1">
      <alignment vertical="center" wrapText="1"/>
      <protection locked="0"/>
    </xf>
    <xf numFmtId="2" fontId="16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17" fillId="2" borderId="2" xfId="0" applyFont="1" applyFill="1" applyBorder="1" applyAlignment="1" applyProtection="1">
      <alignment vertical="center"/>
      <protection locked="0"/>
    </xf>
    <xf numFmtId="0" fontId="15" fillId="0" borderId="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43" fontId="0" fillId="0" borderId="12" xfId="2" applyFont="1" applyBorder="1"/>
    <xf numFmtId="0" fontId="9" fillId="0" borderId="1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" fontId="0" fillId="0" borderId="6" xfId="0" applyNumberFormat="1" applyBorder="1"/>
    <xf numFmtId="43" fontId="0" fillId="0" borderId="7" xfId="2" applyFont="1" applyBorder="1"/>
    <xf numFmtId="43" fontId="9" fillId="0" borderId="13" xfId="0" applyNumberFormat="1" applyFont="1" applyBorder="1"/>
    <xf numFmtId="166" fontId="0" fillId="0" borderId="6" xfId="0" applyNumberFormat="1" applyBorder="1"/>
    <xf numFmtId="0" fontId="9" fillId="0" borderId="2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1" fillId="0" borderId="2" xfId="0" applyFont="1" applyBorder="1" applyAlignment="1">
      <alignment horizontal="right" vertical="center" wrapText="1"/>
    </xf>
    <xf numFmtId="0" fontId="9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3" fontId="16" fillId="0" borderId="2" xfId="2" applyFont="1" applyBorder="1" applyAlignment="1" applyProtection="1">
      <alignment horizontal="right" vertical="center" wrapText="1"/>
      <protection locked="0"/>
    </xf>
    <xf numFmtId="43" fontId="17" fillId="0" borderId="12" xfId="2" applyFont="1" applyBorder="1" applyAlignment="1" applyProtection="1">
      <alignment vertical="center"/>
      <protection locked="0"/>
    </xf>
    <xf numFmtId="2" fontId="17" fillId="5" borderId="2" xfId="0" applyNumberFormat="1" applyFont="1" applyFill="1" applyBorder="1" applyAlignment="1" applyProtection="1">
      <alignment vertical="center"/>
      <protection locked="0"/>
    </xf>
    <xf numFmtId="0" fontId="16" fillId="5" borderId="2" xfId="0" applyFont="1" applyFill="1" applyBorder="1" applyAlignment="1" applyProtection="1">
      <alignment horizontal="right" vertical="center" wrapText="1"/>
      <protection locked="0"/>
    </xf>
    <xf numFmtId="1" fontId="16" fillId="5" borderId="2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2" xfId="0" applyBorder="1" applyAlignment="1">
      <alignment horizontal="center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6" fillId="3" borderId="2" xfId="0" applyFont="1" applyFill="1" applyBorder="1" applyAlignment="1" applyProtection="1">
      <alignment vertical="center" wrapText="1"/>
      <protection locked="0"/>
    </xf>
    <xf numFmtId="0" fontId="1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167" fontId="9" fillId="0" borderId="12" xfId="2" applyNumberFormat="1" applyFont="1" applyBorder="1"/>
    <xf numFmtId="0" fontId="9" fillId="0" borderId="17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167" fontId="0" fillId="0" borderId="0" xfId="0" applyNumberFormat="1"/>
    <xf numFmtId="164" fontId="11" fillId="0" borderId="2" xfId="0" applyNumberFormat="1" applyFont="1" applyBorder="1" applyAlignment="1">
      <alignment horizontal="center" vertical="center" wrapText="1"/>
    </xf>
    <xf numFmtId="43" fontId="0" fillId="0" borderId="2" xfId="2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164" fontId="11" fillId="0" borderId="8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43" fontId="0" fillId="0" borderId="8" xfId="2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167" fontId="0" fillId="0" borderId="2" xfId="2" applyNumberFormat="1" applyFont="1" applyBorder="1" applyAlignment="1">
      <alignment horizontal="center"/>
    </xf>
    <xf numFmtId="43" fontId="0" fillId="0" borderId="2" xfId="2" applyFont="1" applyBorder="1" applyAlignment="1">
      <alignment horizontal="center"/>
    </xf>
    <xf numFmtId="167" fontId="0" fillId="0" borderId="2" xfId="2" applyNumberFormat="1" applyFont="1" applyFill="1" applyBorder="1" applyAlignment="1">
      <alignment horizontal="center"/>
    </xf>
    <xf numFmtId="43" fontId="0" fillId="0" borderId="12" xfId="2" applyFont="1" applyBorder="1" applyAlignment="1">
      <alignment horizontal="center"/>
    </xf>
    <xf numFmtId="0" fontId="0" fillId="0" borderId="14" xfId="0" applyBorder="1" applyAlignment="1">
      <alignment horizontal="center"/>
    </xf>
    <xf numFmtId="167" fontId="0" fillId="0" borderId="8" xfId="2" applyNumberFormat="1" applyFont="1" applyBorder="1" applyAlignment="1">
      <alignment horizontal="center"/>
    </xf>
    <xf numFmtId="43" fontId="0" fillId="0" borderId="8" xfId="2" applyFont="1" applyBorder="1" applyAlignment="1">
      <alignment horizontal="center"/>
    </xf>
    <xf numFmtId="167" fontId="0" fillId="0" borderId="8" xfId="2" applyNumberFormat="1" applyFont="1" applyFill="1" applyBorder="1" applyAlignment="1">
      <alignment horizontal="center"/>
    </xf>
    <xf numFmtId="43" fontId="0" fillId="0" borderId="15" xfId="2" applyFon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43" fontId="0" fillId="0" borderId="12" xfId="2" applyFont="1" applyFill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3" fontId="0" fillId="0" borderId="15" xfId="2" applyFont="1" applyFill="1" applyBorder="1" applyAlignment="1">
      <alignment horizontal="center"/>
    </xf>
    <xf numFmtId="167" fontId="9" fillId="0" borderId="12" xfId="2" applyNumberFormat="1" applyFont="1" applyBorder="1" applyAlignment="1">
      <alignment horizontal="center"/>
    </xf>
    <xf numFmtId="0" fontId="9" fillId="0" borderId="17" xfId="0" applyFont="1" applyBorder="1" applyAlignment="1">
      <alignment horizontal="center" vertical="center" wrapText="1"/>
    </xf>
    <xf numFmtId="167" fontId="9" fillId="0" borderId="15" xfId="2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43" fontId="0" fillId="0" borderId="1" xfId="2" applyFont="1" applyFill="1" applyBorder="1" applyAlignment="1">
      <alignment horizontal="center"/>
    </xf>
    <xf numFmtId="164" fontId="11" fillId="0" borderId="12" xfId="0" applyNumberFormat="1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167" fontId="0" fillId="0" borderId="2" xfId="0" applyNumberFormat="1" applyBorder="1"/>
    <xf numFmtId="0" fontId="7" fillId="2" borderId="2" xfId="0" applyFont="1" applyFill="1" applyBorder="1" applyAlignment="1">
      <alignment horizontal="center" vertical="center"/>
    </xf>
    <xf numFmtId="2" fontId="7" fillId="2" borderId="2" xfId="0" applyNumberFormat="1" applyFont="1" applyFill="1" applyBorder="1" applyAlignment="1">
      <alignment horizontal="center" vertical="center"/>
    </xf>
    <xf numFmtId="0" fontId="20" fillId="2" borderId="18" xfId="0" applyFont="1" applyFill="1" applyBorder="1" applyAlignment="1">
      <alignment vertical="center" wrapText="1"/>
    </xf>
    <xf numFmtId="0" fontId="20" fillId="2" borderId="19" xfId="0" applyFont="1" applyFill="1" applyBorder="1" applyAlignment="1">
      <alignment vertical="center" wrapText="1"/>
    </xf>
    <xf numFmtId="0" fontId="21" fillId="2" borderId="19" xfId="0" applyFont="1" applyFill="1" applyBorder="1" applyAlignment="1">
      <alignment vertical="center" wrapText="1"/>
    </xf>
    <xf numFmtId="14" fontId="7" fillId="2" borderId="20" xfId="0" applyNumberFormat="1" applyFont="1" applyFill="1" applyBorder="1"/>
    <xf numFmtId="14" fontId="7" fillId="2" borderId="21" xfId="0" applyNumberFormat="1" applyFont="1" applyFill="1" applyBorder="1"/>
    <xf numFmtId="43" fontId="7" fillId="2" borderId="20" xfId="0" applyNumberFormat="1" applyFont="1" applyFill="1" applyBorder="1"/>
    <xf numFmtId="43" fontId="7" fillId="2" borderId="21" xfId="0" applyNumberFormat="1" applyFont="1" applyFill="1" applyBorder="1"/>
    <xf numFmtId="0" fontId="7" fillId="2" borderId="20" xfId="0" applyFont="1" applyFill="1" applyBorder="1" applyAlignment="1">
      <alignment horizontal="center"/>
    </xf>
    <xf numFmtId="0" fontId="7" fillId="2" borderId="21" xfId="0" applyFont="1" applyFill="1" applyBorder="1" applyAlignment="1">
      <alignment horizontal="center"/>
    </xf>
    <xf numFmtId="166" fontId="16" fillId="0" borderId="2" xfId="0" applyNumberFormat="1" applyFont="1" applyBorder="1" applyAlignment="1" applyProtection="1">
      <alignment horizontal="right" vertical="center" wrapText="1"/>
      <protection locked="0"/>
    </xf>
    <xf numFmtId="0" fontId="0" fillId="0" borderId="1" xfId="0" applyBorder="1"/>
    <xf numFmtId="0" fontId="9" fillId="0" borderId="22" xfId="4" applyFont="1" applyBorder="1" applyAlignment="1">
      <alignment horizontal="center" vertical="center"/>
    </xf>
    <xf numFmtId="167" fontId="5" fillId="3" borderId="23" xfId="4" applyNumberFormat="1" applyFill="1" applyBorder="1" applyAlignment="1">
      <alignment horizontal="center" vertical="center"/>
    </xf>
    <xf numFmtId="167" fontId="5" fillId="3" borderId="24" xfId="4" applyNumberFormat="1" applyFill="1" applyBorder="1" applyAlignment="1">
      <alignment horizontal="center" vertical="center"/>
    </xf>
    <xf numFmtId="167" fontId="9" fillId="0" borderId="12" xfId="2" applyNumberFormat="1" applyFont="1" applyFill="1" applyBorder="1" applyAlignment="1">
      <alignment horizontal="center"/>
    </xf>
    <xf numFmtId="0" fontId="16" fillId="3" borderId="8" xfId="0" applyFont="1" applyFill="1" applyBorder="1" applyAlignment="1" applyProtection="1">
      <alignment vertical="center" wrapText="1"/>
      <protection locked="0"/>
    </xf>
    <xf numFmtId="0" fontId="16" fillId="3" borderId="8" xfId="0" applyFont="1" applyFill="1" applyBorder="1" applyAlignment="1" applyProtection="1">
      <alignment horizontal="center" vertical="center" wrapText="1"/>
      <protection locked="0"/>
    </xf>
    <xf numFmtId="2" fontId="16" fillId="2" borderId="8" xfId="0" applyNumberFormat="1" applyFont="1" applyFill="1" applyBorder="1" applyAlignment="1" applyProtection="1">
      <alignment horizontal="right" vertical="center" wrapText="1"/>
      <protection locked="0"/>
    </xf>
    <xf numFmtId="43" fontId="17" fillId="0" borderId="15" xfId="2" applyFont="1" applyBorder="1" applyAlignment="1" applyProtection="1">
      <alignment vertical="center"/>
      <protection locked="0"/>
    </xf>
    <xf numFmtId="43" fontId="16" fillId="0" borderId="8" xfId="2" applyFont="1" applyBorder="1" applyAlignment="1" applyProtection="1">
      <alignment horizontal="right" vertical="center" wrapText="1"/>
      <protection locked="0"/>
    </xf>
    <xf numFmtId="2" fontId="17" fillId="5" borderId="8" xfId="0" applyNumberFormat="1" applyFont="1" applyFill="1" applyBorder="1" applyAlignment="1" applyProtection="1">
      <alignment vertical="center"/>
      <protection locked="0"/>
    </xf>
    <xf numFmtId="1" fontId="16" fillId="5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5" borderId="8" xfId="0" applyFont="1" applyFill="1" applyBorder="1" applyAlignment="1" applyProtection="1">
      <alignment horizontal="right" vertical="center" wrapText="1"/>
      <protection locked="0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/>
    <xf numFmtId="1" fontId="7" fillId="0" borderId="1" xfId="0" applyNumberFormat="1" applyFont="1" applyBorder="1"/>
    <xf numFmtId="14" fontId="7" fillId="2" borderId="2" xfId="0" applyNumberFormat="1" applyFont="1" applyFill="1" applyBorder="1"/>
    <xf numFmtId="43" fontId="7" fillId="2" borderId="2" xfId="0" applyNumberFormat="1" applyFont="1" applyFill="1" applyBorder="1"/>
    <xf numFmtId="43" fontId="17" fillId="0" borderId="2" xfId="2" applyFont="1" applyBorder="1" applyAlignment="1" applyProtection="1">
      <alignment vertical="center"/>
      <protection locked="0"/>
    </xf>
    <xf numFmtId="0" fontId="6" fillId="0" borderId="9" xfId="0" applyFont="1" applyBorder="1" applyAlignment="1">
      <alignment horizontal="center" vertical="center" wrapText="1"/>
    </xf>
    <xf numFmtId="0" fontId="22" fillId="3" borderId="2" xfId="0" applyFont="1" applyFill="1" applyBorder="1"/>
    <xf numFmtId="49" fontId="3" fillId="0" borderId="2" xfId="4" applyNumberFormat="1" applyFont="1" applyBorder="1" applyAlignment="1">
      <alignment horizontal="center" vertical="center"/>
    </xf>
    <xf numFmtId="0" fontId="9" fillId="0" borderId="2" xfId="4" applyFont="1" applyBorder="1"/>
    <xf numFmtId="167" fontId="9" fillId="0" borderId="2" xfId="4" applyNumberFormat="1" applyFont="1" applyBorder="1"/>
    <xf numFmtId="49" fontId="3" fillId="4" borderId="2" xfId="4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2" fontId="7" fillId="2" borderId="2" xfId="0" applyNumberFormat="1" applyFont="1" applyFill="1" applyBorder="1"/>
    <xf numFmtId="1" fontId="16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19" fillId="0" borderId="17" xfId="0" applyFont="1" applyBorder="1" applyAlignment="1">
      <alignment horizontal="left" vertical="center" wrapText="1"/>
    </xf>
    <xf numFmtId="2" fontId="16" fillId="6" borderId="2" xfId="0" applyNumberFormat="1" applyFont="1" applyFill="1" applyBorder="1" applyAlignment="1" applyProtection="1">
      <alignment horizontal="right" vertical="center" wrapText="1"/>
      <protection locked="0"/>
    </xf>
    <xf numFmtId="2" fontId="16" fillId="7" borderId="2" xfId="0" applyNumberFormat="1" applyFont="1" applyFill="1" applyBorder="1" applyAlignment="1" applyProtection="1">
      <alignment horizontal="right" vertical="center" wrapText="1"/>
      <protection locked="0"/>
    </xf>
    <xf numFmtId="2" fontId="7" fillId="0" borderId="1" xfId="0" applyNumberFormat="1" applyFont="1" applyBorder="1"/>
    <xf numFmtId="0" fontId="7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2" fillId="0" borderId="0" xfId="0" applyFont="1"/>
    <xf numFmtId="0" fontId="9" fillId="0" borderId="0" xfId="0" applyFont="1" applyAlignment="1">
      <alignment vertical="center"/>
    </xf>
    <xf numFmtId="49" fontId="1" fillId="4" borderId="2" xfId="4" applyNumberFormat="1" applyFont="1" applyFill="1" applyBorder="1" applyAlignment="1">
      <alignment horizontal="center" vertical="center"/>
    </xf>
    <xf numFmtId="43" fontId="0" fillId="0" borderId="2" xfId="0" applyNumberFormat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right"/>
    </xf>
    <xf numFmtId="1" fontId="0" fillId="0" borderId="25" xfId="0" applyNumberFormat="1" applyBorder="1"/>
    <xf numFmtId="166" fontId="0" fillId="0" borderId="8" xfId="0" applyNumberFormat="1" applyBorder="1"/>
    <xf numFmtId="43" fontId="0" fillId="0" borderId="26" xfId="2" applyFont="1" applyBorder="1"/>
    <xf numFmtId="1" fontId="0" fillId="0" borderId="8" xfId="0" applyNumberFormat="1" applyBorder="1"/>
    <xf numFmtId="166" fontId="0" fillId="0" borderId="25" xfId="0" applyNumberFormat="1" applyBorder="1"/>
    <xf numFmtId="0" fontId="9" fillId="0" borderId="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9" fillId="3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0" fillId="8" borderId="0" xfId="0" applyFill="1" applyAlignment="1">
      <alignment horizontal="center"/>
    </xf>
    <xf numFmtId="0" fontId="14" fillId="0" borderId="1" xfId="4" applyFont="1" applyAlignment="1">
      <alignment horizontal="center" vertical="center"/>
    </xf>
    <xf numFmtId="0" fontId="9" fillId="0" borderId="1" xfId="4" applyFont="1" applyAlignment="1">
      <alignment horizontal="center" vertical="center" wrapText="1"/>
    </xf>
    <xf numFmtId="0" fontId="9" fillId="0" borderId="2" xfId="4" applyFont="1" applyBorder="1" applyAlignment="1">
      <alignment horizontal="center" vertical="center"/>
    </xf>
    <xf numFmtId="0" fontId="9" fillId="0" borderId="8" xfId="4" applyFont="1" applyBorder="1" applyAlignment="1">
      <alignment horizontal="center" vertical="center" wrapText="1"/>
    </xf>
    <xf numFmtId="0" fontId="9" fillId="0" borderId="10" xfId="4" applyFont="1" applyBorder="1" applyAlignment="1">
      <alignment horizontal="center" vertical="center" wrapText="1"/>
    </xf>
    <xf numFmtId="0" fontId="9" fillId="0" borderId="8" xfId="4" applyFont="1" applyBorder="1" applyAlignment="1">
      <alignment horizontal="center" vertical="center"/>
    </xf>
    <xf numFmtId="0" fontId="9" fillId="0" borderId="10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 wrapText="1"/>
    </xf>
  </cellXfs>
  <cellStyles count="7">
    <cellStyle name="Comma" xfId="2" builtinId="3"/>
    <cellStyle name="Comma 2" xfId="5" xr:uid="{3B31BF2E-C372-4103-B612-427834D27F2C}"/>
    <cellStyle name="Normal" xfId="0" builtinId="0"/>
    <cellStyle name="Normal 2" xfId="4" xr:uid="{E48BE5FC-7803-4714-B892-953E155338FF}"/>
    <cellStyle name="Normal_Equipment Configurations" xfId="3" xr:uid="{2D07249C-3D0D-4952-BA8A-D2BD4EF897B4}"/>
    <cellStyle name="Percent" xfId="1" builtinId="5"/>
    <cellStyle name="Percent 2" xfId="6" xr:uid="{8C2928CB-7C31-4548-B7A9-6D6B18BDCE44}"/>
  </cellStyles>
  <dxfs count="67">
    <dxf>
      <alignment horizontal="center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dd\-mmm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>
        <bottom style="thin">
          <color indexed="64"/>
        </bottom>
      </border>
    </dxf>
    <dxf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dd\-mmm\-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dd\-mmm\-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dd\-mmm\-yy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dd\-mmm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dd\-mmm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customschemas.google.com/relationships/workbookmetadata" Target="metadata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ulian Estrada" id="{30978004-8A2E-44FA-B1AD-BA4A991E8FA5}" userId="8b56af4934475377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AB5F54-C74B-41FB-9704-81532313FA71}" name="Table2" displayName="Table2" ref="A1:I58" totalsRowShown="0" headerRowDxfId="66" dataDxfId="64" headerRowBorderDxfId="65" tableBorderDxfId="63" totalsRowBorderDxfId="62" dataCellStyle="Comma">
  <autoFilter ref="A1:I58" xr:uid="{A6F22206-2AA3-4004-B857-6157370B0285}"/>
  <sortState xmlns:xlrd2="http://schemas.microsoft.com/office/spreadsheetml/2017/richdata2" ref="A2:I53">
    <sortCondition ref="B1:B53"/>
  </sortState>
  <tableColumns count="9">
    <tableColumn id="1" xr3:uid="{11B109F1-4BB2-4C44-B3FF-317D92F55EA0}" name="Project Number" dataDxfId="61"/>
    <tableColumn id="2" xr3:uid="{20E724A1-4B26-4D41-9ED5-E82E1989467E}" name="Project Start Date" dataDxfId="60"/>
    <tableColumn id="3" xr3:uid="{D5FA8FB8-44AA-4B89-AC30-94DAC79C18D5}" name="Contractor" dataDxfId="59"/>
    <tableColumn id="4" xr3:uid="{554A3B3D-FF7B-4049-B218-2E0102608639}" name="Process" dataDxfId="58" dataCellStyle="Comma"/>
    <tableColumn id="5" xr3:uid="{422DFD8E-7CEB-4D79-B5C5-DA4A6AD86818}" name="Project Amount (tonnes)" dataDxfId="57" dataCellStyle="Comma"/>
    <tableColumn id="6" xr3:uid="{B3B91634-EF43-4D55-86BA-3E02FDF292E9}" name="Equipment Configuration" dataDxfId="56" dataCellStyle="Comma"/>
    <tableColumn id="7" xr3:uid="{C033D5B9-7477-46CE-B948-5896580C763E}" name="HREQ_x000a_(hours)" dataDxfId="55" dataCellStyle="Comma"/>
    <tableColumn id="8" xr3:uid="{134B471F-414E-47D9-923B-9E14924C4092}" name="EFEQ Total_x000a_(kgCO2e/hr)" dataDxfId="54" dataCellStyle="Comma"/>
    <tableColumn id="9" xr3:uid="{974CC7AE-27E0-4446-9C90-A3767F413C1C}" name="EII_x000a_(kgCO2e/t)" dataDxfId="53" dataCellStyle="Comma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DDA57DE-150C-4CDD-80CC-7D2A43085701}" name="Table5" displayName="Table5" ref="A1:M58" totalsRowShown="0" headerRowDxfId="52" dataDxfId="50" headerRowBorderDxfId="51" tableBorderDxfId="49" totalsRowBorderDxfId="48">
  <autoFilter ref="A1:M58" xr:uid="{EDDA57DE-150C-4CDD-80CC-7D2A43085701}"/>
  <sortState xmlns:xlrd2="http://schemas.microsoft.com/office/spreadsheetml/2017/richdata2" ref="A2:M53">
    <sortCondition ref="B1:B53"/>
  </sortState>
  <tableColumns count="13">
    <tableColumn id="1" xr3:uid="{B3BA4221-6991-450B-93B2-D2228388D928}" name="Project Number" dataDxfId="47"/>
    <tableColumn id="2" xr3:uid="{96261797-E920-46A9-A217-EB5AD0E8D635}" name="Project Start Date" dataDxfId="46"/>
    <tableColumn id="3" xr3:uid="{40673FDA-3F79-406A-BABB-B1AE774D907C}" name="Contractor" dataDxfId="45"/>
    <tableColumn id="13" xr3:uid="{347C60FD-8F1C-4B11-BB95-3E4EF6D31BF0}" name="Vintage" dataDxfId="44"/>
    <tableColumn id="4" xr3:uid="{FE8DCDEE-BEA9-4B23-8AE2-249461874DC1}" name="Process" dataDxfId="43" dataCellStyle="Comma"/>
    <tableColumn id="5" xr3:uid="{60BEB212-FC2A-43F1-B4DA-6235A4BBCAB9}" name="EIM_x000a_(kgCO2e/t)" dataDxfId="42"/>
    <tableColumn id="6" xr3:uid="{B35B6B9A-E080-4C30-8F41-DA625154934C}" name="EIPD_x000a_(kgCO2e/t)" dataDxfId="41"/>
    <tableColumn id="7" xr3:uid="{828E7C64-0E92-453D-A553-4905C3326DD8}" name="EIP_x000a_(kgCO2e/t)" dataDxfId="40"/>
    <tableColumn id="8" xr3:uid="{1F1D6C93-B3FB-4F70-B043-59ED919FD46F}" name="EISD_x000a_(kgCO2e/t)" dataDxfId="39"/>
    <tableColumn id="9" xr3:uid="{FDAD66E6-802D-4E75-8A10-C3884279292C}" name="EII_x000a_(kgCO2e/t)" dataDxfId="38" dataCellStyle="Comma"/>
    <tableColumn id="10" xr3:uid="{55523D4A-FF08-42A7-A720-C7BC1384B576}" name="CIR EITotal_x000a_(kgCO2e/t)" dataDxfId="37" dataCellStyle="Comma"/>
    <tableColumn id="12" xr3:uid="{72AD9B67-C403-41F0-BAD2-793E4B34E0C6}" name="Project Amount (tonnes)" dataDxfId="36" dataCellStyle="Comma"/>
    <tableColumn id="11" xr3:uid="{DFFD5DD2-D723-4840-B4C3-9BC7429EB48F}" name="Project Emissions_x000a_(tCO2e)" dataDxfId="35" dataCellStyle="Comma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2F7178D-20D1-4CE3-8781-B15528B82969}" name="Table7" displayName="Table7" ref="A1:J58" totalsRowShown="0" headerRowDxfId="34" headerRowBorderDxfId="33" tableBorderDxfId="32" totalsRowBorderDxfId="31">
  <autoFilter ref="A1:J58" xr:uid="{1DD6E604-997B-4A0F-8EEF-84CC5228B5D6}"/>
  <sortState xmlns:xlrd2="http://schemas.microsoft.com/office/spreadsheetml/2017/richdata2" ref="A2:J53">
    <sortCondition ref="B1:B53"/>
  </sortState>
  <tableColumns count="10">
    <tableColumn id="1" xr3:uid="{F5A89619-8105-4E6C-BCAF-BBF940D11B9F}" name="Project Number" dataDxfId="30"/>
    <tableColumn id="2" xr3:uid="{AFA25924-48FA-49BA-BC2C-F9115548E9F0}" name="Project Start Date" dataDxfId="29"/>
    <tableColumn id="3" xr3:uid="{85D34661-41C6-46F2-A48E-208EF094EC32}" name="Project Vintage" dataDxfId="28"/>
    <tableColumn id="4" xr3:uid="{09264BAD-74D6-4084-BCFF-6A7564DD2B8D}" name="Contractor" dataDxfId="27"/>
    <tableColumn id="5" xr3:uid="{1714C239-DA7D-4594-9E79-D31974AF45B3}" name="Process" dataDxfId="26" dataCellStyle="Comma"/>
    <tableColumn id="6" xr3:uid="{5E8A1C62-D179-4BCB-ABA5-BC1B42AE328C}" name="Stabilizing Agent" dataDxfId="25"/>
    <tableColumn id="7" xr3:uid="{C02BAAEA-DDB5-4E55-959D-851C38BE633A}" name="Project Amount (tonnes)" dataDxfId="24" dataCellStyle="Comma"/>
    <tableColumn id="8" xr3:uid="{3E4B3DD3-AF63-42ED-9A32-0F73B6A9AC25}" name="Baseline Emissions_x000a_(tCO2e)" dataDxfId="23" dataCellStyle="Comma"/>
    <tableColumn id="9" xr3:uid="{4F2C9FAC-A86B-4A3B-AD3A-9694DF44F632}" name="Project Emissions_x000a_(tCO2e)" dataDxfId="22" dataCellStyle="Comma"/>
    <tableColumn id="10" xr3:uid="{26861CD2-8C05-4AC4-865D-D862E1F5F21C}" name="Emission Reductions_x000a_(tCO2e)" dataDxfId="21" dataCellStyle="Comma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EA9BF9E-DF19-474C-8E96-4DEB60F80F84}" name="Table3" displayName="Table3" ref="A1:C58" totalsRowShown="0" headerRowDxfId="20" dataDxfId="18" headerRowBorderDxfId="19" tableBorderDxfId="17" totalsRowBorderDxfId="16">
  <autoFilter ref="A1:C58" xr:uid="{4EA9BF9E-DF19-474C-8E96-4DEB60F80F84}"/>
  <sortState xmlns:xlrd2="http://schemas.microsoft.com/office/spreadsheetml/2017/richdata2" ref="A2:C53">
    <sortCondition ref="B1:B53"/>
  </sortState>
  <tableColumns count="3">
    <tableColumn id="1" xr3:uid="{DC4238BE-9616-4BE1-B126-FF049E0C9035}" name="Project Number" dataDxfId="15"/>
    <tableColumn id="2" xr3:uid="{F98CA745-2FE0-4021-AFA3-4E649ABB8EB2}" name="Project Start Date" dataDxfId="14"/>
    <tableColumn id="3" xr3:uid="{5C1DEE4E-6CC3-46BB-BE54-D5925C237DF9}" name="Project Location" dataDxfId="13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BE9033-ABC8-448C-ADEA-B7BB75A39110}" name="Table1" displayName="Table1" ref="A1:H58" totalsRowShown="0" headerRowDxfId="12" dataDxfId="10" headerRowBorderDxfId="11" tableBorderDxfId="9" totalsRowBorderDxfId="8">
  <autoFilter ref="A1:H58" xr:uid="{07BE9033-ABC8-448C-ADEA-B7BB75A39110}"/>
  <sortState xmlns:xlrd2="http://schemas.microsoft.com/office/spreadsheetml/2017/richdata2" ref="A2:H53">
    <sortCondition ref="B1:B53"/>
  </sortState>
  <tableColumns count="8">
    <tableColumn id="1" xr3:uid="{6EA2FD45-5D58-46C0-B300-E4F7309A9CEC}" name="Project Number" dataDxfId="7"/>
    <tableColumn id="2" xr3:uid="{6B173EC8-D126-4957-9698-F29BABBE0B51}" name="Project Start Date" dataDxfId="6"/>
    <tableColumn id="3" xr3:uid="{729AC6AD-7148-4465-830F-CFCCC8DFF3B6}" name="Stabilizing Agent" dataDxfId="5"/>
    <tableColumn id="4" xr3:uid="{7BDEFA58-9BD2-4DE1-AFBE-4172BB3AFBA2}" name="Project Year/Type" dataDxfId="4"/>
    <tableColumn id="5" xr3:uid="{962B3212-CC60-41DE-9FBF-B5E15AFED303}" name="Crediting baseline (KgCO2e/t)" dataDxfId="3"/>
    <tableColumn id="6" xr3:uid="{BC1D2A13-6B60-4B33-9BBD-6CD724AA61C2}" name="Relation" dataDxfId="2"/>
    <tableColumn id="7" xr3:uid="{31B34BF2-DD1B-470B-8A89-DC5F237AFB65}" name="CIR EITotal_x000a_(kgCO2e/t)" dataDxfId="1" dataCellStyle="Comma"/>
    <tableColumn id="8" xr3:uid="{F554788F-4127-4E0F-9425-31F1F9148CD3}" name="Result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2" dT="2025-02-05T19:29:31.13" personId="{30978004-8A2E-44FA-B1AD-BA4A991E8FA5}" id="{DC633FFA-E195-4C8A-B637-6B444DFBE3D6}">
    <text>This cell represents an emission factor for an alternative additive in the CIR process called quicklime. This emission factor was used from a proprietary data base and supporting documentation has been shared and verified by the VVB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39FD0-FB8C-456A-8B67-6FB38032F3DE}">
  <dimension ref="A1:H53"/>
  <sheetViews>
    <sheetView workbookViewId="0">
      <selection activeCell="H2" sqref="H2"/>
    </sheetView>
  </sheetViews>
  <sheetFormatPr defaultRowHeight="14.5" x14ac:dyDescent="0.35"/>
  <cols>
    <col min="1" max="1" width="15.08984375" bestFit="1" customWidth="1"/>
    <col min="2" max="2" width="16.7265625" bestFit="1" customWidth="1"/>
    <col min="3" max="3" width="11.6328125" customWidth="1"/>
    <col min="4" max="8" width="12.6328125" customWidth="1"/>
  </cols>
  <sheetData>
    <row r="1" spans="1:8" ht="43.5" x14ac:dyDescent="0.35">
      <c r="A1" s="2" t="str">
        <f>'Project inputs'!A1</f>
        <v>Project Number</v>
      </c>
      <c r="B1" s="2" t="s">
        <v>2</v>
      </c>
      <c r="C1" s="7" t="s">
        <v>62</v>
      </c>
      <c r="D1" s="2" t="s">
        <v>56</v>
      </c>
      <c r="E1" s="2" t="s">
        <v>57</v>
      </c>
      <c r="F1" s="2" t="s">
        <v>58</v>
      </c>
      <c r="G1" s="2" t="s">
        <v>59</v>
      </c>
      <c r="H1" s="2" t="s">
        <v>60</v>
      </c>
    </row>
    <row r="2" spans="1:8" x14ac:dyDescent="0.35">
      <c r="A2" s="12" t="str">
        <f>'Project inputs'!$A2</f>
        <v>Coughlin Colorado Project</v>
      </c>
      <c r="B2" s="3" t="str">
        <f>_xlfn.XLOOKUP($A2,'Project inputs'!$A$2:$A$53,'Project inputs'!$B$2:$B$53)</f>
        <v>Surface Cycle</v>
      </c>
      <c r="C2" s="8">
        <f>_xlfn.XLOOKUP($A2,'Project inputs'!$A$2:$A$53,'Project inputs'!$O$2:$O$53)</f>
        <v>116156.54052</v>
      </c>
      <c r="D2" s="4">
        <f>_xlfn.XLOOKUP($A2,'Project inputs'!$A$2:$A$53,'Project inputs'!$N$2:$N$53)/$C2</f>
        <v>0.93377808883284052</v>
      </c>
      <c r="E2" s="5">
        <f>_xlfn.XLOOKUP($A2,'Project inputs'!$A$2:$A$53,'Project inputs'!$K$2:$K$53)/$C2</f>
        <v>3.2523007168498964E-2</v>
      </c>
      <c r="F2" s="5">
        <f>_xlfn.XLOOKUP($A2,'Project inputs'!$A$2:$A$53,'Project inputs'!$L$2:$L$53)/$C2</f>
        <v>1.8698903998660515E-2</v>
      </c>
      <c r="G2" s="5">
        <f>_xlfn.XLOOKUP($A2,'Project inputs'!$A$2:$A$53,'Project inputs'!$M$2:$M$53)/$C2</f>
        <v>1.4999999999999998E-2</v>
      </c>
      <c r="H2" s="6">
        <f>SUM(D2:G2)</f>
        <v>1</v>
      </c>
    </row>
    <row r="3" spans="1:8" x14ac:dyDescent="0.35">
      <c r="A3" s="12" t="str">
        <f>'Project inputs'!$A3</f>
        <v>50431 Mower MN</v>
      </c>
      <c r="B3" s="3" t="str">
        <f>_xlfn.XLOOKUP($A3,'Project inputs'!$A$2:$A$53,'Project inputs'!$B$2:$B$53)</f>
        <v>Surface Cycle</v>
      </c>
      <c r="C3" s="8">
        <f>_xlfn.XLOOKUP($A3,'Project inputs'!$A$2:$A$53,'Project inputs'!$O$2:$O$53)</f>
        <v>42325.422722999996</v>
      </c>
      <c r="D3" s="4">
        <f>_xlfn.XLOOKUP($A3,'Project inputs'!$A$2:$A$53,'Project inputs'!$N$2:$N$53)/$C3</f>
        <v>0.96349259519609409</v>
      </c>
      <c r="E3" s="5">
        <f>_xlfn.XLOOKUP($A3,'Project inputs'!$A$2:$A$53,'Project inputs'!$K$2:$K$53)/$C3</f>
        <v>2.1507404803905946E-2</v>
      </c>
      <c r="F3" s="5">
        <f>_xlfn.XLOOKUP($A3,'Project inputs'!$A$2:$A$53,'Project inputs'!$L$2:$L$53)/$C3</f>
        <v>0</v>
      </c>
      <c r="G3" s="5">
        <f>_xlfn.XLOOKUP($A3,'Project inputs'!$A$2:$A$53,'Project inputs'!$M$2:$M$53)/$C3</f>
        <v>1.5000000000000001E-2</v>
      </c>
      <c r="H3" s="6">
        <f t="shared" ref="H3:H48" si="0">SUM(D3:G3)</f>
        <v>1</v>
      </c>
    </row>
    <row r="4" spans="1:8" x14ac:dyDescent="0.35">
      <c r="A4" s="12" t="str">
        <f>'Project inputs'!$A4</f>
        <v>50432 Mower MN</v>
      </c>
      <c r="B4" s="3" t="str">
        <f>_xlfn.XLOOKUP($A4,'Project inputs'!$A$2:$A$53,'Project inputs'!$B$2:$B$53)</f>
        <v>Surface Cycle</v>
      </c>
      <c r="C4" s="8">
        <f>_xlfn.XLOOKUP($A4,'Project inputs'!$A$2:$A$53,'Project inputs'!$O$2:$O$53)</f>
        <v>12835.826999999999</v>
      </c>
      <c r="D4" s="4">
        <f>_xlfn.XLOOKUP($A4,'Project inputs'!$A$2:$A$53,'Project inputs'!$N$2:$N$53)/$C4</f>
        <v>0.97753729424679847</v>
      </c>
      <c r="E4" s="5">
        <f>_xlfn.XLOOKUP($A4,'Project inputs'!$A$2:$A$53,'Project inputs'!$K$2:$K$53)/$C4</f>
        <v>7.4627057532015671E-3</v>
      </c>
      <c r="F4" s="5">
        <f>_xlfn.XLOOKUP($A4,'Project inputs'!$A$2:$A$53,'Project inputs'!$L$2:$L$53)/$C4</f>
        <v>0</v>
      </c>
      <c r="G4" s="5">
        <f>_xlfn.XLOOKUP($A4,'Project inputs'!$A$2:$A$53,'Project inputs'!$M$2:$M$53)/$C4</f>
        <v>1.4999999999999999E-2</v>
      </c>
      <c r="H4" s="6">
        <f t="shared" si="0"/>
        <v>1</v>
      </c>
    </row>
    <row r="5" spans="1:8" x14ac:dyDescent="0.35">
      <c r="A5" s="12" t="str">
        <f>'Project inputs'!$A5</f>
        <v>50433 Scott MN</v>
      </c>
      <c r="B5" s="3" t="str">
        <f>_xlfn.XLOOKUP($A5,'Project inputs'!$A$2:$A$53,'Project inputs'!$B$2:$B$53)</f>
        <v>Surface Cycle</v>
      </c>
      <c r="C5" s="8">
        <f>_xlfn.XLOOKUP($A5,'Project inputs'!$A$2:$A$53,'Project inputs'!$O$2:$O$53)</f>
        <v>31608.212512499995</v>
      </c>
      <c r="D5" s="4">
        <f>_xlfn.XLOOKUP($A5,'Project inputs'!$A$2:$A$53,'Project inputs'!$N$2:$N$53)/$C5</f>
        <v>0.96093948092764669</v>
      </c>
      <c r="E5" s="5">
        <f>_xlfn.XLOOKUP($A5,'Project inputs'!$A$2:$A$53,'Project inputs'!$K$2:$K$53)/$C5</f>
        <v>1.913395133498377E-2</v>
      </c>
      <c r="F5" s="5">
        <f>_xlfn.XLOOKUP($A5,'Project inputs'!$A$2:$A$53,'Project inputs'!$L$2:$L$53)/$C5</f>
        <v>4.9265677373694552E-3</v>
      </c>
      <c r="G5" s="5">
        <f>_xlfn.XLOOKUP($A5,'Project inputs'!$A$2:$A$53,'Project inputs'!$M$2:$M$53)/$C5</f>
        <v>1.4999999999999999E-2</v>
      </c>
      <c r="H5" s="6">
        <f t="shared" si="0"/>
        <v>0.99999999999999989</v>
      </c>
    </row>
    <row r="6" spans="1:8" x14ac:dyDescent="0.35">
      <c r="A6" s="12" t="str">
        <f>'Project inputs'!$A6</f>
        <v>50392 Pottawattamie IA</v>
      </c>
      <c r="B6" s="3" t="str">
        <f>_xlfn.XLOOKUP($A6,'Project inputs'!$A$2:$A$53,'Project inputs'!$B$2:$B$53)</f>
        <v>Surface Cycle</v>
      </c>
      <c r="C6" s="8">
        <f>_xlfn.XLOOKUP($A6,'Project inputs'!$A$2:$A$53,'Project inputs'!$O$2:$O$53)</f>
        <v>28555.756515000001</v>
      </c>
      <c r="D6" s="4">
        <f>_xlfn.XLOOKUP($A6,'Project inputs'!$A$2:$A$53,'Project inputs'!$N$2:$N$53)/$C6</f>
        <v>0.9643453204543827</v>
      </c>
      <c r="E6" s="5">
        <f>_xlfn.XLOOKUP($A6,'Project inputs'!$A$2:$A$53,'Project inputs'!$K$2:$K$53)/$C6</f>
        <v>2.0654679545617352E-2</v>
      </c>
      <c r="F6" s="5">
        <f>_xlfn.XLOOKUP($A6,'Project inputs'!$A$2:$A$53,'Project inputs'!$L$2:$L$53)/$C6</f>
        <v>0</v>
      </c>
      <c r="G6" s="5">
        <f>_xlfn.XLOOKUP($A6,'Project inputs'!$A$2:$A$53,'Project inputs'!$M$2:$M$53)/$C6</f>
        <v>1.4999999999999999E-2</v>
      </c>
      <c r="H6" s="6">
        <f t="shared" si="0"/>
        <v>1</v>
      </c>
    </row>
    <row r="7" spans="1:8" x14ac:dyDescent="0.35">
      <c r="A7" s="12" t="str">
        <f>'Project inputs'!$A7</f>
        <v>50524 Washington MN</v>
      </c>
      <c r="B7" s="3" t="str">
        <f>_xlfn.XLOOKUP($A7,'Project inputs'!$A$2:$A$53,'Project inputs'!$B$2:$B$53)</f>
        <v>Surface Cycle</v>
      </c>
      <c r="C7" s="8">
        <f>_xlfn.XLOOKUP($A7,'Project inputs'!$A$2:$A$53,'Project inputs'!$O$2:$O$53)</f>
        <v>5940.85964625</v>
      </c>
      <c r="D7" s="4">
        <f>_xlfn.XLOOKUP($A7,'Project inputs'!$A$2:$A$53,'Project inputs'!$N$2:$N$53)/$C7</f>
        <v>0.95369139971731076</v>
      </c>
      <c r="E7" s="5">
        <f>_xlfn.XLOOKUP($A7,'Project inputs'!$A$2:$A$53,'Project inputs'!$K$2:$K$53)/$C7</f>
        <v>2.5585522811660044E-2</v>
      </c>
      <c r="F7" s="5">
        <f>_xlfn.XLOOKUP($A7,'Project inputs'!$A$2:$A$53,'Project inputs'!$L$2:$L$53)/$C7</f>
        <v>5.7230774710292209E-3</v>
      </c>
      <c r="G7" s="5">
        <f>_xlfn.XLOOKUP($A7,'Project inputs'!$A$2:$A$53,'Project inputs'!$M$2:$M$53)/$C7</f>
        <v>1.4999999999999999E-2</v>
      </c>
      <c r="H7" s="6">
        <f t="shared" si="0"/>
        <v>1</v>
      </c>
    </row>
    <row r="8" spans="1:8" x14ac:dyDescent="0.35">
      <c r="A8" s="12" t="str">
        <f>'Project inputs'!$A8</f>
        <v>50403 Redwood Brown MN</v>
      </c>
      <c r="B8" s="3" t="str">
        <f>_xlfn.XLOOKUP($A8,'Project inputs'!$A$2:$A$53,'Project inputs'!$B$2:$B$53)</f>
        <v>Surface Cycle</v>
      </c>
      <c r="C8" s="8">
        <f>_xlfn.XLOOKUP($A8,'Project inputs'!$A$2:$A$53,'Project inputs'!$O$2:$O$53)</f>
        <v>20883.570359999998</v>
      </c>
      <c r="D8" s="4">
        <f>_xlfn.XLOOKUP($A8,'Project inputs'!$A$2:$A$53,'Project inputs'!$N$2:$N$53)/$C8</f>
        <v>0.95780924716361582</v>
      </c>
      <c r="E8" s="5">
        <f>_xlfn.XLOOKUP($A8,'Project inputs'!$A$2:$A$53,'Project inputs'!$K$2:$K$53)/$C8</f>
        <v>2.0536239378944974E-2</v>
      </c>
      <c r="F8" s="5">
        <f>_xlfn.XLOOKUP($A8,'Project inputs'!$A$2:$A$53,'Project inputs'!$L$2:$L$53)/$C8</f>
        <v>6.6545134574392774E-3</v>
      </c>
      <c r="G8" s="5">
        <f>_xlfn.XLOOKUP($A8,'Project inputs'!$A$2:$A$53,'Project inputs'!$M$2:$M$53)/$C8</f>
        <v>1.5000000000000001E-2</v>
      </c>
      <c r="H8" s="6">
        <f t="shared" si="0"/>
        <v>1</v>
      </c>
    </row>
    <row r="9" spans="1:8" x14ac:dyDescent="0.35">
      <c r="A9" s="12" t="str">
        <f>'Project inputs'!$A9</f>
        <v>50422 Redwood MN</v>
      </c>
      <c r="B9" s="3" t="str">
        <f>_xlfn.XLOOKUP($A9,'Project inputs'!$A$2:$A$53,'Project inputs'!$B$2:$B$53)</f>
        <v>Surface Cycle</v>
      </c>
      <c r="C9" s="8">
        <f>_xlfn.XLOOKUP($A9,'Project inputs'!$A$2:$A$53,'Project inputs'!$O$2:$O$53)</f>
        <v>29830.464600000003</v>
      </c>
      <c r="D9" s="4">
        <f>_xlfn.XLOOKUP($A9,'Project inputs'!$A$2:$A$53,'Project inputs'!$N$2:$N$53)/$C9</f>
        <v>0.96754267886930589</v>
      </c>
      <c r="E9" s="5">
        <f>_xlfn.XLOOKUP($A9,'Project inputs'!$A$2:$A$53,'Project inputs'!$K$2:$K$53)/$C9</f>
        <v>1.7457321130694019E-2</v>
      </c>
      <c r="F9" s="5">
        <f>_xlfn.XLOOKUP($A9,'Project inputs'!$A$2:$A$53,'Project inputs'!$L$2:$L$53)/$C9</f>
        <v>0</v>
      </c>
      <c r="G9" s="5">
        <f>_xlfn.XLOOKUP($A9,'Project inputs'!$A$2:$A$53,'Project inputs'!$M$2:$M$53)/$C9</f>
        <v>1.4999999999999999E-2</v>
      </c>
      <c r="H9" s="6">
        <f t="shared" si="0"/>
        <v>0.99999999999999989</v>
      </c>
    </row>
    <row r="10" spans="1:8" x14ac:dyDescent="0.35">
      <c r="A10" s="12" t="str">
        <f>'Project inputs'!$A10</f>
        <v>50389 Cherokee OBrien IA</v>
      </c>
      <c r="B10" s="3" t="str">
        <f>_xlfn.XLOOKUP($A10,'Project inputs'!$A$2:$A$53,'Project inputs'!$B$2:$B$53)</f>
        <v>Surface Cycle</v>
      </c>
      <c r="C10" s="8">
        <f>_xlfn.XLOOKUP($A10,'Project inputs'!$A$2:$A$53,'Project inputs'!$O$2:$O$53)</f>
        <v>31675.102140000003</v>
      </c>
      <c r="D10" s="4">
        <f>_xlfn.XLOOKUP($A10,'Project inputs'!$A$2:$A$53,'Project inputs'!$N$2:$N$53)/$C10</f>
        <v>0.96993611803077828</v>
      </c>
      <c r="E10" s="5">
        <f>_xlfn.XLOOKUP($A10,'Project inputs'!$A$2:$A$53,'Project inputs'!$K$2:$K$53)/$C10</f>
        <v>1.5063881969221645E-2</v>
      </c>
      <c r="F10" s="5">
        <f>_xlfn.XLOOKUP($A10,'Project inputs'!$A$2:$A$53,'Project inputs'!$L$2:$L$53)/$C10</f>
        <v>0</v>
      </c>
      <c r="G10" s="5">
        <f>_xlfn.XLOOKUP($A10,'Project inputs'!$A$2:$A$53,'Project inputs'!$M$2:$M$53)/$C10</f>
        <v>1.4999999999999999E-2</v>
      </c>
      <c r="H10" s="6">
        <f t="shared" si="0"/>
        <v>0.99999999999999989</v>
      </c>
    </row>
    <row r="11" spans="1:8" x14ac:dyDescent="0.35">
      <c r="A11" s="12" t="str">
        <f>'Project inputs'!$A11</f>
        <v>50374 Casper WY</v>
      </c>
      <c r="B11" s="3" t="str">
        <f>_xlfn.XLOOKUP($A11,'Project inputs'!$A$2:$A$53,'Project inputs'!$B$2:$B$53)</f>
        <v>Surface Cycle</v>
      </c>
      <c r="C11" s="8">
        <f>_xlfn.XLOOKUP($A11,'Project inputs'!$A$2:$A$53,'Project inputs'!$O$2:$O$53)</f>
        <v>39027.214484999997</v>
      </c>
      <c r="D11" s="4">
        <f>_xlfn.XLOOKUP($A11,'Project inputs'!$A$2:$A$53,'Project inputs'!$N$2:$N$53)/$C11</f>
        <v>0.95826890956050781</v>
      </c>
      <c r="E11" s="5">
        <f>_xlfn.XLOOKUP($A11,'Project inputs'!$A$2:$A$53,'Project inputs'!$K$2:$K$53)/$C11</f>
        <v>1.9214796902510732E-2</v>
      </c>
      <c r="F11" s="5">
        <f>_xlfn.XLOOKUP($A11,'Project inputs'!$A$2:$A$53,'Project inputs'!$L$2:$L$53)/$C11</f>
        <v>7.5162935369815949E-3</v>
      </c>
      <c r="G11" s="5">
        <f>_xlfn.XLOOKUP($A11,'Project inputs'!$A$2:$A$53,'Project inputs'!$M$2:$M$53)/$C11</f>
        <v>1.5000000000000001E-2</v>
      </c>
      <c r="H11" s="6">
        <f t="shared" si="0"/>
        <v>1</v>
      </c>
    </row>
    <row r="12" spans="1:8" x14ac:dyDescent="0.35">
      <c r="A12" s="12" t="str">
        <f>'Project inputs'!$A12</f>
        <v>50346 Hennepin MN</v>
      </c>
      <c r="B12" s="3" t="str">
        <f>_xlfn.XLOOKUP($A12,'Project inputs'!$A$2:$A$53,'Project inputs'!$B$2:$B$53)</f>
        <v>Surface Cycle</v>
      </c>
      <c r="C12" s="8">
        <f>_xlfn.XLOOKUP($A12,'Project inputs'!$A$2:$A$53,'Project inputs'!$O$2:$O$53)</f>
        <v>14247.720569999999</v>
      </c>
      <c r="D12" s="4">
        <f>_xlfn.XLOOKUP($A12,'Project inputs'!$A$2:$A$53,'Project inputs'!$N$2:$N$53)/$C12</f>
        <v>0.96644966426724355</v>
      </c>
      <c r="E12" s="5">
        <f>_xlfn.XLOOKUP($A12,'Project inputs'!$A$2:$A$53,'Project inputs'!$K$2:$K$53)/$C12</f>
        <v>1.4529341657351159E-2</v>
      </c>
      <c r="F12" s="5">
        <f>_xlfn.XLOOKUP($A12,'Project inputs'!$A$2:$A$53,'Project inputs'!$L$2:$L$53)/$C12</f>
        <v>4.0209940754052844E-3</v>
      </c>
      <c r="G12" s="5">
        <f>_xlfn.XLOOKUP($A12,'Project inputs'!$A$2:$A$53,'Project inputs'!$M$2:$M$53)/$C12</f>
        <v>1.4999999999999999E-2</v>
      </c>
      <c r="H12" s="6">
        <f t="shared" si="0"/>
        <v>1</v>
      </c>
    </row>
    <row r="13" spans="1:8" x14ac:dyDescent="0.35">
      <c r="A13" s="12" t="str">
        <f>'Project inputs'!$A13</f>
        <v>50485 MnROAD MN</v>
      </c>
      <c r="B13" s="3" t="str">
        <f>_xlfn.XLOOKUP($A13,'Project inputs'!$A$2:$A$53,'Project inputs'!$B$2:$B$53)</f>
        <v>Surface Cycle</v>
      </c>
      <c r="C13" s="8">
        <f>_xlfn.XLOOKUP($A13,'Project inputs'!$A$2:$A$53,'Project inputs'!$O$2:$O$53)</f>
        <v>495.21150000000006</v>
      </c>
      <c r="D13" s="4">
        <f>_xlfn.XLOOKUP($A13,'Project inputs'!$A$2:$A$53,'Project inputs'!$N$2:$N$53)/$C13</f>
        <v>0.95293289331931907</v>
      </c>
      <c r="E13" s="5">
        <f>_xlfn.XLOOKUP($A13,'Project inputs'!$A$2:$A$53,'Project inputs'!$K$2:$K$53)/$C13</f>
        <v>2.6170636182721925E-2</v>
      </c>
      <c r="F13" s="5">
        <f>_xlfn.XLOOKUP($A13,'Project inputs'!$A$2:$A$53,'Project inputs'!$L$2:$L$53)/$C13</f>
        <v>5.8964704979589519E-3</v>
      </c>
      <c r="G13" s="5">
        <f>_xlfn.XLOOKUP($A13,'Project inputs'!$A$2:$A$53,'Project inputs'!$M$2:$M$53)/$C13</f>
        <v>1.4999999999999999E-2</v>
      </c>
      <c r="H13" s="6">
        <f t="shared" si="0"/>
        <v>1</v>
      </c>
    </row>
    <row r="14" spans="1:8" x14ac:dyDescent="0.35">
      <c r="A14" s="12" t="str">
        <f>'Project inputs'!$A14</f>
        <v>50363 Poweshiek IA</v>
      </c>
      <c r="B14" s="3" t="str">
        <f>_xlfn.XLOOKUP($A14,'Project inputs'!$A$2:$A$53,'Project inputs'!$B$2:$B$53)</f>
        <v>Surface Cycle</v>
      </c>
      <c r="C14" s="8">
        <f>_xlfn.XLOOKUP($A14,'Project inputs'!$A$2:$A$53,'Project inputs'!$O$2:$O$53)</f>
        <v>5529.5002216687508</v>
      </c>
      <c r="D14" s="4">
        <f>_xlfn.XLOOKUP($A14,'Project inputs'!$A$2:$A$53,'Project inputs'!$N$2:$N$53)/$C14</f>
        <v>0.96725336900874836</v>
      </c>
      <c r="E14" s="5">
        <f>_xlfn.XLOOKUP($A14,'Project inputs'!$A$2:$A$53,'Project inputs'!$K$2:$K$53)/$C14</f>
        <v>1.7746630991251736E-2</v>
      </c>
      <c r="F14" s="5">
        <f>_xlfn.XLOOKUP($A14,'Project inputs'!$A$2:$A$53,'Project inputs'!$L$2:$L$53)/$C14</f>
        <v>0</v>
      </c>
      <c r="G14" s="5">
        <f>_xlfn.XLOOKUP($A14,'Project inputs'!$A$2:$A$53,'Project inputs'!$M$2:$M$53)/$C14</f>
        <v>1.4999999999999998E-2</v>
      </c>
      <c r="H14" s="6">
        <f t="shared" si="0"/>
        <v>1</v>
      </c>
    </row>
    <row r="15" spans="1:8" x14ac:dyDescent="0.35">
      <c r="A15" s="12" t="str">
        <f>'Project inputs'!$A15</f>
        <v>50393 Shelby IA</v>
      </c>
      <c r="B15" s="3" t="str">
        <f>_xlfn.XLOOKUP($A15,'Project inputs'!$A$2:$A$53,'Project inputs'!$B$2:$B$53)</f>
        <v>Surface Cycle</v>
      </c>
      <c r="C15" s="8">
        <f>_xlfn.XLOOKUP($A15,'Project inputs'!$A$2:$A$53,'Project inputs'!$O$2:$O$53)</f>
        <v>13141.835572049999</v>
      </c>
      <c r="D15" s="4">
        <f>_xlfn.XLOOKUP($A15,'Project inputs'!$A$2:$A$53,'Project inputs'!$N$2:$N$53)/$C15</f>
        <v>0.96557653372692587</v>
      </c>
      <c r="E15" s="5">
        <f>_xlfn.XLOOKUP($A15,'Project inputs'!$A$2:$A$53,'Project inputs'!$K$2:$K$53)/$C15</f>
        <v>1.9423466273074206E-2</v>
      </c>
      <c r="F15" s="5">
        <f>_xlfn.XLOOKUP($A15,'Project inputs'!$A$2:$A$53,'Project inputs'!$L$2:$L$53)/$C15</f>
        <v>0</v>
      </c>
      <c r="G15" s="5">
        <f>_xlfn.XLOOKUP($A15,'Project inputs'!$A$2:$A$53,'Project inputs'!$M$2:$M$53)/$C15</f>
        <v>1.4999999999999999E-2</v>
      </c>
      <c r="H15" s="6">
        <f t="shared" si="0"/>
        <v>1</v>
      </c>
    </row>
    <row r="16" spans="1:8" x14ac:dyDescent="0.35">
      <c r="A16" s="12" t="str">
        <f>'Project inputs'!$A16</f>
        <v>51123 Fayette IA-Echo Valley Road</v>
      </c>
      <c r="B16" s="3" t="str">
        <f>_xlfn.XLOOKUP($A16,'Project inputs'!$A$2:$A$53,'Project inputs'!$B$2:$B$53)</f>
        <v>Surface Cycle</v>
      </c>
      <c r="C16" s="8">
        <f>_xlfn.XLOOKUP($A16,'Project inputs'!$A$2:$A$53,'Project inputs'!$O$2:$O$53)</f>
        <v>4201.1653320000005</v>
      </c>
      <c r="D16" s="4">
        <f>_xlfn.XLOOKUP($A16,'Project inputs'!$A$2:$A$53,'Project inputs'!$N$2:$N$53)/$C16</f>
        <v>0.96197543601457092</v>
      </c>
      <c r="E16" s="5">
        <f>_xlfn.XLOOKUP($A16,'Project inputs'!$A$2:$A$53,'Project inputs'!$K$2:$K$53)/$C16</f>
        <v>2.3024563985428983E-2</v>
      </c>
      <c r="F16" s="5">
        <f>_xlfn.XLOOKUP($A16,'Project inputs'!$A$2:$A$53,'Project inputs'!$L$2:$L$53)/$C16</f>
        <v>0</v>
      </c>
      <c r="G16" s="5">
        <f>_xlfn.XLOOKUP($A16,'Project inputs'!$A$2:$A$53,'Project inputs'!$M$2:$M$53)/$C16</f>
        <v>1.4999999999999999E-2</v>
      </c>
      <c r="H16" s="6">
        <f t="shared" si="0"/>
        <v>0.99999999999999989</v>
      </c>
    </row>
    <row r="17" spans="1:8" x14ac:dyDescent="0.35">
      <c r="A17" s="12" t="str">
        <f>'Project inputs'!$A17</f>
        <v>51123 Fayette IA-Ivy Road</v>
      </c>
      <c r="B17" s="3" t="str">
        <f>_xlfn.XLOOKUP($A17,'Project inputs'!$A$2:$A$53,'Project inputs'!$B$2:$B$53)</f>
        <v>Surface Cycle</v>
      </c>
      <c r="C17" s="8">
        <f>_xlfn.XLOOKUP($A17,'Project inputs'!$A$2:$A$53,'Project inputs'!$O$2:$O$53)</f>
        <v>7897.4352750000007</v>
      </c>
      <c r="D17" s="4">
        <f>_xlfn.XLOOKUP($A17,'Project inputs'!$A$2:$A$53,'Project inputs'!$N$2:$N$53)/$C17</f>
        <v>0.96237240081400988</v>
      </c>
      <c r="E17" s="5">
        <f>_xlfn.XLOOKUP($A17,'Project inputs'!$A$2:$A$53,'Project inputs'!$K$2:$K$53)/$C17</f>
        <v>2.2627599185990159E-2</v>
      </c>
      <c r="F17" s="5">
        <f>_xlfn.XLOOKUP($A17,'Project inputs'!$A$2:$A$53,'Project inputs'!$L$2:$L$53)/$C17</f>
        <v>0</v>
      </c>
      <c r="G17" s="5">
        <f>_xlfn.XLOOKUP($A17,'Project inputs'!$A$2:$A$53,'Project inputs'!$M$2:$M$53)/$C17</f>
        <v>1.4999999999999999E-2</v>
      </c>
      <c r="H17" s="6">
        <f t="shared" si="0"/>
        <v>1</v>
      </c>
    </row>
    <row r="18" spans="1:8" x14ac:dyDescent="0.35">
      <c r="A18" s="12" t="str">
        <f>'Project inputs'!$A18</f>
        <v>51049 Franklin IA</v>
      </c>
      <c r="B18" s="3" t="str">
        <f>_xlfn.XLOOKUP($A18,'Project inputs'!$A$2:$A$53,'Project inputs'!$B$2:$B$53)</f>
        <v>Surface Cycle</v>
      </c>
      <c r="C18" s="8">
        <f>_xlfn.XLOOKUP($A18,'Project inputs'!$A$2:$A$53,'Project inputs'!$O$2:$O$53)</f>
        <v>31574.611921500004</v>
      </c>
      <c r="D18" s="4">
        <f>_xlfn.XLOOKUP($A18,'Project inputs'!$A$2:$A$53,'Project inputs'!$N$2:$N$53)/$C18</f>
        <v>0.9697690922949227</v>
      </c>
      <c r="E18" s="5">
        <f>_xlfn.XLOOKUP($A18,'Project inputs'!$A$2:$A$53,'Project inputs'!$K$2:$K$53)/$C18</f>
        <v>1.5230907705077302E-2</v>
      </c>
      <c r="F18" s="5">
        <f>_xlfn.XLOOKUP($A18,'Project inputs'!$A$2:$A$53,'Project inputs'!$L$2:$L$53)/$C18</f>
        <v>0</v>
      </c>
      <c r="G18" s="5">
        <f>_xlfn.XLOOKUP($A18,'Project inputs'!$A$2:$A$53,'Project inputs'!$M$2:$M$53)/$C18</f>
        <v>1.4999999999999999E-2</v>
      </c>
      <c r="H18" s="6">
        <f t="shared" si="0"/>
        <v>1</v>
      </c>
    </row>
    <row r="19" spans="1:8" x14ac:dyDescent="0.35">
      <c r="A19" s="12" t="str">
        <f>'Project inputs'!$A19</f>
        <v>50834 Pocahontas IA-CR 15</v>
      </c>
      <c r="B19" s="3" t="str">
        <f>_xlfn.XLOOKUP($A19,'Project inputs'!$A$2:$A$53,'Project inputs'!$B$2:$B$53)</f>
        <v>Surface Cycle</v>
      </c>
      <c r="C19" s="8">
        <f>_xlfn.XLOOKUP($A19,'Project inputs'!$A$2:$A$53,'Project inputs'!$O$2:$O$53)</f>
        <v>7107.1011481500009</v>
      </c>
      <c r="D19" s="4">
        <f>_xlfn.XLOOKUP($A19,'Project inputs'!$A$2:$A$53,'Project inputs'!$N$2:$N$53)/$C19</f>
        <v>0.96898221755579872</v>
      </c>
      <c r="E19" s="5">
        <f>_xlfn.XLOOKUP($A19,'Project inputs'!$A$2:$A$53,'Project inputs'!$K$2:$K$53)/$C19</f>
        <v>1.6017782444201302E-2</v>
      </c>
      <c r="F19" s="5">
        <f>_xlfn.XLOOKUP($A19,'Project inputs'!$A$2:$A$53,'Project inputs'!$L$2:$L$53)/$C19</f>
        <v>0</v>
      </c>
      <c r="G19" s="5">
        <f>_xlfn.XLOOKUP($A19,'Project inputs'!$A$2:$A$53,'Project inputs'!$M$2:$M$53)/$C19</f>
        <v>1.4999999999999999E-2</v>
      </c>
      <c r="H19" s="6">
        <f t="shared" si="0"/>
        <v>1</v>
      </c>
    </row>
    <row r="20" spans="1:8" x14ac:dyDescent="0.35">
      <c r="A20" s="12" t="str">
        <f>'Project inputs'!$A20</f>
        <v>50834 Pocahontas IA-CR 56</v>
      </c>
      <c r="B20" s="3" t="str">
        <f>_xlfn.XLOOKUP($A20,'Project inputs'!$A$2:$A$53,'Project inputs'!$B$2:$B$53)</f>
        <v>Surface Cycle</v>
      </c>
      <c r="C20" s="8">
        <f>_xlfn.XLOOKUP($A20,'Project inputs'!$A$2:$A$53,'Project inputs'!$O$2:$O$53)</f>
        <v>7078.289600295001</v>
      </c>
      <c r="D20" s="4">
        <f>_xlfn.XLOOKUP($A20,'Project inputs'!$A$2:$A$53,'Project inputs'!$N$2:$N$53)/$C20</f>
        <v>0.96447668035595124</v>
      </c>
      <c r="E20" s="5">
        <f>_xlfn.XLOOKUP($A20,'Project inputs'!$A$2:$A$53,'Project inputs'!$K$2:$K$53)/$C20</f>
        <v>2.0523319644048698E-2</v>
      </c>
      <c r="F20" s="5">
        <f>_xlfn.XLOOKUP($A20,'Project inputs'!$A$2:$A$53,'Project inputs'!$L$2:$L$53)/$C20</f>
        <v>0</v>
      </c>
      <c r="G20" s="5">
        <f>_xlfn.XLOOKUP($A20,'Project inputs'!$A$2:$A$53,'Project inputs'!$M$2:$M$53)/$C20</f>
        <v>1.4999999999999999E-2</v>
      </c>
      <c r="H20" s="6">
        <f t="shared" si="0"/>
        <v>1</v>
      </c>
    </row>
    <row r="21" spans="1:8" x14ac:dyDescent="0.35">
      <c r="A21" s="12" t="str">
        <f>'Project inputs'!$A21</f>
        <v>51126 Brown MN</v>
      </c>
      <c r="B21" s="3" t="str">
        <f>_xlfn.XLOOKUP($A21,'Project inputs'!$A$2:$A$53,'Project inputs'!$B$2:$B$53)</f>
        <v>Surface Cycle</v>
      </c>
      <c r="C21" s="8">
        <f>_xlfn.XLOOKUP($A21,'Project inputs'!$A$2:$A$53,'Project inputs'!$O$2:$O$53)</f>
        <v>40266.573750000003</v>
      </c>
      <c r="D21" s="4">
        <f>_xlfn.XLOOKUP($A21,'Project inputs'!$A$2:$A$53,'Project inputs'!$N$2:$N$53)/$C21</f>
        <v>0.96319407219865583</v>
      </c>
      <c r="E21" s="5">
        <f>_xlfn.XLOOKUP($A21,'Project inputs'!$A$2:$A$53,'Project inputs'!$K$2:$K$53)/$C21</f>
        <v>2.1805927801344157E-2</v>
      </c>
      <c r="F21" s="5">
        <f>_xlfn.XLOOKUP($A21,'Project inputs'!$A$2:$A$53,'Project inputs'!$L$2:$L$53)/$C21</f>
        <v>0</v>
      </c>
      <c r="G21" s="5">
        <f>_xlfn.XLOOKUP($A21,'Project inputs'!$A$2:$A$53,'Project inputs'!$M$2:$M$53)/$C21</f>
        <v>1.5000000000000001E-2</v>
      </c>
      <c r="H21" s="6">
        <f t="shared" si="0"/>
        <v>1</v>
      </c>
    </row>
    <row r="22" spans="1:8" x14ac:dyDescent="0.35">
      <c r="A22" s="12" t="str">
        <f>'Project inputs'!$A22</f>
        <v>51028 Blue Earth Faribault MN</v>
      </c>
      <c r="B22" s="3" t="str">
        <f>_xlfn.XLOOKUP($A22,'Project inputs'!$A$2:$A$53,'Project inputs'!$B$2:$B$53)</f>
        <v>Surface Cycle</v>
      </c>
      <c r="C22" s="8">
        <f>_xlfn.XLOOKUP($A22,'Project inputs'!$A$2:$A$53,'Project inputs'!$O$2:$O$53)</f>
        <v>44051.79681</v>
      </c>
      <c r="D22" s="4">
        <f>_xlfn.XLOOKUP($A22,'Project inputs'!$A$2:$A$53,'Project inputs'!$N$2:$N$53)/$C22</f>
        <v>0.95412021532590019</v>
      </c>
      <c r="E22" s="5">
        <f>_xlfn.XLOOKUP($A22,'Project inputs'!$A$2:$A$53,'Project inputs'!$K$2:$K$53)/$C22</f>
        <v>2.6718546920492799E-2</v>
      </c>
      <c r="F22" s="5">
        <f>_xlfn.XLOOKUP($A22,'Project inputs'!$A$2:$A$53,'Project inputs'!$L$2:$L$53)/$C22</f>
        <v>4.1612377536070812E-3</v>
      </c>
      <c r="G22" s="5">
        <f>_xlfn.XLOOKUP($A22,'Project inputs'!$A$2:$A$53,'Project inputs'!$M$2:$M$53)/$C22</f>
        <v>1.4999999999999999E-2</v>
      </c>
      <c r="H22" s="6">
        <f t="shared" si="0"/>
        <v>1</v>
      </c>
    </row>
    <row r="23" spans="1:8" x14ac:dyDescent="0.35">
      <c r="A23" s="12" t="str">
        <f>'Project inputs'!$A23</f>
        <v>51086 Worth IA</v>
      </c>
      <c r="B23" s="3" t="str">
        <f>_xlfn.XLOOKUP($A23,'Project inputs'!$A$2:$A$53,'Project inputs'!$B$2:$B$53)</f>
        <v>Surface Cycle</v>
      </c>
      <c r="C23" s="8">
        <f>_xlfn.XLOOKUP($A23,'Project inputs'!$A$2:$A$53,'Project inputs'!$O$2:$O$53)</f>
        <v>19375.799580000003</v>
      </c>
      <c r="D23" s="4">
        <f>_xlfn.XLOOKUP($A23,'Project inputs'!$A$2:$A$53,'Project inputs'!$N$2:$N$53)/$C23</f>
        <v>0.96559125258561329</v>
      </c>
      <c r="E23" s="5">
        <f>_xlfn.XLOOKUP($A23,'Project inputs'!$A$2:$A$53,'Project inputs'!$K$2:$K$53)/$C23</f>
        <v>1.9408747414386703E-2</v>
      </c>
      <c r="F23" s="5">
        <f>_xlfn.XLOOKUP($A23,'Project inputs'!$A$2:$A$53,'Project inputs'!$L$2:$L$53)/$C23</f>
        <v>0</v>
      </c>
      <c r="G23" s="5">
        <f>_xlfn.XLOOKUP($A23,'Project inputs'!$A$2:$A$53,'Project inputs'!$M$2:$M$53)/$C23</f>
        <v>1.4999999999999998E-2</v>
      </c>
      <c r="H23" s="6">
        <f t="shared" si="0"/>
        <v>1</v>
      </c>
    </row>
    <row r="24" spans="1:8" x14ac:dyDescent="0.35">
      <c r="A24" s="12" t="str">
        <f>'Project inputs'!$A24</f>
        <v>51026 Chickasaw IA</v>
      </c>
      <c r="B24" s="3" t="str">
        <f>_xlfn.XLOOKUP($A24,'Project inputs'!$A$2:$A$53,'Project inputs'!$B$2:$B$53)</f>
        <v>Surface Cycle</v>
      </c>
      <c r="C24" s="8">
        <f>_xlfn.XLOOKUP($A24,'Project inputs'!$A$2:$A$53,'Project inputs'!$O$2:$O$53)</f>
        <v>11476.235279999997</v>
      </c>
      <c r="D24" s="4">
        <f>_xlfn.XLOOKUP($A24,'Project inputs'!$A$2:$A$53,'Project inputs'!$N$2:$N$53)/$C24</f>
        <v>0.97129341450727036</v>
      </c>
      <c r="E24" s="5">
        <f>_xlfn.XLOOKUP($A24,'Project inputs'!$A$2:$A$53,'Project inputs'!$K$2:$K$53)/$C24</f>
        <v>1.3706585492729637E-2</v>
      </c>
      <c r="F24" s="5">
        <f>_xlfn.XLOOKUP($A24,'Project inputs'!$A$2:$A$53,'Project inputs'!$L$2:$L$53)/$C24</f>
        <v>0</v>
      </c>
      <c r="G24" s="5">
        <f>_xlfn.XLOOKUP($A24,'Project inputs'!$A$2:$A$53,'Project inputs'!$M$2:$M$53)/$C24</f>
        <v>1.4999999999999999E-2</v>
      </c>
      <c r="H24" s="6">
        <f t="shared" si="0"/>
        <v>1</v>
      </c>
    </row>
    <row r="25" spans="1:8" x14ac:dyDescent="0.35">
      <c r="A25" s="12" t="str">
        <f>'Project inputs'!$A25</f>
        <v>51085 Mitchell IA</v>
      </c>
      <c r="B25" s="3" t="str">
        <f>_xlfn.XLOOKUP($A25,'Project inputs'!$A$2:$A$53,'Project inputs'!$B$2:$B$53)</f>
        <v>Surface Cycle</v>
      </c>
      <c r="C25" s="8">
        <f>_xlfn.XLOOKUP($A25,'Project inputs'!$A$2:$A$53,'Project inputs'!$O$2:$O$53)</f>
        <v>22902.739612500001</v>
      </c>
      <c r="D25" s="4">
        <f>_xlfn.XLOOKUP($A25,'Project inputs'!$A$2:$A$53,'Project inputs'!$N$2:$N$53)/$C25</f>
        <v>0.96901064649051283</v>
      </c>
      <c r="E25" s="5">
        <f>_xlfn.XLOOKUP($A25,'Project inputs'!$A$2:$A$53,'Project inputs'!$K$2:$K$53)/$C25</f>
        <v>1.598935350948727E-2</v>
      </c>
      <c r="F25" s="5">
        <f>_xlfn.XLOOKUP($A25,'Project inputs'!$A$2:$A$53,'Project inputs'!$L$2:$L$53)/$C25</f>
        <v>0</v>
      </c>
      <c r="G25" s="5">
        <f>_xlfn.XLOOKUP($A25,'Project inputs'!$A$2:$A$53,'Project inputs'!$M$2:$M$53)/$C25</f>
        <v>1.4999999999999999E-2</v>
      </c>
      <c r="H25" s="6">
        <f t="shared" si="0"/>
        <v>1</v>
      </c>
    </row>
    <row r="26" spans="1:8" x14ac:dyDescent="0.35">
      <c r="A26" s="12" t="str">
        <f>'Project inputs'!$A26</f>
        <v>51052 Warren IA</v>
      </c>
      <c r="B26" s="3" t="str">
        <f>_xlfn.XLOOKUP($A26,'Project inputs'!$A$2:$A$53,'Project inputs'!$B$2:$B$53)</f>
        <v>Surface Cycle</v>
      </c>
      <c r="C26" s="8">
        <f>_xlfn.XLOOKUP($A26,'Project inputs'!$A$2:$A$53,'Project inputs'!$O$2:$O$53)</f>
        <v>14431.5822825</v>
      </c>
      <c r="D26" s="4">
        <f>_xlfn.XLOOKUP($A26,'Project inputs'!$A$2:$A$53,'Project inputs'!$N$2:$N$53)/$C26</f>
        <v>0.96795682377820369</v>
      </c>
      <c r="E26" s="5">
        <f>_xlfn.XLOOKUP($A26,'Project inputs'!$A$2:$A$53,'Project inputs'!$K$2:$K$53)/$C26</f>
        <v>1.7043176221796248E-2</v>
      </c>
      <c r="F26" s="5">
        <f>_xlfn.XLOOKUP($A26,'Project inputs'!$A$2:$A$53,'Project inputs'!$L$2:$L$53)/$C26</f>
        <v>0</v>
      </c>
      <c r="G26" s="5">
        <f>_xlfn.XLOOKUP($A26,'Project inputs'!$A$2:$A$53,'Project inputs'!$M$2:$M$53)/$C26</f>
        <v>1.4999999999999999E-2</v>
      </c>
      <c r="H26" s="6">
        <f t="shared" si="0"/>
        <v>1</v>
      </c>
    </row>
    <row r="27" spans="1:8" x14ac:dyDescent="0.35">
      <c r="A27" s="12" t="str">
        <f>'Project inputs'!$A27</f>
        <v>51165 Warren TN</v>
      </c>
      <c r="B27" s="3" t="str">
        <f>_xlfn.XLOOKUP($A27,'Project inputs'!$A$2:$A$53,'Project inputs'!$B$2:$B$53)</f>
        <v>Surface Cycle</v>
      </c>
      <c r="C27" s="8">
        <f>_xlfn.XLOOKUP($A27,'Project inputs'!$A$2:$A$53,'Project inputs'!$O$2:$O$53)</f>
        <v>40851.486525</v>
      </c>
      <c r="D27" s="4">
        <f>_xlfn.XLOOKUP($A27,'Project inputs'!$A$2:$A$53,'Project inputs'!$N$2:$N$53)/$C27</f>
        <v>0.96288819754582977</v>
      </c>
      <c r="E27" s="5">
        <f>_xlfn.XLOOKUP($A27,'Project inputs'!$A$2:$A$53,'Project inputs'!$K$2:$K$53)/$C27</f>
        <v>1.8526620800857138E-2</v>
      </c>
      <c r="F27" s="5">
        <f>_xlfn.XLOOKUP($A27,'Project inputs'!$A$2:$A$53,'Project inputs'!$L$2:$L$53)/$C27</f>
        <v>3.5851816533131655E-3</v>
      </c>
      <c r="G27" s="5">
        <f>_xlfn.XLOOKUP($A27,'Project inputs'!$A$2:$A$53,'Project inputs'!$M$2:$M$53)/$C27</f>
        <v>1.4999999999999998E-2</v>
      </c>
      <c r="H27" s="6">
        <f t="shared" si="0"/>
        <v>1</v>
      </c>
    </row>
    <row r="28" spans="1:8" x14ac:dyDescent="0.35">
      <c r="A28" s="12" t="str">
        <f>'Project inputs'!$A28</f>
        <v>51027 Boone IA</v>
      </c>
      <c r="B28" s="3" t="str">
        <f>_xlfn.XLOOKUP($A28,'Project inputs'!$A$2:$A$53,'Project inputs'!$B$2:$B$53)</f>
        <v>Surface Cycle</v>
      </c>
      <c r="C28" s="8">
        <f>_xlfn.XLOOKUP($A28,'Project inputs'!$A$2:$A$53,'Project inputs'!$O$2:$O$53)</f>
        <v>3334.3914093750004</v>
      </c>
      <c r="D28" s="4">
        <f>_xlfn.XLOOKUP($A28,'Project inputs'!$A$2:$A$53,'Project inputs'!$N$2:$N$53)/$C28</f>
        <v>0.96226721590426367</v>
      </c>
      <c r="E28" s="5">
        <f>_xlfn.XLOOKUP($A28,'Project inputs'!$A$2:$A$53,'Project inputs'!$K$2:$K$53)/$C28</f>
        <v>2.2732784095736373E-2</v>
      </c>
      <c r="F28" s="5">
        <f>_xlfn.XLOOKUP($A28,'Project inputs'!$A$2:$A$53,'Project inputs'!$L$2:$L$53)/$C28</f>
        <v>0</v>
      </c>
      <c r="G28" s="5">
        <f>_xlfn.XLOOKUP($A28,'Project inputs'!$A$2:$A$53,'Project inputs'!$M$2:$M$53)/$C28</f>
        <v>1.4999999999999999E-2</v>
      </c>
      <c r="H28" s="6">
        <f t="shared" si="0"/>
        <v>1</v>
      </c>
    </row>
    <row r="29" spans="1:8" x14ac:dyDescent="0.35">
      <c r="A29" s="12" t="str">
        <f>'Project inputs'!$A29</f>
        <v>51042 Sioux IA</v>
      </c>
      <c r="B29" s="3" t="str">
        <f>_xlfn.XLOOKUP($A29,'Project inputs'!$A$2:$A$53,'Project inputs'!$B$2:$B$53)</f>
        <v>Surface Cycle</v>
      </c>
      <c r="C29" s="8">
        <f>_xlfn.XLOOKUP($A29,'Project inputs'!$A$2:$A$53,'Project inputs'!$O$2:$O$53)</f>
        <v>15539.666372999998</v>
      </c>
      <c r="D29" s="4">
        <f>_xlfn.XLOOKUP($A29,'Project inputs'!$A$2:$A$53,'Project inputs'!$N$2:$N$53)/$C29</f>
        <v>0.96502659821968373</v>
      </c>
      <c r="E29" s="5">
        <f>_xlfn.XLOOKUP($A29,'Project inputs'!$A$2:$A$53,'Project inputs'!$K$2:$K$53)/$C29</f>
        <v>1.9973401780316331E-2</v>
      </c>
      <c r="F29" s="5">
        <f>_xlfn.XLOOKUP($A29,'Project inputs'!$A$2:$A$53,'Project inputs'!$L$2:$L$53)/$C29</f>
        <v>0</v>
      </c>
      <c r="G29" s="5">
        <f>_xlfn.XLOOKUP($A29,'Project inputs'!$A$2:$A$53,'Project inputs'!$M$2:$M$53)/$C29</f>
        <v>1.4999999999999999E-2</v>
      </c>
      <c r="H29" s="6">
        <f t="shared" si="0"/>
        <v>1</v>
      </c>
    </row>
    <row r="30" spans="1:8" x14ac:dyDescent="0.35">
      <c r="A30" s="12" t="str">
        <f>'Project inputs'!$A30</f>
        <v>51043 Scott IA</v>
      </c>
      <c r="B30" s="3" t="str">
        <f>_xlfn.XLOOKUP($A30,'Project inputs'!$A$2:$A$53,'Project inputs'!$B$2:$B$53)</f>
        <v>Surface Cycle</v>
      </c>
      <c r="C30" s="8">
        <f>_xlfn.XLOOKUP($A30,'Project inputs'!$A$2:$A$53,'Project inputs'!$O$2:$O$53)</f>
        <v>15084.874350000002</v>
      </c>
      <c r="D30" s="4">
        <f>_xlfn.XLOOKUP($A30,'Project inputs'!$A$2:$A$53,'Project inputs'!$N$2:$N$53)/$C30</f>
        <v>0.96967073741320231</v>
      </c>
      <c r="E30" s="5">
        <f>_xlfn.XLOOKUP($A30,'Project inputs'!$A$2:$A$53,'Project inputs'!$K$2:$K$53)/$C30</f>
        <v>1.5329262586797747E-2</v>
      </c>
      <c r="F30" s="5">
        <f>_xlfn.XLOOKUP($A30,'Project inputs'!$A$2:$A$53,'Project inputs'!$L$2:$L$53)/$C30</f>
        <v>0</v>
      </c>
      <c r="G30" s="5">
        <f>_xlfn.XLOOKUP($A30,'Project inputs'!$A$2:$A$53,'Project inputs'!$M$2:$M$53)/$C30</f>
        <v>1.4999999999999999E-2</v>
      </c>
      <c r="H30" s="6">
        <f t="shared" si="0"/>
        <v>1</v>
      </c>
    </row>
    <row r="31" spans="1:8" x14ac:dyDescent="0.35">
      <c r="A31" s="12" t="str">
        <f>'Project inputs'!$A31</f>
        <v>51013 Clarke Decatur IA</v>
      </c>
      <c r="B31" s="3" t="str">
        <f>_xlfn.XLOOKUP($A31,'Project inputs'!$A$2:$A$53,'Project inputs'!$B$2:$B$53)</f>
        <v>Surface Cycle</v>
      </c>
      <c r="C31" s="8">
        <f>_xlfn.XLOOKUP($A31,'Project inputs'!$A$2:$A$53,'Project inputs'!$O$2:$O$53)</f>
        <v>38389.703923125002</v>
      </c>
      <c r="D31" s="4">
        <f>_xlfn.XLOOKUP($A31,'Project inputs'!$A$2:$A$53,'Project inputs'!$N$2:$N$53)/$C31</f>
        <v>0.96291986096851889</v>
      </c>
      <c r="E31" s="5">
        <f>_xlfn.XLOOKUP($A31,'Project inputs'!$A$2:$A$53,'Project inputs'!$K$2:$K$53)/$C31</f>
        <v>2.2080139031481219E-2</v>
      </c>
      <c r="F31" s="5">
        <f>_xlfn.XLOOKUP($A31,'Project inputs'!$A$2:$A$53,'Project inputs'!$L$2:$L$53)/$C31</f>
        <v>0</v>
      </c>
      <c r="G31" s="5">
        <f>_xlfn.XLOOKUP($A31,'Project inputs'!$A$2:$A$53,'Project inputs'!$M$2:$M$53)/$C31</f>
        <v>1.4999999999999998E-2</v>
      </c>
      <c r="H31" s="6">
        <f t="shared" si="0"/>
        <v>1</v>
      </c>
    </row>
    <row r="32" spans="1:8" x14ac:dyDescent="0.35">
      <c r="A32" s="12" t="str">
        <f>'Project inputs'!$A32</f>
        <v>51112 Clay MN</v>
      </c>
      <c r="B32" s="3" t="str">
        <f>_xlfn.XLOOKUP($A32,'Project inputs'!$A$2:$A$53,'Project inputs'!$B$2:$B$53)</f>
        <v>Surface Cycle</v>
      </c>
      <c r="C32" s="8">
        <f>_xlfn.XLOOKUP($A32,'Project inputs'!$A$2:$A$53,'Project inputs'!$O$2:$O$53)</f>
        <v>15852.061799999999</v>
      </c>
      <c r="D32" s="4">
        <f>_xlfn.XLOOKUP($A32,'Project inputs'!$A$2:$A$53,'Project inputs'!$N$2:$N$53)/$C32</f>
        <v>0.96206165894457962</v>
      </c>
      <c r="E32" s="5">
        <f>_xlfn.XLOOKUP($A32,'Project inputs'!$A$2:$A$53,'Project inputs'!$K$2:$K$53)/$C32</f>
        <v>2.2938341055420312E-2</v>
      </c>
      <c r="F32" s="5">
        <f>_xlfn.XLOOKUP($A32,'Project inputs'!$A$2:$A$53,'Project inputs'!$L$2:$L$53)/$C32</f>
        <v>0</v>
      </c>
      <c r="G32" s="5">
        <f>_xlfn.XLOOKUP($A32,'Project inputs'!$A$2:$A$53,'Project inputs'!$M$2:$M$53)/$C32</f>
        <v>1.4999999999999999E-2</v>
      </c>
      <c r="H32" s="6">
        <f t="shared" si="0"/>
        <v>1</v>
      </c>
    </row>
    <row r="33" spans="1:8" x14ac:dyDescent="0.35">
      <c r="A33" s="12" t="str">
        <f>'Project inputs'!$A33</f>
        <v>51014 Lyon IA</v>
      </c>
      <c r="B33" s="3" t="str">
        <f>_xlfn.XLOOKUP($A33,'Project inputs'!$A$2:$A$53,'Project inputs'!$B$2:$B$53)</f>
        <v>Surface Cycle</v>
      </c>
      <c r="C33" s="8">
        <f>_xlfn.XLOOKUP($A33,'Project inputs'!$A$2:$A$53,'Project inputs'!$O$2:$O$53)</f>
        <v>11720.740329000002</v>
      </c>
      <c r="D33" s="4">
        <f>_xlfn.XLOOKUP($A33,'Project inputs'!$A$2:$A$53,'Project inputs'!$N$2:$N$53)/$C33</f>
        <v>0.96714959173847248</v>
      </c>
      <c r="E33" s="5">
        <f>_xlfn.XLOOKUP($A33,'Project inputs'!$A$2:$A$53,'Project inputs'!$K$2:$K$53)/$C33</f>
        <v>1.7850408261527485E-2</v>
      </c>
      <c r="F33" s="5">
        <f>_xlfn.XLOOKUP($A33,'Project inputs'!$A$2:$A$53,'Project inputs'!$L$2:$L$53)/$C33</f>
        <v>0</v>
      </c>
      <c r="G33" s="5">
        <f>_xlfn.XLOOKUP($A33,'Project inputs'!$A$2:$A$53,'Project inputs'!$M$2:$M$53)/$C33</f>
        <v>1.4999999999999999E-2</v>
      </c>
      <c r="H33" s="6">
        <f t="shared" si="0"/>
        <v>1</v>
      </c>
    </row>
    <row r="34" spans="1:8" x14ac:dyDescent="0.35">
      <c r="A34" s="12" t="str">
        <f>'Project inputs'!$A34</f>
        <v>51176 Wood WI</v>
      </c>
      <c r="B34" s="3" t="str">
        <f>_xlfn.XLOOKUP($A34,'Project inputs'!$A$2:$A$53,'Project inputs'!$B$2:$B$53)</f>
        <v>Surface Cycle</v>
      </c>
      <c r="C34" s="8">
        <f>_xlfn.XLOOKUP($A34,'Project inputs'!$A$2:$A$53,'Project inputs'!$O$2:$O$53)</f>
        <v>6779.0474999999997</v>
      </c>
      <c r="D34" s="4">
        <f>_xlfn.XLOOKUP($A34,'Project inputs'!$A$2:$A$53,'Project inputs'!$N$2:$N$53)/$C34</f>
        <v>0.96779994350238729</v>
      </c>
      <c r="E34" s="5">
        <f>_xlfn.XLOOKUP($A34,'Project inputs'!$A$2:$A$53,'Project inputs'!$K$2:$K$53)/$C34</f>
        <v>1.7200056497612682E-2</v>
      </c>
      <c r="F34" s="5">
        <f>_xlfn.XLOOKUP($A34,'Project inputs'!$A$2:$A$53,'Project inputs'!$L$2:$L$53)/$C34</f>
        <v>0</v>
      </c>
      <c r="G34" s="5">
        <f>_xlfn.XLOOKUP($A34,'Project inputs'!$A$2:$A$53,'Project inputs'!$M$2:$M$53)/$C34</f>
        <v>1.4999999999999999E-2</v>
      </c>
      <c r="H34" s="6">
        <f t="shared" si="0"/>
        <v>1</v>
      </c>
    </row>
    <row r="35" spans="1:8" x14ac:dyDescent="0.35">
      <c r="A35" s="12" t="str">
        <f>'Project inputs'!$A35</f>
        <v>51057 Shelby IA</v>
      </c>
      <c r="B35" s="3" t="str">
        <f>_xlfn.XLOOKUP($A35,'Project inputs'!$A$2:$A$53,'Project inputs'!$B$2:$B$53)</f>
        <v>Surface Cycle</v>
      </c>
      <c r="C35" s="8">
        <f>_xlfn.XLOOKUP($A35,'Project inputs'!$A$2:$A$53,'Project inputs'!$O$2:$O$53)</f>
        <v>64019.68939349999</v>
      </c>
      <c r="D35" s="4">
        <f>_xlfn.XLOOKUP($A35,'Project inputs'!$A$2:$A$53,'Project inputs'!$N$2:$N$53)/$C35</f>
        <v>0.97099868246016496</v>
      </c>
      <c r="E35" s="5">
        <f>_xlfn.XLOOKUP($A35,'Project inputs'!$A$2:$A$53,'Project inputs'!$K$2:$K$53)/$C35</f>
        <v>1.4001317539834999E-2</v>
      </c>
      <c r="F35" s="5">
        <f>_xlfn.XLOOKUP($A35,'Project inputs'!$A$2:$A$53,'Project inputs'!$L$2:$L$53)/$C35</f>
        <v>0</v>
      </c>
      <c r="G35" s="5">
        <f>_xlfn.XLOOKUP($A35,'Project inputs'!$A$2:$A$53,'Project inputs'!$M$2:$M$53)/$C35</f>
        <v>1.4999999999999999E-2</v>
      </c>
      <c r="H35" s="6">
        <f t="shared" si="0"/>
        <v>1</v>
      </c>
    </row>
    <row r="36" spans="1:8" x14ac:dyDescent="0.35">
      <c r="A36" s="12" t="str">
        <f>'Project inputs'!$A36</f>
        <v>51125 Keokuk IA</v>
      </c>
      <c r="B36" s="3" t="str">
        <f>_xlfn.XLOOKUP($A36,'Project inputs'!$A$2:$A$53,'Project inputs'!$B$2:$B$53)</f>
        <v>Surface Cycle</v>
      </c>
      <c r="C36" s="8">
        <f>_xlfn.XLOOKUP($A36,'Project inputs'!$A$2:$A$53,'Project inputs'!$O$2:$O$53)</f>
        <v>31822.981055999997</v>
      </c>
      <c r="D36" s="4">
        <f>_xlfn.XLOOKUP($A36,'Project inputs'!$A$2:$A$53,'Project inputs'!$N$2:$N$53)/$C36</f>
        <v>0.96589273915193574</v>
      </c>
      <c r="E36" s="5">
        <f>_xlfn.XLOOKUP($A36,'Project inputs'!$A$2:$A$53,'Project inputs'!$K$2:$K$53)/$C36</f>
        <v>1.9107260848064279E-2</v>
      </c>
      <c r="F36" s="5">
        <f>_xlfn.XLOOKUP($A36,'Project inputs'!$A$2:$A$53,'Project inputs'!$L$2:$L$53)/$C36</f>
        <v>0</v>
      </c>
      <c r="G36" s="5">
        <f>_xlfn.XLOOKUP($A36,'Project inputs'!$A$2:$A$53,'Project inputs'!$M$2:$M$53)/$C36</f>
        <v>1.4999999999999999E-2</v>
      </c>
      <c r="H36" s="6">
        <f t="shared" si="0"/>
        <v>1</v>
      </c>
    </row>
    <row r="37" spans="1:8" x14ac:dyDescent="0.35">
      <c r="A37" s="12" t="str">
        <f>'Project inputs'!$A37</f>
        <v>51280 Lyon IA</v>
      </c>
      <c r="B37" s="3" t="str">
        <f>_xlfn.XLOOKUP($A37,'Project inputs'!$A$2:$A$53,'Project inputs'!$B$2:$B$53)</f>
        <v>Surface Cycle</v>
      </c>
      <c r="C37" s="8">
        <f>_xlfn.XLOOKUP($A37,'Project inputs'!$A$2:$A$53,'Project inputs'!$O$2:$O$53)</f>
        <v>23870.436839999998</v>
      </c>
      <c r="D37" s="4">
        <f>_xlfn.XLOOKUP($A37,'Project inputs'!$A$2:$A$53,'Project inputs'!$N$2:$N$53)/$C37</f>
        <v>0.95848477515336505</v>
      </c>
      <c r="E37" s="5">
        <f>_xlfn.XLOOKUP($A37,'Project inputs'!$A$2:$A$53,'Project inputs'!$K$2:$K$53)/$C37</f>
        <v>2.6515224846635023E-2</v>
      </c>
      <c r="F37" s="5">
        <f>_xlfn.XLOOKUP($A37,'Project inputs'!$A$2:$A$53,'Project inputs'!$L$2:$L$53)/$C37</f>
        <v>0</v>
      </c>
      <c r="G37" s="5">
        <f>_xlfn.XLOOKUP($A37,'Project inputs'!$A$2:$A$53,'Project inputs'!$M$2:$M$53)/$C37</f>
        <v>1.4999999999999999E-2</v>
      </c>
      <c r="H37" s="6">
        <f t="shared" si="0"/>
        <v>1</v>
      </c>
    </row>
    <row r="38" spans="1:8" x14ac:dyDescent="0.35">
      <c r="A38" s="12" t="str">
        <f>'Project inputs'!$A38</f>
        <v>51361 Coffee TN</v>
      </c>
      <c r="B38" s="3" t="str">
        <f>_xlfn.XLOOKUP($A38,'Project inputs'!$A$2:$A$53,'Project inputs'!$B$2:$B$53)</f>
        <v>Surface Cycle</v>
      </c>
      <c r="C38" s="8">
        <f>_xlfn.XLOOKUP($A38,'Project inputs'!$A$2:$A$53,'Project inputs'!$O$2:$O$53)</f>
        <v>24477.09</v>
      </c>
      <c r="D38" s="4">
        <f>_xlfn.XLOOKUP($A38,'Project inputs'!$A$2:$A$53,'Project inputs'!$N$2:$N$53)/$C38</f>
        <v>0.94735132525966115</v>
      </c>
      <c r="E38" s="5">
        <f>_xlfn.XLOOKUP($A38,'Project inputs'!$A$2:$A$53,'Project inputs'!$K$2:$K$53)/$C38</f>
        <v>3.2397642039964716E-2</v>
      </c>
      <c r="F38" s="5">
        <f>_xlfn.XLOOKUP($A38,'Project inputs'!$A$2:$A$53,'Project inputs'!$L$2:$L$53)/$C38</f>
        <v>5.2510327003741052E-3</v>
      </c>
      <c r="G38" s="5">
        <f>_xlfn.XLOOKUP($A38,'Project inputs'!$A$2:$A$53,'Project inputs'!$M$2:$M$53)/$C38</f>
        <v>1.4999999999999999E-2</v>
      </c>
      <c r="H38" s="6">
        <f t="shared" si="0"/>
        <v>1</v>
      </c>
    </row>
    <row r="39" spans="1:8" x14ac:dyDescent="0.35">
      <c r="A39" s="12" t="str">
        <f>'Project inputs'!$A39</f>
        <v>51404 Worth IA</v>
      </c>
      <c r="B39" s="3" t="str">
        <f>_xlfn.XLOOKUP($A39,'Project inputs'!$A$2:$A$53,'Project inputs'!$B$2:$B$53)</f>
        <v>Surface Cycle</v>
      </c>
      <c r="C39" s="8">
        <f>_xlfn.XLOOKUP($A39,'Project inputs'!$A$2:$A$53,'Project inputs'!$O$2:$O$53)</f>
        <v>26890.150980000002</v>
      </c>
      <c r="D39" s="4">
        <f>_xlfn.XLOOKUP($A39,'Project inputs'!$A$2:$A$53,'Project inputs'!$N$2:$N$53)/$C39</f>
        <v>0.96617266056347006</v>
      </c>
      <c r="E39" s="5">
        <f>_xlfn.XLOOKUP($A39,'Project inputs'!$A$2:$A$53,'Project inputs'!$K$2:$K$53)/$C39</f>
        <v>1.8827339436530005E-2</v>
      </c>
      <c r="F39" s="5">
        <f>_xlfn.XLOOKUP($A39,'Project inputs'!$A$2:$A$53,'Project inputs'!$L$2:$L$53)/$C39</f>
        <v>0</v>
      </c>
      <c r="G39" s="5">
        <f>_xlfn.XLOOKUP($A39,'Project inputs'!$A$2:$A$53,'Project inputs'!$M$2:$M$53)/$C39</f>
        <v>1.4999999999999999E-2</v>
      </c>
      <c r="H39" s="6">
        <f t="shared" si="0"/>
        <v>1</v>
      </c>
    </row>
    <row r="40" spans="1:8" x14ac:dyDescent="0.35">
      <c r="A40" s="12" t="str">
        <f>'Project inputs'!$A40</f>
        <v>51692 KOSSUTH IA</v>
      </c>
      <c r="B40" s="3" t="str">
        <f>_xlfn.XLOOKUP($A40,'Project inputs'!$A$2:$A$53,'Project inputs'!$B$2:$B$53)</f>
        <v>Surface Cycle</v>
      </c>
      <c r="C40" s="8">
        <f>_xlfn.XLOOKUP($A40,'Project inputs'!$A$2:$A$53,'Project inputs'!$O$2:$O$53)</f>
        <v>17248.575419999997</v>
      </c>
      <c r="D40" s="4">
        <f>_xlfn.XLOOKUP($A40,'Project inputs'!$A$2:$A$53,'Project inputs'!$N$2:$N$53)/$C40</f>
        <v>0.96717649907229264</v>
      </c>
      <c r="E40" s="5">
        <f>_xlfn.XLOOKUP($A40,'Project inputs'!$A$2:$A$53,'Project inputs'!$K$2:$K$53)/$C40</f>
        <v>1.7823500927707341E-2</v>
      </c>
      <c r="F40" s="5">
        <f>_xlfn.XLOOKUP($A40,'Project inputs'!$A$2:$A$53,'Project inputs'!$L$2:$L$53)/$C40</f>
        <v>0</v>
      </c>
      <c r="G40" s="5">
        <f>_xlfn.XLOOKUP($A40,'Project inputs'!$A$2:$A$53,'Project inputs'!$M$2:$M$53)/$C40</f>
        <v>1.4999999999999999E-2</v>
      </c>
      <c r="H40" s="6">
        <f t="shared" si="0"/>
        <v>1</v>
      </c>
    </row>
    <row r="41" spans="1:8" x14ac:dyDescent="0.35">
      <c r="A41" s="12" t="str">
        <f>'Project inputs'!$A41</f>
        <v>51687 MARTIN MN</v>
      </c>
      <c r="B41" s="3" t="str">
        <f>_xlfn.XLOOKUP($A41,'Project inputs'!$A$2:$A$53,'Project inputs'!$B$2:$B$53)</f>
        <v>Surface Cycle</v>
      </c>
      <c r="C41" s="8">
        <f>_xlfn.XLOOKUP($A41,'Project inputs'!$A$2:$A$53,'Project inputs'!$O$2:$O$53)</f>
        <v>14836.385849999999</v>
      </c>
      <c r="D41" s="4">
        <f>_xlfn.XLOOKUP($A41,'Project inputs'!$A$2:$A$53,'Project inputs'!$N$2:$N$53)/$C41</f>
        <v>0.95709495599630823</v>
      </c>
      <c r="E41" s="5">
        <f>_xlfn.XLOOKUP($A41,'Project inputs'!$A$2:$A$53,'Project inputs'!$K$2:$K$53)/$C41</f>
        <v>2.7905044003691776E-2</v>
      </c>
      <c r="F41" s="5">
        <f>_xlfn.XLOOKUP($A41,'Project inputs'!$A$2:$A$53,'Project inputs'!$L$2:$L$53)/$C41</f>
        <v>0</v>
      </c>
      <c r="G41" s="5">
        <f>_xlfn.XLOOKUP($A41,'Project inputs'!$A$2:$A$53,'Project inputs'!$M$2:$M$53)/$C41</f>
        <v>1.4999999999999998E-2</v>
      </c>
      <c r="H41" s="6">
        <f t="shared" si="0"/>
        <v>1</v>
      </c>
    </row>
    <row r="42" spans="1:8" x14ac:dyDescent="0.35">
      <c r="A42" s="12" t="str">
        <f>'Project inputs'!$A42</f>
        <v>51691 BUTLER IA</v>
      </c>
      <c r="B42" s="3" t="str">
        <f>_xlfn.XLOOKUP($A42,'Project inputs'!$A$2:$A$53,'Project inputs'!$B$2:$B$53)</f>
        <v>Surface Cycle</v>
      </c>
      <c r="C42" s="8">
        <f>_xlfn.XLOOKUP($A42,'Project inputs'!$A$2:$A$53,'Project inputs'!$O$2:$O$53)</f>
        <v>25525.673154000004</v>
      </c>
      <c r="D42" s="4">
        <f>_xlfn.XLOOKUP($A42,'Project inputs'!$A$2:$A$53,'Project inputs'!$N$2:$N$53)/$C42</f>
        <v>0.97015455409485962</v>
      </c>
      <c r="E42" s="5">
        <f>_xlfn.XLOOKUP($A42,'Project inputs'!$A$2:$A$53,'Project inputs'!$K$2:$K$53)/$C42</f>
        <v>1.4845445905140338E-2</v>
      </c>
      <c r="F42" s="5">
        <f>_xlfn.XLOOKUP($A42,'Project inputs'!$A$2:$A$53,'Project inputs'!$L$2:$L$53)/$C42</f>
        <v>0</v>
      </c>
      <c r="G42" s="5">
        <f>_xlfn.XLOOKUP($A42,'Project inputs'!$A$2:$A$53,'Project inputs'!$M$2:$M$53)/$C42</f>
        <v>1.4999999999999999E-2</v>
      </c>
      <c r="H42" s="6">
        <f t="shared" si="0"/>
        <v>1</v>
      </c>
    </row>
    <row r="43" spans="1:8" x14ac:dyDescent="0.35">
      <c r="A43" s="12" t="str">
        <f>'Project inputs'!$A43</f>
        <v>51758 PLYMOUTH IA</v>
      </c>
      <c r="B43" s="3" t="str">
        <f>_xlfn.XLOOKUP($A43,'Project inputs'!$A$2:$A$53,'Project inputs'!$B$2:$B$53)</f>
        <v>Surface Cycle</v>
      </c>
      <c r="C43" s="8">
        <f>_xlfn.XLOOKUP($A43,'Project inputs'!$A$2:$A$53,'Project inputs'!$O$2:$O$53)</f>
        <v>21810.113115000004</v>
      </c>
      <c r="D43" s="4">
        <f>_xlfn.XLOOKUP($A43,'Project inputs'!$A$2:$A$53,'Project inputs'!$N$2:$N$53)/$C43</f>
        <v>0.96516012123740869</v>
      </c>
      <c r="E43" s="5">
        <f>_xlfn.XLOOKUP($A43,'Project inputs'!$A$2:$A$53,'Project inputs'!$K$2:$K$53)/$C43</f>
        <v>1.9839878762591183E-2</v>
      </c>
      <c r="F43" s="5">
        <f>_xlfn.XLOOKUP($A43,'Project inputs'!$A$2:$A$53,'Project inputs'!$L$2:$L$53)/$C43</f>
        <v>0</v>
      </c>
      <c r="G43" s="5">
        <f>_xlfn.XLOOKUP($A43,'Project inputs'!$A$2:$A$53,'Project inputs'!$M$2:$M$53)/$C43</f>
        <v>1.4999999999999998E-2</v>
      </c>
      <c r="H43" s="6">
        <f t="shared" si="0"/>
        <v>0.99999999999999989</v>
      </c>
    </row>
    <row r="44" spans="1:8" x14ac:dyDescent="0.35">
      <c r="A44" s="12" t="str">
        <f>'Project inputs'!$A44</f>
        <v>51644 POTTAWATTAMIE IA</v>
      </c>
      <c r="B44" s="3" t="str">
        <f>_xlfn.XLOOKUP($A44,'Project inputs'!$A$2:$A$53,'Project inputs'!$B$2:$B$53)</f>
        <v>Surface Cycle</v>
      </c>
      <c r="C44" s="8">
        <f>_xlfn.XLOOKUP($A44,'Project inputs'!$A$2:$A$53,'Project inputs'!$O$2:$O$53)</f>
        <v>42842.599649999996</v>
      </c>
      <c r="D44" s="4">
        <f>_xlfn.XLOOKUP($A44,'Project inputs'!$A$2:$A$53,'Project inputs'!$N$2:$N$53)/$C44</f>
        <v>0.96829886594545145</v>
      </c>
      <c r="E44" s="5">
        <f>_xlfn.XLOOKUP($A44,'Project inputs'!$A$2:$A$53,'Project inputs'!$K$2:$K$53)/$C44</f>
        <v>1.6701134054548438E-2</v>
      </c>
      <c r="F44" s="5">
        <f>_xlfn.XLOOKUP($A44,'Project inputs'!$A$2:$A$53,'Project inputs'!$L$2:$L$53)/$C44</f>
        <v>0</v>
      </c>
      <c r="G44" s="5">
        <f>_xlfn.XLOOKUP($A44,'Project inputs'!$A$2:$A$53,'Project inputs'!$M$2:$M$53)/$C44</f>
        <v>1.4999999999999999E-2</v>
      </c>
      <c r="H44" s="6">
        <f t="shared" si="0"/>
        <v>0.99999999999999989</v>
      </c>
    </row>
    <row r="45" spans="1:8" x14ac:dyDescent="0.35">
      <c r="A45" s="12" t="str">
        <f>'Project inputs'!$A45</f>
        <v>51596 PINE MN</v>
      </c>
      <c r="B45" s="3" t="str">
        <f>_xlfn.XLOOKUP($A45,'Project inputs'!$A$2:$A$53,'Project inputs'!$B$2:$B$53)</f>
        <v>Surface Cycle</v>
      </c>
      <c r="C45" s="8">
        <f>_xlfn.XLOOKUP($A45,'Project inputs'!$A$2:$A$53,'Project inputs'!$O$2:$O$53)</f>
        <v>7414.0583399999996</v>
      </c>
      <c r="D45" s="4">
        <f>_xlfn.XLOOKUP($A45,'Project inputs'!$A$2:$A$53,'Project inputs'!$N$2:$N$53)/$C45</f>
        <v>0.96742123355074661</v>
      </c>
      <c r="E45" s="5">
        <f>_xlfn.XLOOKUP($A45,'Project inputs'!$A$2:$A$53,'Project inputs'!$K$2:$K$53)/$C45</f>
        <v>1.2849912373362846E-2</v>
      </c>
      <c r="F45" s="5">
        <f>_xlfn.XLOOKUP($A45,'Project inputs'!$A$2:$A$53,'Project inputs'!$L$2:$L$53)/$C45</f>
        <v>4.7288540758906412E-3</v>
      </c>
      <c r="G45" s="5">
        <f>_xlfn.XLOOKUP($A45,'Project inputs'!$A$2:$A$53,'Project inputs'!$M$2:$M$53)/$C45</f>
        <v>1.4999999999999999E-2</v>
      </c>
      <c r="H45" s="6">
        <f t="shared" si="0"/>
        <v>1</v>
      </c>
    </row>
    <row r="46" spans="1:8" x14ac:dyDescent="0.35">
      <c r="A46" s="12" t="str">
        <f>'Project inputs'!$A46</f>
        <v>51469 MARTIN WANTONWAN MN</v>
      </c>
      <c r="B46" s="3" t="str">
        <f>_xlfn.XLOOKUP($A46,'Project inputs'!$A$2:$A$53,'Project inputs'!$B$2:$B$53)</f>
        <v>Surface Cycle</v>
      </c>
      <c r="C46" s="8">
        <f>_xlfn.XLOOKUP($A46,'Project inputs'!$A$2:$A$53,'Project inputs'!$O$2:$O$53)</f>
        <v>44188.972711874994</v>
      </c>
      <c r="D46" s="4">
        <f>_xlfn.XLOOKUP($A46,'Project inputs'!$A$2:$A$53,'Project inputs'!$N$2:$N$53)/$C46</f>
        <v>0.94758976168604714</v>
      </c>
      <c r="E46" s="5">
        <f>_xlfn.XLOOKUP($A46,'Project inputs'!$A$2:$A$53,'Project inputs'!$K$2:$K$53)/$C46</f>
        <v>2.6960119841841188E-2</v>
      </c>
      <c r="F46" s="5">
        <f>_xlfn.XLOOKUP($A46,'Project inputs'!$A$2:$A$53,'Project inputs'!$L$2:$L$53)/$C46</f>
        <v>1.0450118472111592E-2</v>
      </c>
      <c r="G46" s="5">
        <f>_xlfn.XLOOKUP($A46,'Project inputs'!$A$2:$A$53,'Project inputs'!$M$2:$M$53)/$C46</f>
        <v>1.4999999999999999E-2</v>
      </c>
      <c r="H46" s="6">
        <f t="shared" si="0"/>
        <v>1</v>
      </c>
    </row>
    <row r="47" spans="1:8" x14ac:dyDescent="0.35">
      <c r="A47" s="12" t="str">
        <f>'Project inputs'!$A47</f>
        <v>51643 SIOUX IA</v>
      </c>
      <c r="B47" s="3" t="str">
        <f>_xlfn.XLOOKUP($A47,'Project inputs'!$A$2:$A$53,'Project inputs'!$B$2:$B$53)</f>
        <v>Surface Cycle</v>
      </c>
      <c r="C47" s="8">
        <f>_xlfn.XLOOKUP($A47,'Project inputs'!$A$2:$A$53,'Project inputs'!$O$2:$O$53)</f>
        <v>23388.047487</v>
      </c>
      <c r="D47" s="4">
        <f>_xlfn.XLOOKUP($A47,'Project inputs'!$A$2:$A$53,'Project inputs'!$N$2:$N$53)/$C47</f>
        <v>0.966902294313569</v>
      </c>
      <c r="E47" s="5">
        <f>_xlfn.XLOOKUP($A47,'Project inputs'!$A$2:$A$53,'Project inputs'!$K$2:$K$53)/$C47</f>
        <v>1.8097705686431077E-2</v>
      </c>
      <c r="F47" s="5">
        <f>_xlfn.XLOOKUP($A47,'Project inputs'!$A$2:$A$53,'Project inputs'!$L$2:$L$53)/$C47</f>
        <v>0</v>
      </c>
      <c r="G47" s="5">
        <f>_xlfn.XLOOKUP($A47,'Project inputs'!$A$2:$A$53,'Project inputs'!$M$2:$M$53)/$C47</f>
        <v>1.4999999999999999E-2</v>
      </c>
      <c r="H47" s="6">
        <f t="shared" si="0"/>
        <v>1</v>
      </c>
    </row>
    <row r="48" spans="1:8" x14ac:dyDescent="0.35">
      <c r="A48" s="12" t="str">
        <f>'Project inputs'!$A48</f>
        <v>51833 W26 BENTON IA</v>
      </c>
      <c r="B48" s="3" t="str">
        <f>_xlfn.XLOOKUP($A48,'Project inputs'!$A$2:$A$53,'Project inputs'!$B$2:$B$53)</f>
        <v>Surface Cycle</v>
      </c>
      <c r="C48" s="8">
        <f>_xlfn.XLOOKUP($A48,'Project inputs'!$A$2:$A$53,'Project inputs'!$O$2:$O$53)</f>
        <v>11451.57334875</v>
      </c>
      <c r="D48" s="4">
        <f>_xlfn.XLOOKUP($A48,'Project inputs'!$A$2:$A$53,'Project inputs'!$N$2:$N$53)/$C48</f>
        <v>0.97183150381109329</v>
      </c>
      <c r="E48" s="5">
        <f>_xlfn.XLOOKUP($A48,'Project inputs'!$A$2:$A$53,'Project inputs'!$K$2:$K$53)/$C48</f>
        <v>1.3168496188906708E-2</v>
      </c>
      <c r="F48" s="5">
        <f>_xlfn.XLOOKUP($A48,'Project inputs'!$A$2:$A$53,'Project inputs'!$L$2:$L$53)/$C48</f>
        <v>0</v>
      </c>
      <c r="G48" s="5">
        <f>_xlfn.XLOOKUP($A48,'Project inputs'!$A$2:$A$53,'Project inputs'!$M$2:$M$53)/$C48</f>
        <v>1.4999999999999999E-2</v>
      </c>
      <c r="H48" s="6">
        <f t="shared" si="0"/>
        <v>1</v>
      </c>
    </row>
    <row r="49" spans="1:8" x14ac:dyDescent="0.35">
      <c r="A49" s="12" t="str">
        <f>'Project inputs'!$A49</f>
        <v>51832 E24 BENTON IA</v>
      </c>
      <c r="B49" s="3" t="str">
        <f>_xlfn.XLOOKUP($A49,'Project inputs'!$A$2:$A$53,'Project inputs'!$B$2:$B$53)</f>
        <v>Surface Cycle</v>
      </c>
      <c r="C49" s="8">
        <f>_xlfn.XLOOKUP($A49,'Project inputs'!$A$2:$A$53,'Project inputs'!$O$2:$O$53)</f>
        <v>16669.587464250002</v>
      </c>
      <c r="D49" s="4">
        <f>_xlfn.XLOOKUP($A49,'Project inputs'!$A$2:$A$53,'Project inputs'!$N$2:$N$53)/$C49</f>
        <v>0.96576557079246073</v>
      </c>
      <c r="E49" s="5">
        <f>_xlfn.XLOOKUP($A49,'Project inputs'!$A$2:$A$53,'Project inputs'!$K$2:$K$53)/$C49</f>
        <v>1.9234429207539226E-2</v>
      </c>
      <c r="F49" s="5">
        <f>_xlfn.XLOOKUP($A49,'Project inputs'!$A$2:$A$53,'Project inputs'!$L$2:$L$53)/$C49</f>
        <v>0</v>
      </c>
      <c r="G49" s="5">
        <f>_xlfn.XLOOKUP($A49,'Project inputs'!$A$2:$A$53,'Project inputs'!$M$2:$M$53)/$C49</f>
        <v>1.4999999999999999E-2</v>
      </c>
      <c r="H49" s="6">
        <f t="shared" ref="H49:H53" si="1">SUM(D49:G49)</f>
        <v>1</v>
      </c>
    </row>
    <row r="50" spans="1:8" x14ac:dyDescent="0.35">
      <c r="A50" s="12" t="str">
        <f>'Project inputs'!$A50</f>
        <v>51702 AITKIN MN</v>
      </c>
      <c r="B50" s="3" t="str">
        <f>_xlfn.XLOOKUP($A50,'Project inputs'!$A$2:$A$53,'Project inputs'!$B$2:$B$53)</f>
        <v>Surface Cycle</v>
      </c>
      <c r="C50" s="8">
        <f>_xlfn.XLOOKUP($A50,'Project inputs'!$A$2:$A$53,'Project inputs'!$O$2:$O$53)</f>
        <v>35008.875930000002</v>
      </c>
      <c r="D50" s="4">
        <f>_xlfn.XLOOKUP($A50,'Project inputs'!$A$2:$A$53,'Project inputs'!$N$2:$N$53)/$C50</f>
        <v>0.96012059508161429</v>
      </c>
      <c r="E50" s="5">
        <f>_xlfn.XLOOKUP($A50,'Project inputs'!$A$2:$A$53,'Project inputs'!$K$2:$K$53)/$C50</f>
        <v>1.930938889188151E-2</v>
      </c>
      <c r="F50" s="5">
        <f>_xlfn.XLOOKUP($A50,'Project inputs'!$A$2:$A$53,'Project inputs'!$L$2:$L$53)/$C50</f>
        <v>5.570016026504282E-3</v>
      </c>
      <c r="G50" s="5">
        <f>_xlfn.XLOOKUP($A50,'Project inputs'!$A$2:$A$53,'Project inputs'!$M$2:$M$53)/$C50</f>
        <v>1.4999999999999999E-2</v>
      </c>
      <c r="H50" s="6">
        <f t="shared" si="1"/>
        <v>1</v>
      </c>
    </row>
    <row r="51" spans="1:8" x14ac:dyDescent="0.35">
      <c r="A51" s="12" t="str">
        <f>'Project inputs'!$A51</f>
        <v>51463 HUMBOLT IA</v>
      </c>
      <c r="B51" s="3" t="str">
        <f>_xlfn.XLOOKUP($A51,'Project inputs'!$A$2:$A$53,'Project inputs'!$B$2:$B$53)</f>
        <v>Surface Cycle</v>
      </c>
      <c r="C51" s="8">
        <f>_xlfn.XLOOKUP($A51,'Project inputs'!$A$2:$A$53,'Project inputs'!$O$2:$O$53)</f>
        <v>5435.82</v>
      </c>
      <c r="D51" s="4">
        <f>_xlfn.XLOOKUP($A51,'Project inputs'!$A$2:$A$53,'Project inputs'!$N$2:$N$53)/$C51</f>
        <v>0.97155952551776914</v>
      </c>
      <c r="E51" s="5">
        <f>_xlfn.XLOOKUP($A51,'Project inputs'!$A$2:$A$53,'Project inputs'!$K$2:$K$53)/$C51</f>
        <v>1.3440474482230833E-2</v>
      </c>
      <c r="F51" s="5">
        <f>_xlfn.XLOOKUP($A51,'Project inputs'!$A$2:$A$53,'Project inputs'!$L$2:$L$53)/$C51</f>
        <v>0</v>
      </c>
      <c r="G51" s="5">
        <f>_xlfn.XLOOKUP($A51,'Project inputs'!$A$2:$A$53,'Project inputs'!$M$2:$M$53)/$C51</f>
        <v>1.4999999999999998E-2</v>
      </c>
      <c r="H51" s="6">
        <f t="shared" si="1"/>
        <v>1</v>
      </c>
    </row>
    <row r="52" spans="1:8" x14ac:dyDescent="0.35">
      <c r="A52" s="12" t="str">
        <f>'Project inputs'!$A52</f>
        <v>51749 DODGE MN</v>
      </c>
      <c r="B52" s="3" t="str">
        <f>_xlfn.XLOOKUP($A52,'Project inputs'!$A$2:$A$53,'Project inputs'!$B$2:$B$53)</f>
        <v>Surface Cycle</v>
      </c>
      <c r="C52" s="8">
        <f>_xlfn.XLOOKUP($A52,'Project inputs'!$A$2:$A$53,'Project inputs'!$O$2:$O$53)</f>
        <v>3857.6018249999997</v>
      </c>
      <c r="D52" s="4">
        <f>_xlfn.XLOOKUP($A52,'Project inputs'!$A$2:$A$53,'Project inputs'!$N$2:$N$53)/$C52</f>
        <v>0.96955517113926082</v>
      </c>
      <c r="E52" s="5">
        <f>_xlfn.XLOOKUP($A52,'Project inputs'!$A$2:$A$53,'Project inputs'!$K$2:$K$53)/$C52</f>
        <v>1.5444828860739147E-2</v>
      </c>
      <c r="F52" s="5">
        <f>_xlfn.XLOOKUP($A52,'Project inputs'!$A$2:$A$53,'Project inputs'!$L$2:$L$53)/$C52</f>
        <v>0</v>
      </c>
      <c r="G52" s="5">
        <f>_xlfn.XLOOKUP($A52,'Project inputs'!$A$2:$A$53,'Project inputs'!$M$2:$M$53)/$C52</f>
        <v>1.4999999999999999E-2</v>
      </c>
      <c r="H52" s="6">
        <f t="shared" si="1"/>
        <v>1</v>
      </c>
    </row>
    <row r="53" spans="1:8" x14ac:dyDescent="0.35">
      <c r="A53" s="12" t="str">
        <f>'Project inputs'!$A53</f>
        <v>51585 DODGE MN</v>
      </c>
      <c r="B53" s="3" t="str">
        <f>_xlfn.XLOOKUP($A53,'Project inputs'!$A$2:$A$53,'Project inputs'!$B$2:$B$53)</f>
        <v>Surface Cycle</v>
      </c>
      <c r="C53" s="8">
        <f>_xlfn.XLOOKUP($A53,'Project inputs'!$A$2:$A$53,'Project inputs'!$O$2:$O$53)</f>
        <v>29456.061750000001</v>
      </c>
      <c r="D53" s="4">
        <f>_xlfn.XLOOKUP($A53,'Project inputs'!$A$2:$A$53,'Project inputs'!$N$2:$N$53)/$C53</f>
        <v>0.96541421813627204</v>
      </c>
      <c r="E53" s="5">
        <f>_xlfn.XLOOKUP($A53,'Project inputs'!$A$2:$A$53,'Project inputs'!$K$2:$K$53)/$C53</f>
        <v>1.9585781863727929E-2</v>
      </c>
      <c r="F53" s="5">
        <f>_xlfn.XLOOKUP($A53,'Project inputs'!$A$2:$A$53,'Project inputs'!$L$2:$L$53)/$C53</f>
        <v>0</v>
      </c>
      <c r="G53" s="5">
        <f>_xlfn.XLOOKUP($A53,'Project inputs'!$A$2:$A$53,'Project inputs'!$M$2:$M$53)/$C53</f>
        <v>1.4999999999999999E-2</v>
      </c>
      <c r="H53" s="6">
        <f t="shared" si="1"/>
        <v>1</v>
      </c>
    </row>
  </sheetData>
  <autoFilter ref="A1:H53" xr:uid="{02439FD0-FB8C-456A-8B67-6FB38032F3DE}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5FD2F-D304-4D82-ADD2-C2F64C8E8E03}">
  <sheetPr>
    <pageSetUpPr fitToPage="1"/>
  </sheetPr>
  <dimension ref="A1:N58"/>
  <sheetViews>
    <sheetView topLeftCell="A16" workbookViewId="0">
      <selection activeCell="F5" sqref="F5"/>
    </sheetView>
  </sheetViews>
  <sheetFormatPr defaultRowHeight="14.5" x14ac:dyDescent="0.35"/>
  <cols>
    <col min="1" max="1" width="30.36328125" style="81" bestFit="1" customWidth="1"/>
    <col min="2" max="2" width="17.08984375" customWidth="1"/>
    <col min="3" max="3" width="16.7265625" hidden="1" customWidth="1"/>
    <col min="4" max="4" width="9.6328125" customWidth="1"/>
    <col min="5" max="5" width="9.08984375" customWidth="1"/>
    <col min="6" max="8" width="14.7265625" customWidth="1"/>
    <col min="9" max="9" width="13.7265625" customWidth="1"/>
    <col min="10" max="10" width="10.81640625" customWidth="1"/>
    <col min="11" max="11" width="12.36328125" customWidth="1"/>
    <col min="12" max="12" width="12.453125" bestFit="1" customWidth="1"/>
    <col min="13" max="13" width="10.81640625" customWidth="1"/>
    <col min="15" max="15" width="12.36328125" customWidth="1"/>
  </cols>
  <sheetData>
    <row r="1" spans="1:14" ht="43.5" x14ac:dyDescent="0.35">
      <c r="A1" s="119" t="s">
        <v>0</v>
      </c>
      <c r="B1" s="108" t="s">
        <v>3</v>
      </c>
      <c r="C1" s="109" t="s">
        <v>2</v>
      </c>
      <c r="D1" s="109" t="s">
        <v>207</v>
      </c>
      <c r="E1" s="109" t="s">
        <v>177</v>
      </c>
      <c r="F1" s="108" t="s">
        <v>96</v>
      </c>
      <c r="G1" s="108" t="s">
        <v>158</v>
      </c>
      <c r="H1" s="108" t="s">
        <v>159</v>
      </c>
      <c r="I1" s="108" t="s">
        <v>97</v>
      </c>
      <c r="J1" s="108" t="s">
        <v>88</v>
      </c>
      <c r="K1" s="110" t="s">
        <v>106</v>
      </c>
      <c r="L1" s="108" t="s">
        <v>61</v>
      </c>
      <c r="M1" s="110" t="s">
        <v>105</v>
      </c>
      <c r="N1" s="137"/>
    </row>
    <row r="2" spans="1:14" x14ac:dyDescent="0.35">
      <c r="A2" s="120" t="s">
        <v>212</v>
      </c>
      <c r="B2" s="112">
        <v>44688</v>
      </c>
      <c r="C2" s="95" t="s">
        <v>267</v>
      </c>
      <c r="D2" s="95">
        <v>2022</v>
      </c>
      <c r="E2" s="121" t="s">
        <v>165</v>
      </c>
      <c r="F2" s="130">
        <v>38.984673439205146</v>
      </c>
      <c r="G2" s="130">
        <v>0</v>
      </c>
      <c r="H2" s="130">
        <v>0</v>
      </c>
      <c r="I2" s="130">
        <v>9.4973321636685331</v>
      </c>
      <c r="J2" s="113">
        <v>7.1960883557112023</v>
      </c>
      <c r="K2" s="131">
        <v>55.678093958584881</v>
      </c>
      <c r="L2" s="122">
        <v>105375.47121163619</v>
      </c>
      <c r="M2" s="134">
        <v>5868</v>
      </c>
      <c r="N2" s="138"/>
    </row>
    <row r="3" spans="1:14" x14ac:dyDescent="0.35">
      <c r="A3" s="120" t="s">
        <v>213</v>
      </c>
      <c r="B3" s="112">
        <v>44693</v>
      </c>
      <c r="C3" s="95" t="s">
        <v>267</v>
      </c>
      <c r="D3" s="95">
        <v>2022</v>
      </c>
      <c r="E3" s="121" t="s">
        <v>342</v>
      </c>
      <c r="F3" s="130">
        <v>10.323554305874852</v>
      </c>
      <c r="G3" s="130">
        <v>0</v>
      </c>
      <c r="H3" s="130">
        <v>0</v>
      </c>
      <c r="I3" s="130">
        <v>1.3824124109065512</v>
      </c>
      <c r="J3" s="113">
        <v>6.6721178560518535</v>
      </c>
      <c r="K3" s="131">
        <v>18.378084572833259</v>
      </c>
      <c r="L3" s="122">
        <v>38396.988612964749</v>
      </c>
      <c r="M3" s="134">
        <v>706</v>
      </c>
      <c r="N3" s="138"/>
    </row>
    <row r="4" spans="1:14" x14ac:dyDescent="0.35">
      <c r="A4" s="120" t="s">
        <v>356</v>
      </c>
      <c r="B4" s="112">
        <v>44696</v>
      </c>
      <c r="C4" s="95" t="s">
        <v>267</v>
      </c>
      <c r="D4" s="95">
        <v>2022</v>
      </c>
      <c r="E4" s="121" t="s">
        <v>165</v>
      </c>
      <c r="F4" s="130">
        <v>3.5820987615367521</v>
      </c>
      <c r="G4" s="130">
        <v>0</v>
      </c>
      <c r="H4" s="130">
        <v>0</v>
      </c>
      <c r="I4" s="130">
        <v>0.7159158126224513</v>
      </c>
      <c r="J4" s="113">
        <v>6.5941725539951728</v>
      </c>
      <c r="K4" s="131">
        <v>10.892187128154376</v>
      </c>
      <c r="L4" s="122">
        <v>11644.469716995</v>
      </c>
      <c r="M4" s="134">
        <v>127</v>
      </c>
      <c r="N4" s="138"/>
    </row>
    <row r="5" spans="1:14" x14ac:dyDescent="0.35">
      <c r="A5" s="120" t="s">
        <v>214</v>
      </c>
      <c r="B5" s="112">
        <v>44699</v>
      </c>
      <c r="C5" s="95" t="s">
        <v>267</v>
      </c>
      <c r="D5" s="95">
        <v>2022</v>
      </c>
      <c r="E5" s="121" t="s">
        <v>165</v>
      </c>
      <c r="F5" s="130">
        <v>13.726592094646849</v>
      </c>
      <c r="G5" s="130">
        <v>0</v>
      </c>
      <c r="H5" s="130">
        <v>0</v>
      </c>
      <c r="I5" s="130">
        <v>1.4226309964966155</v>
      </c>
      <c r="J5" s="113">
        <v>6.3541595191968483</v>
      </c>
      <c r="K5" s="131">
        <v>21.50338261034031</v>
      </c>
      <c r="L5" s="122">
        <v>28674.496268152307</v>
      </c>
      <c r="M5" s="134">
        <v>617</v>
      </c>
      <c r="N5" s="138"/>
    </row>
    <row r="6" spans="1:14" x14ac:dyDescent="0.35">
      <c r="A6" s="120" t="s">
        <v>215</v>
      </c>
      <c r="B6" s="112">
        <v>44712</v>
      </c>
      <c r="C6" s="95" t="s">
        <v>267</v>
      </c>
      <c r="D6" s="95">
        <v>2022</v>
      </c>
      <c r="E6" s="121" t="s">
        <v>165</v>
      </c>
      <c r="F6" s="130">
        <v>9.9142461818963277</v>
      </c>
      <c r="G6" s="130">
        <v>0</v>
      </c>
      <c r="H6" s="130">
        <v>0</v>
      </c>
      <c r="I6" s="130">
        <v>1.1860640480252145</v>
      </c>
      <c r="J6" s="113">
        <v>6.6080680241393894</v>
      </c>
      <c r="K6" s="131">
        <v>17.708378254060932</v>
      </c>
      <c r="L6" s="122">
        <v>25905.353974060276</v>
      </c>
      <c r="M6" s="134">
        <v>459</v>
      </c>
      <c r="N6" s="138"/>
    </row>
    <row r="7" spans="1:14" x14ac:dyDescent="0.35">
      <c r="A7" s="120" t="s">
        <v>216</v>
      </c>
      <c r="B7" s="112">
        <v>44721</v>
      </c>
      <c r="C7" s="95" t="s">
        <v>267</v>
      </c>
      <c r="D7" s="95">
        <v>2022</v>
      </c>
      <c r="E7" s="121" t="s">
        <v>165</v>
      </c>
      <c r="F7" s="130">
        <v>17.557728377885759</v>
      </c>
      <c r="G7" s="130">
        <v>0</v>
      </c>
      <c r="H7" s="130">
        <v>0</v>
      </c>
      <c r="I7" s="130">
        <v>0.73655559456179898</v>
      </c>
      <c r="J7" s="113">
        <v>8.8870529894038679</v>
      </c>
      <c r="K7" s="131">
        <v>27.181336961851429</v>
      </c>
      <c r="L7" s="122">
        <v>5389.4587581833066</v>
      </c>
      <c r="M7" s="134">
        <v>147</v>
      </c>
      <c r="N7" s="138"/>
    </row>
    <row r="8" spans="1:14" x14ac:dyDescent="0.35">
      <c r="A8" s="120" t="s">
        <v>217</v>
      </c>
      <c r="B8" s="112">
        <v>44727</v>
      </c>
      <c r="C8" s="95" t="s">
        <v>267</v>
      </c>
      <c r="D8" s="95">
        <v>2022</v>
      </c>
      <c r="E8" s="121" t="s">
        <v>165</v>
      </c>
      <c r="F8" s="130">
        <v>15.992856309652602</v>
      </c>
      <c r="G8" s="130">
        <v>0</v>
      </c>
      <c r="H8" s="130">
        <v>0</v>
      </c>
      <c r="I8" s="130">
        <v>1.7685247316356085</v>
      </c>
      <c r="J8" s="113">
        <v>6.8680382538366338</v>
      </c>
      <c r="K8" s="131">
        <v>24.629419295124844</v>
      </c>
      <c r="L8" s="122">
        <v>18945.261777036598</v>
      </c>
      <c r="M8" s="134">
        <v>467</v>
      </c>
      <c r="N8" s="138"/>
    </row>
    <row r="9" spans="1:14" x14ac:dyDescent="0.35">
      <c r="A9" s="120" t="s">
        <v>218</v>
      </c>
      <c r="B9" s="112">
        <v>44735</v>
      </c>
      <c r="C9" s="95" t="s">
        <v>267</v>
      </c>
      <c r="D9" s="95">
        <v>2022</v>
      </c>
      <c r="E9" s="121" t="s">
        <v>165</v>
      </c>
      <c r="F9" s="130">
        <v>8.3795141427331288</v>
      </c>
      <c r="G9" s="130">
        <v>0</v>
      </c>
      <c r="H9" s="130">
        <v>0</v>
      </c>
      <c r="I9" s="130">
        <v>1.2176271071058811</v>
      </c>
      <c r="J9" s="113">
        <v>6.63031915374299</v>
      </c>
      <c r="K9" s="131">
        <v>16.227460403582</v>
      </c>
      <c r="L9" s="122">
        <v>27061.750028151004</v>
      </c>
      <c r="M9" s="134">
        <v>440</v>
      </c>
      <c r="N9" s="138"/>
    </row>
    <row r="10" spans="1:14" x14ac:dyDescent="0.35">
      <c r="A10" s="120" t="s">
        <v>219</v>
      </c>
      <c r="B10" s="112">
        <v>44749</v>
      </c>
      <c r="C10" s="95" t="s">
        <v>267</v>
      </c>
      <c r="D10" s="95">
        <v>2022</v>
      </c>
      <c r="E10" s="121" t="s">
        <v>165</v>
      </c>
      <c r="F10" s="130">
        <v>7.2306633452263895</v>
      </c>
      <c r="G10" s="130">
        <v>0</v>
      </c>
      <c r="H10" s="130">
        <v>0</v>
      </c>
      <c r="I10" s="130">
        <v>0.54894296653831764</v>
      </c>
      <c r="J10" s="113">
        <v>6.5752252538089602</v>
      </c>
      <c r="K10" s="131">
        <v>14.354831565573669</v>
      </c>
      <c r="L10" s="122">
        <v>28735.177534875904</v>
      </c>
      <c r="M10" s="134">
        <v>413</v>
      </c>
      <c r="N10" s="138"/>
    </row>
    <row r="11" spans="1:14" x14ac:dyDescent="0.35">
      <c r="A11" s="120" t="s">
        <v>220</v>
      </c>
      <c r="B11" s="112">
        <v>44760</v>
      </c>
      <c r="C11" s="95" t="s">
        <v>267</v>
      </c>
      <c r="D11" s="95">
        <v>2022</v>
      </c>
      <c r="E11" s="121" t="s">
        <v>165</v>
      </c>
      <c r="F11" s="130">
        <v>16.153125154302185</v>
      </c>
      <c r="G11" s="130">
        <v>0</v>
      </c>
      <c r="H11" s="130">
        <v>0</v>
      </c>
      <c r="I11" s="130">
        <v>2.2648901679855222</v>
      </c>
      <c r="J11" s="113">
        <v>7.6120808768585837</v>
      </c>
      <c r="K11" s="131">
        <v>26.030096199146293</v>
      </c>
      <c r="L11" s="122">
        <v>35404.903572574724</v>
      </c>
      <c r="M11" s="134">
        <v>922</v>
      </c>
      <c r="N11" s="138"/>
    </row>
    <row r="12" spans="1:14" x14ac:dyDescent="0.35">
      <c r="A12" s="120" t="s">
        <v>221</v>
      </c>
      <c r="B12" s="112">
        <v>44783</v>
      </c>
      <c r="C12" s="95" t="s">
        <v>267</v>
      </c>
      <c r="D12" s="95">
        <v>2022</v>
      </c>
      <c r="E12" s="121" t="s">
        <v>165</v>
      </c>
      <c r="F12" s="130">
        <v>10.681440533052228</v>
      </c>
      <c r="G12" s="130">
        <v>0</v>
      </c>
      <c r="H12" s="130">
        <v>0</v>
      </c>
      <c r="I12" s="130">
        <v>0.51355170697779851</v>
      </c>
      <c r="J12" s="113">
        <v>6.1721224371845755</v>
      </c>
      <c r="K12" s="131">
        <v>17.367114677214602</v>
      </c>
      <c r="L12" s="122">
        <v>12925.31838529545</v>
      </c>
      <c r="M12" s="134">
        <v>225</v>
      </c>
      <c r="N12" s="138"/>
    </row>
    <row r="13" spans="1:14" x14ac:dyDescent="0.35">
      <c r="A13" s="120" t="s">
        <v>222</v>
      </c>
      <c r="B13" s="112">
        <v>44795</v>
      </c>
      <c r="C13" s="95" t="s">
        <v>267</v>
      </c>
      <c r="D13" s="95">
        <v>2022</v>
      </c>
      <c r="E13" s="121" t="s">
        <v>165</v>
      </c>
      <c r="F13" s="130">
        <v>17.99845116682468</v>
      </c>
      <c r="G13" s="130">
        <v>0</v>
      </c>
      <c r="H13" s="130">
        <v>0</v>
      </c>
      <c r="I13" s="130">
        <v>4.5604431679196233</v>
      </c>
      <c r="J13" s="113">
        <v>8.1042522702367084</v>
      </c>
      <c r="K13" s="131">
        <v>30.663146604981009</v>
      </c>
      <c r="L13" s="122">
        <v>449.24844462750008</v>
      </c>
      <c r="M13" s="134">
        <v>14</v>
      </c>
      <c r="N13" s="138"/>
    </row>
    <row r="14" spans="1:14" x14ac:dyDescent="0.35">
      <c r="A14" s="120" t="s">
        <v>223</v>
      </c>
      <c r="B14" s="112">
        <v>44811</v>
      </c>
      <c r="C14" s="95" t="s">
        <v>267</v>
      </c>
      <c r="D14" s="95">
        <v>2022</v>
      </c>
      <c r="E14" s="121" t="s">
        <v>165</v>
      </c>
      <c r="F14" s="130">
        <v>8.5183828758008335</v>
      </c>
      <c r="G14" s="130">
        <v>0</v>
      </c>
      <c r="H14" s="130">
        <v>0</v>
      </c>
      <c r="I14" s="130">
        <v>0.38801455111562277</v>
      </c>
      <c r="J14" s="113">
        <v>9.0712924165847593</v>
      </c>
      <c r="K14" s="131">
        <v>17.977689843501217</v>
      </c>
      <c r="L14" s="122">
        <v>5016.2796585945662</v>
      </c>
      <c r="M14" s="134">
        <v>91</v>
      </c>
      <c r="N14" s="138"/>
    </row>
    <row r="15" spans="1:14" x14ac:dyDescent="0.35">
      <c r="A15" s="120" t="s">
        <v>224</v>
      </c>
      <c r="B15" s="112">
        <v>44818</v>
      </c>
      <c r="C15" s="95" t="s">
        <v>267</v>
      </c>
      <c r="D15" s="95">
        <v>2022</v>
      </c>
      <c r="E15" s="121" t="s">
        <v>165</v>
      </c>
      <c r="F15" s="130">
        <v>9.3232638110756181</v>
      </c>
      <c r="G15" s="130">
        <v>0</v>
      </c>
      <c r="H15" s="130">
        <v>0</v>
      </c>
      <c r="I15" s="130">
        <v>1.8867868989301273</v>
      </c>
      <c r="J15" s="113">
        <v>8.8989621728202231</v>
      </c>
      <c r="K15" s="131">
        <v>20.109012882825969</v>
      </c>
      <c r="L15" s="122">
        <v>11922.076103430178</v>
      </c>
      <c r="M15" s="134">
        <v>240</v>
      </c>
      <c r="N15" s="138"/>
    </row>
    <row r="16" spans="1:14" x14ac:dyDescent="0.35">
      <c r="A16" s="120" t="s">
        <v>225</v>
      </c>
      <c r="B16" s="112">
        <v>45049</v>
      </c>
      <c r="C16" s="95" t="s">
        <v>267</v>
      </c>
      <c r="D16" s="95">
        <v>2023</v>
      </c>
      <c r="E16" s="121" t="s">
        <v>165</v>
      </c>
      <c r="F16" s="130">
        <v>11.051790713005913</v>
      </c>
      <c r="G16" s="130">
        <v>0</v>
      </c>
      <c r="H16" s="130">
        <v>0</v>
      </c>
      <c r="I16" s="130">
        <v>1.5998483759562814</v>
      </c>
      <c r="J16" s="113">
        <v>6.6459321501803759</v>
      </c>
      <c r="K16" s="131">
        <v>19.29757123914257</v>
      </c>
      <c r="L16" s="122">
        <v>3811.2341717104205</v>
      </c>
      <c r="M16" s="134">
        <v>74</v>
      </c>
      <c r="N16" s="138"/>
    </row>
    <row r="17" spans="1:14" x14ac:dyDescent="0.35">
      <c r="A17" s="120" t="s">
        <v>226</v>
      </c>
      <c r="B17" s="112">
        <v>45054</v>
      </c>
      <c r="C17" s="95" t="s">
        <v>267</v>
      </c>
      <c r="D17" s="95">
        <v>2023</v>
      </c>
      <c r="E17" s="121" t="s">
        <v>165</v>
      </c>
      <c r="F17" s="130">
        <v>10.861247609275276</v>
      </c>
      <c r="G17" s="130">
        <v>0</v>
      </c>
      <c r="H17" s="130">
        <v>0</v>
      </c>
      <c r="I17" s="130">
        <v>1.4806400318500959</v>
      </c>
      <c r="J17" s="113">
        <v>6.5305958807017355</v>
      </c>
      <c r="K17" s="131">
        <v>18.872483521827107</v>
      </c>
      <c r="L17" s="122">
        <v>7164.4348199508759</v>
      </c>
      <c r="M17" s="134">
        <v>136</v>
      </c>
      <c r="N17" s="138"/>
    </row>
    <row r="18" spans="1:14" x14ac:dyDescent="0.35">
      <c r="A18" s="120" t="s">
        <v>227</v>
      </c>
      <c r="B18" s="112">
        <v>45061</v>
      </c>
      <c r="C18" s="95" t="s">
        <v>267</v>
      </c>
      <c r="D18" s="95">
        <v>2023</v>
      </c>
      <c r="E18" s="121" t="s">
        <v>165</v>
      </c>
      <c r="F18" s="130">
        <v>7.3108356984371046</v>
      </c>
      <c r="G18" s="130">
        <v>0</v>
      </c>
      <c r="H18" s="130">
        <v>0</v>
      </c>
      <c r="I18" s="130">
        <v>0.64914115021964158</v>
      </c>
      <c r="J18" s="113">
        <v>6.5477670399271526</v>
      </c>
      <c r="K18" s="131">
        <v>14.507743888583899</v>
      </c>
      <c r="L18" s="122">
        <v>28644.014316005982</v>
      </c>
      <c r="M18" s="134">
        <v>416</v>
      </c>
      <c r="N18" s="138"/>
    </row>
    <row r="19" spans="1:14" x14ac:dyDescent="0.35">
      <c r="A19" s="120" t="s">
        <v>228</v>
      </c>
      <c r="B19" s="112">
        <v>45063</v>
      </c>
      <c r="C19" s="95" t="s">
        <v>267</v>
      </c>
      <c r="D19" s="95">
        <v>2023</v>
      </c>
      <c r="E19" s="121" t="s">
        <v>165</v>
      </c>
      <c r="F19" s="130">
        <v>7.6885355732166252</v>
      </c>
      <c r="G19" s="130">
        <v>0</v>
      </c>
      <c r="H19" s="130">
        <v>0</v>
      </c>
      <c r="I19" s="130">
        <v>1.298535791130448</v>
      </c>
      <c r="J19" s="113">
        <v>6.8001907953817362</v>
      </c>
      <c r="K19" s="131">
        <v>15.78726215972881</v>
      </c>
      <c r="L19" s="122">
        <v>6447.4555550844589</v>
      </c>
      <c r="M19" s="134">
        <v>102</v>
      </c>
      <c r="N19" s="138"/>
    </row>
    <row r="20" spans="1:14" x14ac:dyDescent="0.35">
      <c r="A20" s="120" t="s">
        <v>229</v>
      </c>
      <c r="B20" s="112">
        <v>45063</v>
      </c>
      <c r="C20" s="95" t="s">
        <v>267</v>
      </c>
      <c r="D20" s="95">
        <v>2023</v>
      </c>
      <c r="E20" s="121" t="s">
        <v>165</v>
      </c>
      <c r="F20" s="130">
        <v>9.8511934291433754</v>
      </c>
      <c r="G20" s="130">
        <v>0</v>
      </c>
      <c r="H20" s="130">
        <v>0</v>
      </c>
      <c r="I20" s="130">
        <v>1.5655850969424592</v>
      </c>
      <c r="J20" s="113">
        <v>9.2869557522538084</v>
      </c>
      <c r="K20" s="131">
        <v>20.703734278339645</v>
      </c>
      <c r="L20" s="122">
        <v>6421.3181510436207</v>
      </c>
      <c r="M20" s="134">
        <v>133</v>
      </c>
      <c r="N20" s="138"/>
    </row>
    <row r="21" spans="1:14" x14ac:dyDescent="0.35">
      <c r="A21" s="120" t="s">
        <v>230</v>
      </c>
      <c r="B21" s="112">
        <v>45076</v>
      </c>
      <c r="C21" s="95" t="s">
        <v>267</v>
      </c>
      <c r="D21" s="95">
        <v>2023</v>
      </c>
      <c r="E21" s="121" t="s">
        <v>165</v>
      </c>
      <c r="F21" s="130">
        <v>10.466845344645197</v>
      </c>
      <c r="G21" s="130">
        <v>0</v>
      </c>
      <c r="H21" s="130">
        <v>0</v>
      </c>
      <c r="I21" s="130">
        <v>0.83610262172084115</v>
      </c>
      <c r="J21" s="113">
        <v>6.6800138535146347</v>
      </c>
      <c r="K21" s="131">
        <v>17.982961819880671</v>
      </c>
      <c r="L21" s="122">
        <v>36529.231707393752</v>
      </c>
      <c r="M21" s="134">
        <v>657</v>
      </c>
      <c r="N21" s="138"/>
    </row>
    <row r="22" spans="1:14" x14ac:dyDescent="0.35">
      <c r="A22" s="120" t="s">
        <v>231</v>
      </c>
      <c r="B22" s="112">
        <v>45076</v>
      </c>
      <c r="C22" s="95" t="s">
        <v>267</v>
      </c>
      <c r="D22" s="95">
        <v>2023</v>
      </c>
      <c r="E22" s="121" t="s">
        <v>165</v>
      </c>
      <c r="F22" s="130">
        <v>16.661563730662273</v>
      </c>
      <c r="G22" s="130">
        <v>0</v>
      </c>
      <c r="H22" s="130">
        <v>0</v>
      </c>
      <c r="I22" s="130">
        <v>2.4635040035991831</v>
      </c>
      <c r="J22" s="113">
        <v>7.0569407895730958</v>
      </c>
      <c r="K22" s="131">
        <v>26.182008523834554</v>
      </c>
      <c r="L22" s="122">
        <v>39963.12928907985</v>
      </c>
      <c r="M22" s="134">
        <v>1047</v>
      </c>
      <c r="N22" s="138"/>
    </row>
    <row r="23" spans="1:14" x14ac:dyDescent="0.35">
      <c r="A23" s="120" t="s">
        <v>232</v>
      </c>
      <c r="B23" s="112">
        <v>45089</v>
      </c>
      <c r="C23" s="95" t="s">
        <v>267</v>
      </c>
      <c r="D23" s="95">
        <v>2023</v>
      </c>
      <c r="E23" s="121" t="s">
        <v>165</v>
      </c>
      <c r="F23" s="130">
        <v>9.3161987589056157</v>
      </c>
      <c r="G23" s="130">
        <v>0</v>
      </c>
      <c r="H23" s="130">
        <v>0</v>
      </c>
      <c r="I23" s="130">
        <v>2.0446614951247923</v>
      </c>
      <c r="J23" s="113">
        <v>6.5432129515686244</v>
      </c>
      <c r="K23" s="131">
        <v>17.904073205599033</v>
      </c>
      <c r="L23" s="122">
        <v>17577.434741982303</v>
      </c>
      <c r="M23" s="134">
        <v>315</v>
      </c>
      <c r="N23" s="138"/>
    </row>
    <row r="24" spans="1:14" x14ac:dyDescent="0.35">
      <c r="A24" s="120" t="s">
        <v>233</v>
      </c>
      <c r="B24" s="112">
        <v>45096</v>
      </c>
      <c r="C24" s="95" t="s">
        <v>267</v>
      </c>
      <c r="D24" s="95">
        <v>2023</v>
      </c>
      <c r="E24" s="121" t="s">
        <v>165</v>
      </c>
      <c r="F24" s="130">
        <v>6.5791610365102269</v>
      </c>
      <c r="G24" s="130">
        <v>0</v>
      </c>
      <c r="H24" s="130">
        <v>0</v>
      </c>
      <c r="I24" s="130">
        <v>0.59685674899898489</v>
      </c>
      <c r="J24" s="113">
        <v>6.7411764007402866</v>
      </c>
      <c r="K24" s="131">
        <v>13.917194186249498</v>
      </c>
      <c r="L24" s="122">
        <v>10411.068502486798</v>
      </c>
      <c r="M24" s="134">
        <v>145</v>
      </c>
      <c r="N24" s="138"/>
    </row>
    <row r="25" spans="1:14" x14ac:dyDescent="0.35">
      <c r="A25" s="120" t="s">
        <v>234</v>
      </c>
      <c r="B25" s="112">
        <v>45096</v>
      </c>
      <c r="C25" s="95" t="s">
        <v>267</v>
      </c>
      <c r="D25" s="95">
        <v>2023</v>
      </c>
      <c r="E25" s="121" t="s">
        <v>165</v>
      </c>
      <c r="F25" s="130">
        <v>7.6748896845538894</v>
      </c>
      <c r="G25" s="130">
        <v>0</v>
      </c>
      <c r="H25" s="130">
        <v>0</v>
      </c>
      <c r="I25" s="130">
        <v>1.4774937545547184</v>
      </c>
      <c r="J25" s="113">
        <v>6.3143542093592373</v>
      </c>
      <c r="K25" s="131">
        <v>15.466737648467845</v>
      </c>
      <c r="L25" s="122">
        <v>20777.021835365813</v>
      </c>
      <c r="M25" s="134">
        <v>322</v>
      </c>
      <c r="N25" s="138"/>
    </row>
    <row r="26" spans="1:14" x14ac:dyDescent="0.35">
      <c r="A26" s="120" t="s">
        <v>235</v>
      </c>
      <c r="B26" s="112">
        <v>45104</v>
      </c>
      <c r="C26" s="95" t="s">
        <v>267</v>
      </c>
      <c r="D26" s="95">
        <v>2023</v>
      </c>
      <c r="E26" s="121" t="s">
        <v>165</v>
      </c>
      <c r="F26" s="130">
        <v>8.1807245864621976</v>
      </c>
      <c r="G26" s="130">
        <v>0</v>
      </c>
      <c r="H26" s="130">
        <v>0</v>
      </c>
      <c r="I26" s="130">
        <v>1.0112651796409489</v>
      </c>
      <c r="J26" s="113">
        <v>8.7445572520834514</v>
      </c>
      <c r="K26" s="131">
        <v>17.936547018186598</v>
      </c>
      <c r="L26" s="122">
        <v>13092.114972949763</v>
      </c>
      <c r="M26" s="134">
        <v>235</v>
      </c>
      <c r="N26" s="138"/>
    </row>
    <row r="27" spans="1:14" x14ac:dyDescent="0.35">
      <c r="A27" s="120" t="s">
        <v>236</v>
      </c>
      <c r="B27" s="112">
        <v>45115</v>
      </c>
      <c r="C27" s="95" t="s">
        <v>267</v>
      </c>
      <c r="D27" s="95">
        <v>2023</v>
      </c>
      <c r="E27" s="121" t="s">
        <v>165</v>
      </c>
      <c r="F27" s="130">
        <v>12.198315468766165</v>
      </c>
      <c r="G27" s="130">
        <v>0</v>
      </c>
      <c r="H27" s="130">
        <v>0</v>
      </c>
      <c r="I27" s="130">
        <v>1.4050031731512864</v>
      </c>
      <c r="J27" s="113">
        <v>5.4071477987258243</v>
      </c>
      <c r="K27" s="131">
        <v>19.010466440643274</v>
      </c>
      <c r="L27" s="122">
        <v>37059.855803182123</v>
      </c>
      <c r="M27" s="134">
        <v>705</v>
      </c>
      <c r="N27" s="138"/>
    </row>
    <row r="28" spans="1:14" x14ac:dyDescent="0.35">
      <c r="A28" s="120" t="s">
        <v>237</v>
      </c>
      <c r="B28" s="112">
        <v>45119</v>
      </c>
      <c r="C28" s="95" t="s">
        <v>267</v>
      </c>
      <c r="D28" s="95">
        <v>2023</v>
      </c>
      <c r="E28" s="121" t="s">
        <v>165</v>
      </c>
      <c r="F28" s="130">
        <v>10.911736365953459</v>
      </c>
      <c r="G28" s="130">
        <v>0</v>
      </c>
      <c r="H28" s="130">
        <v>0</v>
      </c>
      <c r="I28" s="130">
        <v>1.0170630304677339</v>
      </c>
      <c r="J28" s="113">
        <v>9.0133520258999873</v>
      </c>
      <c r="K28" s="131">
        <v>20.942151422321182</v>
      </c>
      <c r="L28" s="122">
        <v>3024.9098707138596</v>
      </c>
      <c r="M28" s="134">
        <v>64</v>
      </c>
      <c r="N28" s="138"/>
    </row>
    <row r="29" spans="1:14" x14ac:dyDescent="0.35">
      <c r="A29" s="120" t="s">
        <v>238</v>
      </c>
      <c r="B29" s="112">
        <v>45132</v>
      </c>
      <c r="C29" s="95" t="s">
        <v>267</v>
      </c>
      <c r="D29" s="95">
        <v>2023</v>
      </c>
      <c r="E29" s="121" t="s">
        <v>165</v>
      </c>
      <c r="F29" s="130">
        <v>9.5872328545518375</v>
      </c>
      <c r="G29" s="130">
        <v>0</v>
      </c>
      <c r="H29" s="130">
        <v>0</v>
      </c>
      <c r="I29" s="130">
        <v>0.51803157617138629</v>
      </c>
      <c r="J29" s="113">
        <v>6.6863441201372504</v>
      </c>
      <c r="K29" s="131">
        <v>16.791608550860474</v>
      </c>
      <c r="L29" s="122">
        <v>14097.352238590003</v>
      </c>
      <c r="M29" s="134">
        <v>237</v>
      </c>
      <c r="N29" s="138"/>
    </row>
    <row r="30" spans="1:14" x14ac:dyDescent="0.35">
      <c r="A30" s="120" t="s">
        <v>239</v>
      </c>
      <c r="B30" s="112">
        <v>45133</v>
      </c>
      <c r="C30" s="95" t="s">
        <v>267</v>
      </c>
      <c r="D30" s="95">
        <v>2023</v>
      </c>
      <c r="E30" s="121" t="s">
        <v>165</v>
      </c>
      <c r="F30" s="130">
        <v>7.3580460416629183</v>
      </c>
      <c r="G30" s="130">
        <v>0</v>
      </c>
      <c r="H30" s="130">
        <v>0</v>
      </c>
      <c r="I30" s="130">
        <v>0.88705479587922864</v>
      </c>
      <c r="J30" s="113">
        <v>6.1793297032037637</v>
      </c>
      <c r="K30" s="131">
        <v>14.424430540745909</v>
      </c>
      <c r="L30" s="122">
        <v>13684.771737204752</v>
      </c>
      <c r="M30" s="134">
        <v>198</v>
      </c>
      <c r="N30" s="138"/>
    </row>
    <row r="31" spans="1:14" x14ac:dyDescent="0.35">
      <c r="A31" s="120" t="s">
        <v>240</v>
      </c>
      <c r="B31" s="112">
        <v>45138</v>
      </c>
      <c r="C31" s="95" t="s">
        <v>267</v>
      </c>
      <c r="D31" s="95">
        <v>2023</v>
      </c>
      <c r="E31" s="121" t="s">
        <v>165</v>
      </c>
      <c r="F31" s="130">
        <v>10.598466735110984</v>
      </c>
      <c r="G31" s="130">
        <v>0</v>
      </c>
      <c r="H31" s="130">
        <v>0</v>
      </c>
      <c r="I31" s="130">
        <v>1.5045884133674079</v>
      </c>
      <c r="J31" s="113">
        <v>8.6873593016081063</v>
      </c>
      <c r="K31" s="131">
        <v>20.790414450086498</v>
      </c>
      <c r="L31" s="122">
        <v>34826.563553500157</v>
      </c>
      <c r="M31" s="134">
        <v>725</v>
      </c>
      <c r="N31" s="138"/>
    </row>
    <row r="32" spans="1:14" x14ac:dyDescent="0.35">
      <c r="A32" s="120" t="s">
        <v>241</v>
      </c>
      <c r="B32" s="112">
        <v>45140</v>
      </c>
      <c r="C32" s="95" t="s">
        <v>267</v>
      </c>
      <c r="D32" s="95">
        <v>2023</v>
      </c>
      <c r="E32" s="121" t="s">
        <v>165</v>
      </c>
      <c r="F32" s="130">
        <v>11.010403706601748</v>
      </c>
      <c r="G32" s="130">
        <v>0</v>
      </c>
      <c r="H32" s="130">
        <v>0</v>
      </c>
      <c r="I32" s="130">
        <v>2.6932364147394674</v>
      </c>
      <c r="J32" s="113">
        <v>6.4216287897836937</v>
      </c>
      <c r="K32" s="131">
        <v>20.125268911124909</v>
      </c>
      <c r="L32" s="122">
        <v>14380.752684032999</v>
      </c>
      <c r="M32" s="134">
        <v>290</v>
      </c>
      <c r="N32" s="138"/>
    </row>
    <row r="33" spans="1:14" x14ac:dyDescent="0.35">
      <c r="A33" s="120" t="s">
        <v>242</v>
      </c>
      <c r="B33" s="112">
        <v>45149</v>
      </c>
      <c r="C33" s="95" t="s">
        <v>267</v>
      </c>
      <c r="D33" s="95">
        <v>2023</v>
      </c>
      <c r="E33" s="121" t="s">
        <v>165</v>
      </c>
      <c r="F33" s="130">
        <v>8.5681959655331905</v>
      </c>
      <c r="G33" s="130">
        <v>0</v>
      </c>
      <c r="H33" s="130">
        <v>0</v>
      </c>
      <c r="I33" s="130">
        <v>0.92892899868275181</v>
      </c>
      <c r="J33" s="113">
        <v>8.988235200987047</v>
      </c>
      <c r="K33" s="131">
        <v>18.485360165202991</v>
      </c>
      <c r="L33" s="122">
        <v>10632.879815363867</v>
      </c>
      <c r="M33" s="134">
        <v>197</v>
      </c>
      <c r="N33" s="138"/>
    </row>
    <row r="34" spans="1:14" x14ac:dyDescent="0.35">
      <c r="A34" s="120" t="s">
        <v>243</v>
      </c>
      <c r="B34" s="112">
        <v>45159</v>
      </c>
      <c r="C34" s="95" t="s">
        <v>267</v>
      </c>
      <c r="D34" s="95">
        <v>2023</v>
      </c>
      <c r="E34" s="121" t="s">
        <v>165</v>
      </c>
      <c r="F34" s="130">
        <v>8.256027118854087</v>
      </c>
      <c r="G34" s="130">
        <v>0</v>
      </c>
      <c r="H34" s="130">
        <v>0</v>
      </c>
      <c r="I34" s="130">
        <v>1.1742973824982934</v>
      </c>
      <c r="J34" s="113">
        <v>8.9739454788869111</v>
      </c>
      <c r="K34" s="131">
        <v>18.404269980239292</v>
      </c>
      <c r="L34" s="122">
        <v>6149.8502062874995</v>
      </c>
      <c r="M34" s="134">
        <v>114</v>
      </c>
      <c r="N34" s="138"/>
    </row>
    <row r="35" spans="1:14" x14ac:dyDescent="0.35">
      <c r="A35" s="120" t="s">
        <v>244</v>
      </c>
      <c r="B35" s="112">
        <v>45162</v>
      </c>
      <c r="C35" s="95" t="s">
        <v>267</v>
      </c>
      <c r="D35" s="95">
        <v>2023</v>
      </c>
      <c r="E35" s="121" t="s">
        <v>165</v>
      </c>
      <c r="F35" s="130">
        <v>6.7206324191207987</v>
      </c>
      <c r="G35" s="130">
        <v>0</v>
      </c>
      <c r="H35" s="130">
        <v>0</v>
      </c>
      <c r="I35" s="130">
        <v>0.66634426327130047</v>
      </c>
      <c r="J35" s="113">
        <v>6.9230724115533944</v>
      </c>
      <c r="K35" s="131">
        <v>14.310049093945494</v>
      </c>
      <c r="L35" s="122">
        <v>58077.701922442291</v>
      </c>
      <c r="M35" s="134">
        <v>832</v>
      </c>
      <c r="N35" s="138"/>
    </row>
    <row r="36" spans="1:14" x14ac:dyDescent="0.35">
      <c r="A36" s="120" t="s">
        <v>245</v>
      </c>
      <c r="B36" s="112">
        <v>45174</v>
      </c>
      <c r="C36" s="95" t="s">
        <v>267</v>
      </c>
      <c r="D36" s="95">
        <v>2023</v>
      </c>
      <c r="E36" s="121" t="s">
        <v>165</v>
      </c>
      <c r="F36" s="130">
        <v>9.1714852070708535</v>
      </c>
      <c r="G36" s="130">
        <v>0</v>
      </c>
      <c r="H36" s="130">
        <v>0</v>
      </c>
      <c r="I36" s="130">
        <v>0.71499522972873442</v>
      </c>
      <c r="J36" s="113">
        <v>8.3362058515770734</v>
      </c>
      <c r="K36" s="131">
        <v>18.222686288376661</v>
      </c>
      <c r="L36" s="122">
        <v>28869.331069287357</v>
      </c>
      <c r="M36" s="134">
        <v>527</v>
      </c>
      <c r="N36" s="138"/>
    </row>
    <row r="37" spans="1:14" x14ac:dyDescent="0.35">
      <c r="A37" s="120" t="s">
        <v>246</v>
      </c>
      <c r="B37" s="112">
        <v>45185</v>
      </c>
      <c r="C37" s="95" t="s">
        <v>267</v>
      </c>
      <c r="D37" s="95">
        <v>2023</v>
      </c>
      <c r="E37" s="121" t="s">
        <v>165</v>
      </c>
      <c r="F37" s="130">
        <v>12.72730792638481</v>
      </c>
      <c r="G37" s="130">
        <v>0</v>
      </c>
      <c r="H37" s="130">
        <v>0</v>
      </c>
      <c r="I37" s="130">
        <v>1.2873550886995531</v>
      </c>
      <c r="J37" s="113">
        <v>6.7476231744738611</v>
      </c>
      <c r="K37" s="131">
        <v>20.762286189558225</v>
      </c>
      <c r="L37" s="122">
        <v>21654.9022446954</v>
      </c>
      <c r="M37" s="134">
        <v>450</v>
      </c>
      <c r="N37" s="138"/>
    </row>
    <row r="38" spans="1:14" x14ac:dyDescent="0.35">
      <c r="A38" s="120" t="s">
        <v>247</v>
      </c>
      <c r="B38" s="112">
        <v>45204</v>
      </c>
      <c r="C38" s="95" t="s">
        <v>267</v>
      </c>
      <c r="D38" s="95">
        <v>2023</v>
      </c>
      <c r="E38" s="121" t="s">
        <v>165</v>
      </c>
      <c r="F38" s="130">
        <v>20.392320328927987</v>
      </c>
      <c r="G38" s="130">
        <v>0</v>
      </c>
      <c r="H38" s="130">
        <v>0</v>
      </c>
      <c r="I38" s="130">
        <v>1.4425079789150639</v>
      </c>
      <c r="J38" s="113">
        <v>5.5979620226973896</v>
      </c>
      <c r="K38" s="131">
        <v>27.432790330540442</v>
      </c>
      <c r="L38" s="122">
        <v>22205.248891650001</v>
      </c>
      <c r="M38" s="134">
        <v>610</v>
      </c>
      <c r="N38" s="138"/>
    </row>
    <row r="39" spans="1:14" x14ac:dyDescent="0.35">
      <c r="A39" s="120" t="s">
        <v>341</v>
      </c>
      <c r="B39" s="112">
        <v>45159</v>
      </c>
      <c r="C39" s="95" t="s">
        <v>267</v>
      </c>
      <c r="D39" s="95">
        <v>2023</v>
      </c>
      <c r="E39" s="121" t="s">
        <v>165</v>
      </c>
      <c r="F39" s="130">
        <v>9.0371229295344015</v>
      </c>
      <c r="G39" s="130">
        <v>0</v>
      </c>
      <c r="H39" s="130">
        <v>0</v>
      </c>
      <c r="I39" s="130">
        <v>1.4101844001529096</v>
      </c>
      <c r="J39" s="113">
        <v>6.6386369447465885</v>
      </c>
      <c r="K39" s="131">
        <v>17.085944274433899</v>
      </c>
      <c r="L39" s="122">
        <v>24394.341616791302</v>
      </c>
      <c r="M39" s="134">
        <v>417</v>
      </c>
      <c r="N39" s="138"/>
    </row>
    <row r="40" spans="1:14" x14ac:dyDescent="0.35">
      <c r="A40" s="120" t="s">
        <v>248</v>
      </c>
      <c r="B40" s="112">
        <v>45414</v>
      </c>
      <c r="C40" s="95" t="s">
        <v>267</v>
      </c>
      <c r="D40" s="95">
        <v>2024</v>
      </c>
      <c r="E40" s="121" t="s">
        <v>165</v>
      </c>
      <c r="F40" s="130">
        <v>8.5552804452995233</v>
      </c>
      <c r="G40" s="130">
        <v>0</v>
      </c>
      <c r="H40" s="130">
        <v>0</v>
      </c>
      <c r="I40" s="130">
        <v>1.6668720827881305</v>
      </c>
      <c r="J40" s="113">
        <v>6.5050073442914895</v>
      </c>
      <c r="K40" s="131">
        <v>16.727159872379143</v>
      </c>
      <c r="L40" s="122">
        <v>15647.648892392697</v>
      </c>
      <c r="M40" s="134">
        <v>262</v>
      </c>
      <c r="N40" s="138"/>
    </row>
    <row r="41" spans="1:14" x14ac:dyDescent="0.35">
      <c r="A41" s="120" t="s">
        <v>249</v>
      </c>
      <c r="B41" s="112">
        <v>45418</v>
      </c>
      <c r="C41" s="95" t="s">
        <v>267</v>
      </c>
      <c r="D41" s="95">
        <v>2024</v>
      </c>
      <c r="E41" s="121" t="s">
        <v>165</v>
      </c>
      <c r="F41" s="130">
        <v>13.394421121772051</v>
      </c>
      <c r="G41" s="130">
        <v>0</v>
      </c>
      <c r="H41" s="130">
        <v>0</v>
      </c>
      <c r="I41" s="130">
        <v>2.3528465022954506</v>
      </c>
      <c r="J41" s="113">
        <v>6.8116794523972652</v>
      </c>
      <c r="K41" s="131">
        <v>22.558947076464769</v>
      </c>
      <c r="L41" s="122">
        <v>13459.346697332248</v>
      </c>
      <c r="M41" s="134">
        <v>304</v>
      </c>
      <c r="N41" s="138"/>
    </row>
    <row r="42" spans="1:14" x14ac:dyDescent="0.35">
      <c r="A42" s="120" t="s">
        <v>250</v>
      </c>
      <c r="B42" s="112">
        <v>45426</v>
      </c>
      <c r="C42" s="95" t="s">
        <v>267</v>
      </c>
      <c r="D42" s="95">
        <v>2024</v>
      </c>
      <c r="E42" s="121" t="s">
        <v>165</v>
      </c>
      <c r="F42" s="130">
        <v>7.1258140344673624</v>
      </c>
      <c r="G42" s="130">
        <v>0</v>
      </c>
      <c r="H42" s="130">
        <v>0</v>
      </c>
      <c r="I42" s="130">
        <v>1.2175245180856891</v>
      </c>
      <c r="J42" s="113">
        <v>6.3536826949795886</v>
      </c>
      <c r="K42" s="131">
        <v>14.697021247532639</v>
      </c>
      <c r="L42" s="122">
        <v>23156.507800211493</v>
      </c>
      <c r="M42" s="134">
        <v>341</v>
      </c>
      <c r="N42" s="138"/>
    </row>
    <row r="43" spans="1:14" x14ac:dyDescent="0.35">
      <c r="A43" s="120" t="s">
        <v>251</v>
      </c>
      <c r="B43" s="112">
        <v>45440</v>
      </c>
      <c r="C43" s="95" t="s">
        <v>267</v>
      </c>
      <c r="D43" s="95">
        <v>2024</v>
      </c>
      <c r="E43" s="121" t="s">
        <v>165</v>
      </c>
      <c r="F43" s="130">
        <v>9.5231418060437658</v>
      </c>
      <c r="G43" s="130">
        <v>0</v>
      </c>
      <c r="H43" s="130">
        <v>0</v>
      </c>
      <c r="I43" s="130">
        <v>0.30081812481791526</v>
      </c>
      <c r="J43" s="113">
        <v>7.900454940122982</v>
      </c>
      <c r="K43" s="131">
        <v>17.724414870984663</v>
      </c>
      <c r="L43" s="122">
        <v>19785.807466231279</v>
      </c>
      <c r="M43" s="134">
        <v>351</v>
      </c>
      <c r="N43" s="138"/>
    </row>
    <row r="44" spans="1:14" x14ac:dyDescent="0.35">
      <c r="A44" s="120" t="s">
        <v>252</v>
      </c>
      <c r="B44" s="112">
        <v>45453</v>
      </c>
      <c r="C44" s="95" t="s">
        <v>267</v>
      </c>
      <c r="D44" s="95">
        <v>2024</v>
      </c>
      <c r="E44" s="121" t="s">
        <v>165</v>
      </c>
      <c r="F44" s="130">
        <v>8.0165443461832506</v>
      </c>
      <c r="G44" s="130">
        <v>0</v>
      </c>
      <c r="H44" s="130">
        <v>0</v>
      </c>
      <c r="I44" s="130">
        <v>1.6850526617069752</v>
      </c>
      <c r="J44" s="113">
        <v>6.6603087978995488</v>
      </c>
      <c r="K44" s="131">
        <v>16.361905805789775</v>
      </c>
      <c r="L44" s="122">
        <v>38866.163763485245</v>
      </c>
      <c r="M44" s="134">
        <v>636</v>
      </c>
      <c r="N44" s="138"/>
    </row>
    <row r="45" spans="1:14" x14ac:dyDescent="0.35">
      <c r="A45" s="120" t="s">
        <v>253</v>
      </c>
      <c r="B45" s="112">
        <v>45481</v>
      </c>
      <c r="C45" s="95" t="s">
        <v>267</v>
      </c>
      <c r="D45" s="95">
        <v>2024</v>
      </c>
      <c r="E45" s="121" t="s">
        <v>165</v>
      </c>
      <c r="F45" s="130">
        <v>10.527961397185337</v>
      </c>
      <c r="G45" s="130">
        <v>0</v>
      </c>
      <c r="H45" s="130">
        <v>0</v>
      </c>
      <c r="I45" s="130">
        <v>1.5772071973873019</v>
      </c>
      <c r="J45" s="113">
        <v>8.8975594360338395</v>
      </c>
      <c r="K45" s="131">
        <v>21.002728030606477</v>
      </c>
      <c r="L45" s="122">
        <v>6725.9225151728997</v>
      </c>
      <c r="M45" s="134">
        <v>142</v>
      </c>
      <c r="N45" s="138"/>
    </row>
    <row r="46" spans="1:14" x14ac:dyDescent="0.35">
      <c r="A46" s="120" t="s">
        <v>254</v>
      </c>
      <c r="B46" s="112">
        <v>45482</v>
      </c>
      <c r="C46" s="95" t="s">
        <v>267</v>
      </c>
      <c r="D46" s="95">
        <v>2024</v>
      </c>
      <c r="E46" s="121" t="s">
        <v>165</v>
      </c>
      <c r="F46" s="130">
        <v>22.575866755370662</v>
      </c>
      <c r="G46" s="130">
        <v>0</v>
      </c>
      <c r="H46" s="130">
        <v>0</v>
      </c>
      <c r="I46" s="130">
        <v>4.2456038610775133</v>
      </c>
      <c r="J46" s="113">
        <v>9.0061614778139081</v>
      </c>
      <c r="K46" s="131">
        <v>35.827632094262086</v>
      </c>
      <c r="L46" s="122">
        <v>40087.573209622315</v>
      </c>
      <c r="M46" s="134">
        <v>1437</v>
      </c>
      <c r="N46" s="138"/>
    </row>
    <row r="47" spans="1:14" x14ac:dyDescent="0.35">
      <c r="A47" s="120" t="s">
        <v>255</v>
      </c>
      <c r="B47" s="112">
        <v>45491</v>
      </c>
      <c r="C47" s="95" t="s">
        <v>267</v>
      </c>
      <c r="D47" s="95">
        <v>2024</v>
      </c>
      <c r="E47" s="121" t="s">
        <v>165</v>
      </c>
      <c r="F47" s="130">
        <v>8.6868987294869182</v>
      </c>
      <c r="G47" s="130">
        <v>0</v>
      </c>
      <c r="H47" s="130">
        <v>0</v>
      </c>
      <c r="I47" s="130">
        <v>0.59049498050636795</v>
      </c>
      <c r="J47" s="113">
        <v>6.7121580740348659</v>
      </c>
      <c r="K47" s="131">
        <v>15.989551784028151</v>
      </c>
      <c r="L47" s="122">
        <v>21217.285859494095</v>
      </c>
      <c r="M47" s="134">
        <v>340</v>
      </c>
      <c r="N47" s="138"/>
    </row>
    <row r="48" spans="1:14" x14ac:dyDescent="0.35">
      <c r="A48" s="120" t="s">
        <v>256</v>
      </c>
      <c r="B48" s="112">
        <v>45504</v>
      </c>
      <c r="C48" s="95" t="s">
        <v>267</v>
      </c>
      <c r="D48" s="95">
        <v>2024</v>
      </c>
      <c r="E48" s="121" t="s">
        <v>165</v>
      </c>
      <c r="F48" s="130">
        <v>6.3208781706752202</v>
      </c>
      <c r="G48" s="130">
        <v>0</v>
      </c>
      <c r="H48" s="130">
        <v>0</v>
      </c>
      <c r="I48" s="130">
        <v>0.42348128030510734</v>
      </c>
      <c r="J48" s="113">
        <v>8.7290059633802937</v>
      </c>
      <c r="K48" s="131">
        <v>15.473365414360622</v>
      </c>
      <c r="L48" s="122">
        <v>10388.695568385769</v>
      </c>
      <c r="M48" s="134">
        <v>161</v>
      </c>
      <c r="N48" s="138"/>
    </row>
    <row r="49" spans="1:14" x14ac:dyDescent="0.35">
      <c r="A49" s="120" t="s">
        <v>257</v>
      </c>
      <c r="B49" s="112">
        <v>45510</v>
      </c>
      <c r="C49" s="95" t="s">
        <v>267</v>
      </c>
      <c r="D49" s="95">
        <v>2024</v>
      </c>
      <c r="E49" s="121" t="s">
        <v>165</v>
      </c>
      <c r="F49" s="130">
        <v>9.2325260196188292</v>
      </c>
      <c r="G49" s="130">
        <v>0</v>
      </c>
      <c r="H49" s="130">
        <v>0</v>
      </c>
      <c r="I49" s="130">
        <v>0.57547908205591924</v>
      </c>
      <c r="J49" s="113">
        <v>7.6156754373230191</v>
      </c>
      <c r="K49" s="131">
        <v>17.423680538997768</v>
      </c>
      <c r="L49" s="122">
        <v>15122.399703755638</v>
      </c>
      <c r="M49" s="134">
        <v>264</v>
      </c>
      <c r="N49" s="138"/>
    </row>
    <row r="50" spans="1:14" x14ac:dyDescent="0.35">
      <c r="A50" s="120" t="s">
        <v>258</v>
      </c>
      <c r="B50" s="112">
        <v>45516</v>
      </c>
      <c r="C50" s="95" t="s">
        <v>267</v>
      </c>
      <c r="D50" s="95">
        <v>2024</v>
      </c>
      <c r="E50" s="121" t="s">
        <v>165</v>
      </c>
      <c r="F50" s="130">
        <v>14.404061444540073</v>
      </c>
      <c r="G50" s="130">
        <v>0</v>
      </c>
      <c r="H50" s="130">
        <v>0</v>
      </c>
      <c r="I50" s="130">
        <v>1.2193982884312766</v>
      </c>
      <c r="J50" s="113">
        <v>6.3862705983781867</v>
      </c>
      <c r="K50" s="131">
        <v>22.009730331349537</v>
      </c>
      <c r="L50" s="122">
        <v>31759.527110557054</v>
      </c>
      <c r="M50" s="134">
        <v>700</v>
      </c>
      <c r="N50" s="138"/>
    </row>
    <row r="51" spans="1:14" x14ac:dyDescent="0.35">
      <c r="A51" s="120" t="s">
        <v>259</v>
      </c>
      <c r="B51" s="112">
        <v>45518</v>
      </c>
      <c r="C51" s="95" t="s">
        <v>267</v>
      </c>
      <c r="D51" s="95">
        <v>2024</v>
      </c>
      <c r="E51" s="121" t="s">
        <v>165</v>
      </c>
      <c r="F51" s="130">
        <v>6.4514277514707992</v>
      </c>
      <c r="G51" s="130">
        <v>0</v>
      </c>
      <c r="H51" s="130">
        <v>0</v>
      </c>
      <c r="I51" s="130">
        <v>0.9046452448924337</v>
      </c>
      <c r="J51" s="113">
        <v>4.7195750052005581</v>
      </c>
      <c r="K51" s="131">
        <v>12.075648001563792</v>
      </c>
      <c r="L51" s="122">
        <v>4931.2943667</v>
      </c>
      <c r="M51" s="134">
        <v>60</v>
      </c>
      <c r="N51" s="138"/>
    </row>
    <row r="52" spans="1:14" x14ac:dyDescent="0.35">
      <c r="A52" s="120" t="s">
        <v>260</v>
      </c>
      <c r="B52" s="112">
        <v>45524</v>
      </c>
      <c r="C52" s="95" t="s">
        <v>267</v>
      </c>
      <c r="D52" s="95">
        <v>2024</v>
      </c>
      <c r="E52" s="121" t="s">
        <v>165</v>
      </c>
      <c r="F52" s="130">
        <v>7.4135178531547901</v>
      </c>
      <c r="G52" s="130">
        <v>0</v>
      </c>
      <c r="H52" s="130">
        <v>0</v>
      </c>
      <c r="I52" s="130">
        <v>0.69983159072012047</v>
      </c>
      <c r="J52" s="113">
        <v>9.6332651356256793</v>
      </c>
      <c r="K52" s="131">
        <v>17.746614579500587</v>
      </c>
      <c r="L52" s="122">
        <v>3499.5585116126249</v>
      </c>
      <c r="M52" s="134">
        <v>63</v>
      </c>
      <c r="N52" s="138"/>
    </row>
    <row r="53" spans="1:14" x14ac:dyDescent="0.35">
      <c r="A53" s="120" t="s">
        <v>261</v>
      </c>
      <c r="B53" s="115">
        <v>45532</v>
      </c>
      <c r="C53" s="116" t="s">
        <v>267</v>
      </c>
      <c r="D53" s="116">
        <v>2024</v>
      </c>
      <c r="E53" s="126" t="s">
        <v>165</v>
      </c>
      <c r="F53" s="132">
        <v>9.4011752945894056</v>
      </c>
      <c r="G53" s="132">
        <v>0</v>
      </c>
      <c r="H53" s="132">
        <v>0</v>
      </c>
      <c r="I53" s="132">
        <v>1.266973217716802</v>
      </c>
      <c r="J53" s="117">
        <v>6.8669242168124898</v>
      </c>
      <c r="K53" s="133">
        <v>17.535072729118696</v>
      </c>
      <c r="L53" s="127">
        <v>26722.097378673752</v>
      </c>
      <c r="M53" s="136">
        <v>469</v>
      </c>
      <c r="N53" s="138"/>
    </row>
    <row r="54" spans="1:14" x14ac:dyDescent="0.35">
      <c r="A54" s="120" t="s">
        <v>262</v>
      </c>
      <c r="B54" s="115">
        <v>45539</v>
      </c>
      <c r="C54" s="95" t="e">
        <v>#N/A</v>
      </c>
      <c r="D54" s="95">
        <v>2024</v>
      </c>
      <c r="E54" s="121" t="s">
        <v>165</v>
      </c>
      <c r="F54" s="130">
        <v>9.5576668009114041</v>
      </c>
      <c r="G54" s="130">
        <v>0</v>
      </c>
      <c r="H54" s="130">
        <v>0</v>
      </c>
      <c r="I54" s="130">
        <v>2.380995334349187</v>
      </c>
      <c r="J54" s="113">
        <v>6.5497931146668202</v>
      </c>
      <c r="K54" s="131">
        <v>18.488455249927412</v>
      </c>
      <c r="L54" s="113">
        <v>11867.965296842478</v>
      </c>
      <c r="M54" s="159">
        <v>220</v>
      </c>
    </row>
    <row r="55" spans="1:14" x14ac:dyDescent="0.35">
      <c r="A55" s="120" t="s">
        <v>263</v>
      </c>
      <c r="B55" s="115">
        <v>45547</v>
      </c>
      <c r="C55" s="95" t="e">
        <v>#N/A</v>
      </c>
      <c r="D55" s="95">
        <v>2024</v>
      </c>
      <c r="E55" s="121" t="s">
        <v>342</v>
      </c>
      <c r="F55" s="130">
        <v>8.8699838646270166</v>
      </c>
      <c r="G55" s="130">
        <v>0</v>
      </c>
      <c r="H55" s="130">
        <v>0</v>
      </c>
      <c r="I55" s="130">
        <v>0.33828525323290654</v>
      </c>
      <c r="J55" s="113">
        <v>9.0155114298352768</v>
      </c>
      <c r="K55" s="131">
        <v>18.223780547695199</v>
      </c>
      <c r="L55" s="113">
        <v>13339.877978343487</v>
      </c>
      <c r="M55" s="159">
        <v>244</v>
      </c>
    </row>
    <row r="56" spans="1:14" x14ac:dyDescent="0.35">
      <c r="A56" s="120" t="s">
        <v>264</v>
      </c>
      <c r="B56" s="115">
        <v>45442</v>
      </c>
      <c r="C56" s="95" t="e">
        <v>#N/A</v>
      </c>
      <c r="D56" s="95">
        <v>2024</v>
      </c>
      <c r="E56" s="121" t="s">
        <v>165</v>
      </c>
      <c r="F56" s="130">
        <v>19.603629686238357</v>
      </c>
      <c r="G56" s="130">
        <v>0</v>
      </c>
      <c r="H56" s="130">
        <v>0</v>
      </c>
      <c r="I56" s="130">
        <v>5.5939202924103792</v>
      </c>
      <c r="J56" s="113">
        <v>8.4500175242812379</v>
      </c>
      <c r="K56" s="131">
        <v>33.647567502929974</v>
      </c>
      <c r="L56" s="113">
        <v>51435.547551575997</v>
      </c>
      <c r="M56" s="159">
        <v>1731</v>
      </c>
    </row>
    <row r="57" spans="1:14" x14ac:dyDescent="0.35">
      <c r="A57" s="120" t="s">
        <v>265</v>
      </c>
      <c r="B57" s="115">
        <v>45518</v>
      </c>
      <c r="C57" s="95" t="e">
        <v>#N/A</v>
      </c>
      <c r="D57" s="95">
        <v>2024</v>
      </c>
      <c r="E57" s="121" t="s">
        <v>165</v>
      </c>
      <c r="F57" s="130">
        <v>16.276556127778232</v>
      </c>
      <c r="G57" s="130">
        <v>0</v>
      </c>
      <c r="H57" s="130">
        <v>0</v>
      </c>
      <c r="I57" s="130">
        <v>2.3285517543464187</v>
      </c>
      <c r="J57" s="113">
        <v>6.5130135071767699</v>
      </c>
      <c r="K57" s="131">
        <v>25.118121389301418</v>
      </c>
      <c r="L57" s="113">
        <v>29963.5040835</v>
      </c>
      <c r="M57" s="159">
        <v>753</v>
      </c>
    </row>
    <row r="58" spans="1:14" x14ac:dyDescent="0.35">
      <c r="A58" s="120" t="s">
        <v>266</v>
      </c>
      <c r="B58" s="112">
        <v>45502</v>
      </c>
      <c r="C58" s="95" t="e">
        <v>#N/A</v>
      </c>
      <c r="D58" s="95">
        <v>2024</v>
      </c>
      <c r="E58" s="121" t="s">
        <v>165</v>
      </c>
      <c r="F58" s="130">
        <v>12.576442490885199</v>
      </c>
      <c r="G58" s="130">
        <v>0</v>
      </c>
      <c r="H58" s="130">
        <v>0</v>
      </c>
      <c r="I58" s="130">
        <v>3.7372111028720338</v>
      </c>
      <c r="J58" s="113">
        <v>6.5736937572436327</v>
      </c>
      <c r="K58" s="131">
        <v>22.887347351000866</v>
      </c>
      <c r="L58" s="113">
        <v>20912.994703440003</v>
      </c>
      <c r="M58" s="159">
        <v>479</v>
      </c>
    </row>
  </sheetData>
  <printOptions horizontalCentered="1"/>
  <pageMargins left="0.25" right="0.25" top="0.75" bottom="0.75" header="0.3" footer="0.3"/>
  <pageSetup scale="60" orientation="portrait" r:id="rId1"/>
  <headerFooter>
    <oddHeader>&amp;C&amp;"-,Bold"&amp;16VCS 3616 Total Emission Intensity (VM0039, v1.0 - Eq. 11)&amp;RPAGE:&amp;P</oddHead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9EA1F-377C-45A3-8587-B0E6AA38F68A}">
  <sheetPr>
    <pageSetUpPr fitToPage="1"/>
  </sheetPr>
  <dimension ref="A1:M58"/>
  <sheetViews>
    <sheetView topLeftCell="B3" workbookViewId="0">
      <selection activeCell="M8" sqref="M8"/>
    </sheetView>
  </sheetViews>
  <sheetFormatPr defaultRowHeight="14.5" x14ac:dyDescent="0.35"/>
  <cols>
    <col min="1" max="1" width="29.6328125" style="81" bestFit="1" customWidth="1"/>
    <col min="2" max="2" width="11.26953125" customWidth="1"/>
    <col min="3" max="3" width="8.36328125" customWidth="1"/>
    <col min="4" max="4" width="16.7265625" bestFit="1" customWidth="1"/>
    <col min="5" max="5" width="7.6328125" customWidth="1"/>
    <col min="6" max="6" width="16.7265625" customWidth="1"/>
    <col min="7" max="7" width="10.81640625" customWidth="1"/>
    <col min="8" max="8" width="10.26953125" customWidth="1"/>
    <col min="9" max="9" width="11.6328125" customWidth="1"/>
    <col min="10" max="10" width="13.7265625" customWidth="1"/>
    <col min="11" max="12" width="13.08984375" customWidth="1"/>
    <col min="13" max="13" width="20.6328125" customWidth="1"/>
  </cols>
  <sheetData>
    <row r="1" spans="1:13" ht="43.5" x14ac:dyDescent="0.35">
      <c r="A1" s="83" t="s">
        <v>0</v>
      </c>
      <c r="B1" s="60" t="s">
        <v>3</v>
      </c>
      <c r="C1" s="60" t="s">
        <v>140</v>
      </c>
      <c r="D1" s="59" t="s">
        <v>2</v>
      </c>
      <c r="E1" s="59" t="s">
        <v>177</v>
      </c>
      <c r="F1" s="59" t="s">
        <v>99</v>
      </c>
      <c r="G1" s="60" t="s">
        <v>98</v>
      </c>
      <c r="H1" s="60" t="s">
        <v>143</v>
      </c>
      <c r="I1" s="60" t="s">
        <v>100</v>
      </c>
      <c r="J1" s="60" t="s">
        <v>102</v>
      </c>
      <c r="K1" s="60" t="s">
        <v>61</v>
      </c>
      <c r="L1" s="60" t="s">
        <v>211</v>
      </c>
      <c r="M1" s="60" t="s">
        <v>345</v>
      </c>
    </row>
    <row r="2" spans="1:13" x14ac:dyDescent="0.35">
      <c r="A2" s="12" t="s">
        <v>212</v>
      </c>
      <c r="B2" s="11">
        <v>44688</v>
      </c>
      <c r="C2" s="82">
        <v>2022</v>
      </c>
      <c r="D2" s="3" t="s">
        <v>267</v>
      </c>
      <c r="E2" s="9" t="s">
        <v>165</v>
      </c>
      <c r="F2" s="3" t="s">
        <v>324</v>
      </c>
      <c r="G2" s="18">
        <v>0.38</v>
      </c>
      <c r="H2" s="3">
        <v>117.66</v>
      </c>
      <c r="I2" s="8">
        <v>0.77407894736842109</v>
      </c>
      <c r="J2" s="8">
        <v>94.3</v>
      </c>
      <c r="K2" s="8">
        <v>105375.47121163619</v>
      </c>
      <c r="L2" s="4">
        <v>0.15</v>
      </c>
      <c r="M2" s="19">
        <v>10911</v>
      </c>
    </row>
    <row r="3" spans="1:13" x14ac:dyDescent="0.35">
      <c r="A3" s="12" t="s">
        <v>213</v>
      </c>
      <c r="B3" s="11">
        <v>44693</v>
      </c>
      <c r="C3" s="82">
        <v>2022</v>
      </c>
      <c r="D3" s="3" t="s">
        <v>267</v>
      </c>
      <c r="E3" s="9" t="s">
        <v>342</v>
      </c>
      <c r="F3" s="3" t="s">
        <v>10</v>
      </c>
      <c r="G3" s="18">
        <v>0.38</v>
      </c>
      <c r="H3" s="3">
        <v>126.9</v>
      </c>
      <c r="I3" s="8">
        <v>0.8348684210526317</v>
      </c>
      <c r="J3" s="8">
        <v>94.3</v>
      </c>
      <c r="K3" s="8">
        <v>38396.988612964749</v>
      </c>
      <c r="L3" s="4">
        <v>0.15</v>
      </c>
      <c r="M3" s="19">
        <v>3686</v>
      </c>
    </row>
    <row r="4" spans="1:13" x14ac:dyDescent="0.35">
      <c r="A4" s="12" t="s">
        <v>356</v>
      </c>
      <c r="B4" s="11">
        <v>44696</v>
      </c>
      <c r="C4" s="82">
        <v>2022</v>
      </c>
      <c r="D4" s="3" t="s">
        <v>267</v>
      </c>
      <c r="E4" s="9" t="s">
        <v>165</v>
      </c>
      <c r="F4" s="3" t="s">
        <v>10</v>
      </c>
      <c r="G4" s="18">
        <v>0.38</v>
      </c>
      <c r="H4" s="3">
        <v>128.4</v>
      </c>
      <c r="I4" s="8">
        <v>0.84473684210526312</v>
      </c>
      <c r="J4" s="8">
        <v>94.3</v>
      </c>
      <c r="K4" s="8">
        <v>11644.469716995</v>
      </c>
      <c r="L4" s="4">
        <v>0.15</v>
      </c>
      <c r="M4" s="19">
        <v>1104</v>
      </c>
    </row>
    <row r="5" spans="1:13" x14ac:dyDescent="0.35">
      <c r="A5" s="12" t="s">
        <v>214</v>
      </c>
      <c r="B5" s="11">
        <v>44699</v>
      </c>
      <c r="C5" s="82">
        <v>2022</v>
      </c>
      <c r="D5" s="3" t="s">
        <v>267</v>
      </c>
      <c r="E5" s="9" t="s">
        <v>165</v>
      </c>
      <c r="F5" s="3" t="s">
        <v>324</v>
      </c>
      <c r="G5" s="18">
        <v>0.38</v>
      </c>
      <c r="H5" s="3">
        <v>133.25</v>
      </c>
      <c r="I5" s="8">
        <v>0.87664473684210531</v>
      </c>
      <c r="J5" s="8">
        <v>94.3</v>
      </c>
      <c r="K5" s="8">
        <v>28674.496268152307</v>
      </c>
      <c r="L5" s="4">
        <v>0.15</v>
      </c>
      <c r="M5" s="19">
        <v>2621</v>
      </c>
    </row>
    <row r="6" spans="1:13" x14ac:dyDescent="0.35">
      <c r="A6" s="12" t="s">
        <v>215</v>
      </c>
      <c r="B6" s="11">
        <v>44712</v>
      </c>
      <c r="C6" s="82">
        <v>2022</v>
      </c>
      <c r="D6" s="3" t="s">
        <v>267</v>
      </c>
      <c r="E6" s="9" t="s">
        <v>165</v>
      </c>
      <c r="F6" s="3" t="s">
        <v>10</v>
      </c>
      <c r="G6" s="18">
        <v>0.38</v>
      </c>
      <c r="H6" s="3">
        <v>128.13</v>
      </c>
      <c r="I6" s="8">
        <v>0.84296052631578944</v>
      </c>
      <c r="J6" s="8">
        <v>94.3</v>
      </c>
      <c r="K6" s="8">
        <v>25905.353974060276</v>
      </c>
      <c r="L6" s="4">
        <v>0.15</v>
      </c>
      <c r="M6" s="19">
        <v>2463</v>
      </c>
    </row>
    <row r="7" spans="1:13" x14ac:dyDescent="0.35">
      <c r="A7" s="12" t="s">
        <v>216</v>
      </c>
      <c r="B7" s="11">
        <v>44721</v>
      </c>
      <c r="C7" s="82">
        <v>2022</v>
      </c>
      <c r="D7" s="3" t="s">
        <v>267</v>
      </c>
      <c r="E7" s="9" t="s">
        <v>165</v>
      </c>
      <c r="F7" s="3" t="s">
        <v>324</v>
      </c>
      <c r="G7" s="18">
        <v>0.38</v>
      </c>
      <c r="H7" s="3">
        <v>127.03</v>
      </c>
      <c r="I7" s="8">
        <v>0.83572368421052634</v>
      </c>
      <c r="J7" s="8">
        <v>94.3</v>
      </c>
      <c r="K7" s="8">
        <v>5389.4587581833066</v>
      </c>
      <c r="L7" s="4">
        <v>0.15</v>
      </c>
      <c r="M7" s="19">
        <v>516</v>
      </c>
    </row>
    <row r="8" spans="1:13" x14ac:dyDescent="0.35">
      <c r="A8" s="12" t="s">
        <v>217</v>
      </c>
      <c r="B8" s="11">
        <v>44727</v>
      </c>
      <c r="C8" s="82">
        <v>2022</v>
      </c>
      <c r="D8" s="3" t="s">
        <v>267</v>
      </c>
      <c r="E8" s="9" t="s">
        <v>165</v>
      </c>
      <c r="F8" s="3" t="s">
        <v>324</v>
      </c>
      <c r="G8" s="18">
        <v>0.38</v>
      </c>
      <c r="H8" s="3">
        <v>123.28</v>
      </c>
      <c r="I8" s="8">
        <v>0.81105263157894747</v>
      </c>
      <c r="J8" s="8">
        <v>94.3</v>
      </c>
      <c r="K8" s="8">
        <v>18945.261777036598</v>
      </c>
      <c r="L8" s="4">
        <v>0.15</v>
      </c>
      <c r="M8" s="19">
        <v>1872</v>
      </c>
    </row>
    <row r="9" spans="1:13" x14ac:dyDescent="0.35">
      <c r="A9" s="12" t="s">
        <v>218</v>
      </c>
      <c r="B9" s="11">
        <v>44735</v>
      </c>
      <c r="C9" s="82">
        <v>2022</v>
      </c>
      <c r="D9" s="3" t="s">
        <v>267</v>
      </c>
      <c r="E9" s="9" t="s">
        <v>165</v>
      </c>
      <c r="F9" s="3" t="s">
        <v>324</v>
      </c>
      <c r="G9" s="18">
        <v>0.38</v>
      </c>
      <c r="H9" s="3">
        <v>127.7</v>
      </c>
      <c r="I9" s="8">
        <v>0.84013157894736845</v>
      </c>
      <c r="J9" s="8">
        <v>94.3</v>
      </c>
      <c r="K9" s="8">
        <v>27061.750028151004</v>
      </c>
      <c r="L9" s="4">
        <v>0.15</v>
      </c>
      <c r="M9" s="19">
        <v>2581</v>
      </c>
    </row>
    <row r="10" spans="1:13" x14ac:dyDescent="0.35">
      <c r="A10" s="12" t="s">
        <v>219</v>
      </c>
      <c r="B10" s="11">
        <v>44749</v>
      </c>
      <c r="C10" s="82">
        <v>2022</v>
      </c>
      <c r="D10" s="3" t="s">
        <v>267</v>
      </c>
      <c r="E10" s="9" t="s">
        <v>165</v>
      </c>
      <c r="F10" s="3" t="s">
        <v>10</v>
      </c>
      <c r="G10" s="18">
        <v>0.38</v>
      </c>
      <c r="H10" s="3">
        <v>128.77000000000001</v>
      </c>
      <c r="I10" s="8">
        <v>0.84717105263157899</v>
      </c>
      <c r="J10" s="8">
        <v>94.3</v>
      </c>
      <c r="K10" s="8">
        <v>28735.177534875904</v>
      </c>
      <c r="L10" s="4">
        <v>0.15</v>
      </c>
      <c r="M10" s="19">
        <v>2718</v>
      </c>
    </row>
    <row r="11" spans="1:13" x14ac:dyDescent="0.35">
      <c r="A11" s="12" t="s">
        <v>220</v>
      </c>
      <c r="B11" s="11">
        <v>44760</v>
      </c>
      <c r="C11" s="82">
        <v>2022</v>
      </c>
      <c r="D11" s="3" t="s">
        <v>267</v>
      </c>
      <c r="E11" s="9" t="s">
        <v>165</v>
      </c>
      <c r="F11" s="3" t="s">
        <v>324</v>
      </c>
      <c r="G11" s="18">
        <v>0.38</v>
      </c>
      <c r="H11" s="3">
        <v>127.12</v>
      </c>
      <c r="I11" s="8">
        <v>0.83631578947368423</v>
      </c>
      <c r="J11" s="8">
        <v>94.3</v>
      </c>
      <c r="K11" s="8">
        <v>35404.903572574724</v>
      </c>
      <c r="L11" s="4">
        <v>0.15</v>
      </c>
      <c r="M11" s="19">
        <v>3393</v>
      </c>
    </row>
    <row r="12" spans="1:13" x14ac:dyDescent="0.35">
      <c r="A12" s="12" t="s">
        <v>221</v>
      </c>
      <c r="B12" s="11">
        <v>44783</v>
      </c>
      <c r="C12" s="82">
        <v>2022</v>
      </c>
      <c r="D12" s="3" t="s">
        <v>267</v>
      </c>
      <c r="E12" s="9" t="s">
        <v>165</v>
      </c>
      <c r="F12" s="3" t="s">
        <v>324</v>
      </c>
      <c r="G12" s="18">
        <v>0.38</v>
      </c>
      <c r="H12" s="3">
        <v>137.18</v>
      </c>
      <c r="I12" s="8">
        <v>0.90250000000000008</v>
      </c>
      <c r="J12" s="8">
        <v>94.3</v>
      </c>
      <c r="K12" s="8">
        <v>12925.31838529545</v>
      </c>
      <c r="L12" s="4">
        <v>0.15</v>
      </c>
      <c r="M12" s="19">
        <v>1147</v>
      </c>
    </row>
    <row r="13" spans="1:13" x14ac:dyDescent="0.35">
      <c r="A13" s="12" t="s">
        <v>222</v>
      </c>
      <c r="B13" s="11">
        <v>44795</v>
      </c>
      <c r="C13" s="82">
        <v>2022</v>
      </c>
      <c r="D13" s="3" t="s">
        <v>267</v>
      </c>
      <c r="E13" s="9" t="s">
        <v>165</v>
      </c>
      <c r="F13" s="3" t="s">
        <v>324</v>
      </c>
      <c r="G13" s="18">
        <v>0.38</v>
      </c>
      <c r="H13" s="3">
        <v>139.30000000000001</v>
      </c>
      <c r="I13" s="8">
        <v>0.91644736842105279</v>
      </c>
      <c r="J13" s="8">
        <v>94.3</v>
      </c>
      <c r="K13" s="8">
        <v>449.24844462750008</v>
      </c>
      <c r="L13" s="4">
        <v>0.15</v>
      </c>
      <c r="M13" s="19">
        <v>39</v>
      </c>
    </row>
    <row r="14" spans="1:13" x14ac:dyDescent="0.35">
      <c r="A14" s="12" t="s">
        <v>223</v>
      </c>
      <c r="B14" s="11">
        <v>44811</v>
      </c>
      <c r="C14" s="82">
        <v>2022</v>
      </c>
      <c r="D14" s="3" t="s">
        <v>267</v>
      </c>
      <c r="E14" s="9" t="s">
        <v>165</v>
      </c>
      <c r="F14" s="3" t="s">
        <v>10</v>
      </c>
      <c r="G14" s="18">
        <v>0.38</v>
      </c>
      <c r="H14" s="3">
        <v>124.45</v>
      </c>
      <c r="I14" s="8">
        <v>0.81875000000000009</v>
      </c>
      <c r="J14" s="8">
        <v>94.3</v>
      </c>
      <c r="K14" s="8">
        <v>5016.2796585945662</v>
      </c>
      <c r="L14" s="4">
        <v>0.15</v>
      </c>
      <c r="M14" s="19">
        <v>491</v>
      </c>
    </row>
    <row r="15" spans="1:13" x14ac:dyDescent="0.35">
      <c r="A15" s="12" t="s">
        <v>224</v>
      </c>
      <c r="B15" s="11">
        <v>44818</v>
      </c>
      <c r="C15" s="82">
        <v>2022</v>
      </c>
      <c r="D15" s="3" t="s">
        <v>267</v>
      </c>
      <c r="E15" s="9" t="s">
        <v>165</v>
      </c>
      <c r="F15" s="3" t="s">
        <v>10</v>
      </c>
      <c r="G15" s="18">
        <v>0.38</v>
      </c>
      <c r="H15" s="3">
        <v>126.86</v>
      </c>
      <c r="I15" s="8">
        <v>0.83460526315789474</v>
      </c>
      <c r="J15" s="8">
        <v>94.3</v>
      </c>
      <c r="K15" s="8">
        <v>11922.076103430178</v>
      </c>
      <c r="L15" s="4">
        <v>0.15</v>
      </c>
      <c r="M15" s="19">
        <v>1144</v>
      </c>
    </row>
    <row r="16" spans="1:13" x14ac:dyDescent="0.35">
      <c r="A16" s="12" t="s">
        <v>225</v>
      </c>
      <c r="B16" s="11">
        <v>45049</v>
      </c>
      <c r="C16" s="82">
        <v>2023</v>
      </c>
      <c r="D16" s="3" t="s">
        <v>267</v>
      </c>
      <c r="E16" s="9" t="s">
        <v>165</v>
      </c>
      <c r="F16" s="3" t="s">
        <v>10</v>
      </c>
      <c r="G16" s="18">
        <v>0.38</v>
      </c>
      <c r="H16" s="3">
        <v>127.4</v>
      </c>
      <c r="I16" s="8">
        <v>0.8381578947368421</v>
      </c>
      <c r="J16" s="8">
        <v>94.2</v>
      </c>
      <c r="K16" s="8">
        <v>3811.2341717104205</v>
      </c>
      <c r="L16" s="4">
        <v>0.15</v>
      </c>
      <c r="M16" s="19">
        <v>364</v>
      </c>
    </row>
    <row r="17" spans="1:13" x14ac:dyDescent="0.35">
      <c r="A17" s="12" t="s">
        <v>226</v>
      </c>
      <c r="B17" s="11">
        <v>45054</v>
      </c>
      <c r="C17" s="82">
        <v>2023</v>
      </c>
      <c r="D17" s="3" t="s">
        <v>267</v>
      </c>
      <c r="E17" s="9" t="s">
        <v>165</v>
      </c>
      <c r="F17" s="3" t="s">
        <v>10</v>
      </c>
      <c r="G17" s="18">
        <v>0.38</v>
      </c>
      <c r="H17" s="3">
        <v>129.65</v>
      </c>
      <c r="I17" s="8">
        <v>0.85296052631578945</v>
      </c>
      <c r="J17" s="8">
        <v>94.2</v>
      </c>
      <c r="K17" s="8">
        <v>7164.4348199508759</v>
      </c>
      <c r="L17" s="4">
        <v>0.15</v>
      </c>
      <c r="M17" s="19">
        <v>672</v>
      </c>
    </row>
    <row r="18" spans="1:13" x14ac:dyDescent="0.35">
      <c r="A18" s="12" t="s">
        <v>227</v>
      </c>
      <c r="B18" s="11">
        <v>45061</v>
      </c>
      <c r="C18" s="82">
        <v>2023</v>
      </c>
      <c r="D18" s="3" t="s">
        <v>267</v>
      </c>
      <c r="E18" s="9" t="s">
        <v>165</v>
      </c>
      <c r="F18" s="3" t="s">
        <v>10</v>
      </c>
      <c r="G18" s="18">
        <v>0.38</v>
      </c>
      <c r="H18" s="3">
        <v>129.31</v>
      </c>
      <c r="I18" s="8">
        <v>0.85072368421052635</v>
      </c>
      <c r="J18" s="8">
        <v>94.2</v>
      </c>
      <c r="K18" s="8">
        <v>28644.014316005982</v>
      </c>
      <c r="L18" s="4">
        <v>0.15</v>
      </c>
      <c r="M18" s="19">
        <v>2695</v>
      </c>
    </row>
    <row r="19" spans="1:13" x14ac:dyDescent="0.35">
      <c r="A19" s="12" t="s">
        <v>228</v>
      </c>
      <c r="B19" s="11">
        <v>45063</v>
      </c>
      <c r="C19" s="82">
        <v>2023</v>
      </c>
      <c r="D19" s="3" t="s">
        <v>267</v>
      </c>
      <c r="E19" s="9" t="s">
        <v>165</v>
      </c>
      <c r="F19" s="3" t="s">
        <v>10</v>
      </c>
      <c r="G19" s="18">
        <v>0.38</v>
      </c>
      <c r="H19" s="3">
        <v>124.51</v>
      </c>
      <c r="I19" s="8">
        <v>0.81914473684210531</v>
      </c>
      <c r="J19" s="8">
        <v>94.2</v>
      </c>
      <c r="K19" s="8">
        <v>6447.4555550844589</v>
      </c>
      <c r="L19" s="4">
        <v>0.15</v>
      </c>
      <c r="M19" s="19">
        <v>630</v>
      </c>
    </row>
    <row r="20" spans="1:13" x14ac:dyDescent="0.35">
      <c r="A20" s="12" t="s">
        <v>229</v>
      </c>
      <c r="B20" s="11">
        <v>45063</v>
      </c>
      <c r="C20" s="82">
        <v>2023</v>
      </c>
      <c r="D20" s="3" t="s">
        <v>267</v>
      </c>
      <c r="E20" s="9" t="s">
        <v>165</v>
      </c>
      <c r="F20" s="3" t="s">
        <v>10</v>
      </c>
      <c r="G20" s="18">
        <v>0.38</v>
      </c>
      <c r="H20" s="3">
        <v>121.56</v>
      </c>
      <c r="I20" s="8">
        <v>0.79973684210526319</v>
      </c>
      <c r="J20" s="8">
        <v>94.2</v>
      </c>
      <c r="K20" s="8">
        <v>6421.3181510436207</v>
      </c>
      <c r="L20" s="4">
        <v>0.15</v>
      </c>
      <c r="M20" s="19">
        <v>642</v>
      </c>
    </row>
    <row r="21" spans="1:13" x14ac:dyDescent="0.35">
      <c r="A21" s="12" t="s">
        <v>230</v>
      </c>
      <c r="B21" s="11">
        <v>45076</v>
      </c>
      <c r="C21" s="82">
        <v>2023</v>
      </c>
      <c r="D21" s="3" t="s">
        <v>267</v>
      </c>
      <c r="E21" s="9" t="s">
        <v>165</v>
      </c>
      <c r="F21" s="3" t="s">
        <v>324</v>
      </c>
      <c r="G21" s="18">
        <v>0.38</v>
      </c>
      <c r="H21" s="3">
        <v>126.75</v>
      </c>
      <c r="I21" s="8">
        <v>0.83388157894736847</v>
      </c>
      <c r="J21" s="8">
        <v>94.2</v>
      </c>
      <c r="K21" s="8">
        <v>36529.231707393752</v>
      </c>
      <c r="L21" s="4">
        <v>0.15</v>
      </c>
      <c r="M21" s="19">
        <v>3507</v>
      </c>
    </row>
    <row r="22" spans="1:13" x14ac:dyDescent="0.35">
      <c r="A22" s="12" t="s">
        <v>231</v>
      </c>
      <c r="B22" s="11">
        <v>45076</v>
      </c>
      <c r="C22" s="82">
        <v>2023</v>
      </c>
      <c r="D22" s="3" t="s">
        <v>267</v>
      </c>
      <c r="E22" s="9" t="s">
        <v>165</v>
      </c>
      <c r="F22" s="3" t="s">
        <v>324</v>
      </c>
      <c r="G22" s="18">
        <v>0.38</v>
      </c>
      <c r="H22" s="3">
        <v>137.12</v>
      </c>
      <c r="I22" s="8">
        <v>0.90210526315789474</v>
      </c>
      <c r="J22" s="8">
        <v>94.2</v>
      </c>
      <c r="K22" s="8">
        <v>39963.12928907985</v>
      </c>
      <c r="L22" s="4">
        <v>0.15</v>
      </c>
      <c r="M22" s="19">
        <v>3547</v>
      </c>
    </row>
    <row r="23" spans="1:13" x14ac:dyDescent="0.35">
      <c r="A23" s="12" t="s">
        <v>232</v>
      </c>
      <c r="B23" s="11">
        <v>45089</v>
      </c>
      <c r="C23" s="82">
        <v>2023</v>
      </c>
      <c r="D23" s="3" t="s">
        <v>267</v>
      </c>
      <c r="E23" s="9" t="s">
        <v>165</v>
      </c>
      <c r="F23" s="3" t="s">
        <v>10</v>
      </c>
      <c r="G23" s="18">
        <v>0.38</v>
      </c>
      <c r="H23" s="3">
        <v>129.4</v>
      </c>
      <c r="I23" s="8">
        <v>0.85131578947368425</v>
      </c>
      <c r="J23" s="8">
        <v>94.2</v>
      </c>
      <c r="K23" s="8">
        <v>17577.434741982303</v>
      </c>
      <c r="L23" s="4">
        <v>0.15</v>
      </c>
      <c r="M23" s="19">
        <v>1653</v>
      </c>
    </row>
    <row r="24" spans="1:13" x14ac:dyDescent="0.35">
      <c r="A24" s="12" t="s">
        <v>233</v>
      </c>
      <c r="B24" s="11">
        <v>45096</v>
      </c>
      <c r="C24" s="82">
        <v>2023</v>
      </c>
      <c r="D24" s="3" t="s">
        <v>267</v>
      </c>
      <c r="E24" s="9" t="s">
        <v>165</v>
      </c>
      <c r="F24" s="3" t="s">
        <v>10</v>
      </c>
      <c r="G24" s="18">
        <v>0.38</v>
      </c>
      <c r="H24" s="3">
        <v>125.6</v>
      </c>
      <c r="I24" s="8">
        <v>0.82631578947368423</v>
      </c>
      <c r="J24" s="8">
        <v>94.2</v>
      </c>
      <c r="K24" s="8">
        <v>10411.068502486798</v>
      </c>
      <c r="L24" s="4">
        <v>0.15</v>
      </c>
      <c r="M24" s="19">
        <v>1008</v>
      </c>
    </row>
    <row r="25" spans="1:13" x14ac:dyDescent="0.35">
      <c r="A25" s="12" t="s">
        <v>234</v>
      </c>
      <c r="B25" s="11">
        <v>45096</v>
      </c>
      <c r="C25" s="82">
        <v>2023</v>
      </c>
      <c r="D25" s="3" t="s">
        <v>267</v>
      </c>
      <c r="E25" s="9" t="s">
        <v>165</v>
      </c>
      <c r="F25" s="3" t="s">
        <v>10</v>
      </c>
      <c r="G25" s="18">
        <v>0.38</v>
      </c>
      <c r="H25" s="3">
        <v>134.09</v>
      </c>
      <c r="I25" s="8">
        <v>0.88217105263157891</v>
      </c>
      <c r="J25" s="8">
        <v>94.2</v>
      </c>
      <c r="K25" s="8">
        <v>20777.021835365813</v>
      </c>
      <c r="L25" s="4">
        <v>0.15</v>
      </c>
      <c r="M25" s="19">
        <v>1885</v>
      </c>
    </row>
    <row r="26" spans="1:13" x14ac:dyDescent="0.35">
      <c r="A26" s="12" t="s">
        <v>235</v>
      </c>
      <c r="B26" s="11">
        <v>45104</v>
      </c>
      <c r="C26" s="82">
        <v>2023</v>
      </c>
      <c r="D26" s="3" t="s">
        <v>267</v>
      </c>
      <c r="E26" s="9" t="s">
        <v>165</v>
      </c>
      <c r="F26" s="3" t="s">
        <v>10</v>
      </c>
      <c r="G26" s="18">
        <v>0.38</v>
      </c>
      <c r="H26" s="3">
        <v>129.1</v>
      </c>
      <c r="I26" s="8">
        <v>0.84934210526315779</v>
      </c>
      <c r="J26" s="8">
        <v>94.2</v>
      </c>
      <c r="K26" s="8">
        <v>13092.114972949763</v>
      </c>
      <c r="L26" s="4">
        <v>0.15</v>
      </c>
      <c r="M26" s="19">
        <v>1234</v>
      </c>
    </row>
    <row r="27" spans="1:13" x14ac:dyDescent="0.35">
      <c r="A27" s="12" t="s">
        <v>236</v>
      </c>
      <c r="B27" s="11">
        <v>45115</v>
      </c>
      <c r="C27" s="82">
        <v>2023</v>
      </c>
      <c r="D27" s="3" t="s">
        <v>267</v>
      </c>
      <c r="E27" s="9" t="s">
        <v>165</v>
      </c>
      <c r="F27" s="3" t="s">
        <v>324</v>
      </c>
      <c r="G27" s="18">
        <v>0.38</v>
      </c>
      <c r="H27" s="3">
        <v>125.27</v>
      </c>
      <c r="I27" s="8">
        <v>0.82414473684210521</v>
      </c>
      <c r="J27" s="8">
        <v>94.2</v>
      </c>
      <c r="K27" s="8">
        <v>37059.855803182123</v>
      </c>
      <c r="L27" s="4">
        <v>0.15</v>
      </c>
      <c r="M27" s="19">
        <v>3600</v>
      </c>
    </row>
    <row r="28" spans="1:13" x14ac:dyDescent="0.35">
      <c r="A28" s="12" t="s">
        <v>237</v>
      </c>
      <c r="B28" s="11">
        <v>45119</v>
      </c>
      <c r="C28" s="82">
        <v>2023</v>
      </c>
      <c r="D28" s="3" t="s">
        <v>267</v>
      </c>
      <c r="E28" s="9" t="s">
        <v>165</v>
      </c>
      <c r="F28" s="3" t="s">
        <v>10</v>
      </c>
      <c r="G28" s="18">
        <v>0.38</v>
      </c>
      <c r="H28" s="3">
        <v>125.25</v>
      </c>
      <c r="I28" s="8">
        <v>0.82401315789473684</v>
      </c>
      <c r="J28" s="8">
        <v>94.2</v>
      </c>
      <c r="K28" s="8">
        <v>3024.9098707138596</v>
      </c>
      <c r="L28" s="4">
        <v>0.15</v>
      </c>
      <c r="M28" s="19">
        <v>293</v>
      </c>
    </row>
    <row r="29" spans="1:13" x14ac:dyDescent="0.35">
      <c r="A29" s="12" t="s">
        <v>238</v>
      </c>
      <c r="B29" s="11">
        <v>45132</v>
      </c>
      <c r="C29" s="82">
        <v>2023</v>
      </c>
      <c r="D29" s="3" t="s">
        <v>267</v>
      </c>
      <c r="E29" s="9" t="s">
        <v>165</v>
      </c>
      <c r="F29" s="3" t="s">
        <v>10</v>
      </c>
      <c r="G29" s="18">
        <v>0.38</v>
      </c>
      <c r="H29" s="3">
        <v>126.63</v>
      </c>
      <c r="I29" s="8">
        <v>0.83309210526315791</v>
      </c>
      <c r="J29" s="8">
        <v>94.2</v>
      </c>
      <c r="K29" s="8">
        <v>14097.352238590003</v>
      </c>
      <c r="L29" s="4">
        <v>0.15</v>
      </c>
      <c r="M29" s="19">
        <v>1354</v>
      </c>
    </row>
    <row r="30" spans="1:13" x14ac:dyDescent="0.35">
      <c r="A30" s="12" t="s">
        <v>239</v>
      </c>
      <c r="B30" s="11">
        <v>45133</v>
      </c>
      <c r="C30" s="82">
        <v>2023</v>
      </c>
      <c r="D30" s="3" t="s">
        <v>267</v>
      </c>
      <c r="E30" s="9" t="s">
        <v>165</v>
      </c>
      <c r="F30" s="3" t="s">
        <v>10</v>
      </c>
      <c r="G30" s="18">
        <v>0.38</v>
      </c>
      <c r="H30" s="3">
        <v>137.02000000000001</v>
      </c>
      <c r="I30" s="8">
        <v>0.90144736842105266</v>
      </c>
      <c r="J30" s="8">
        <v>94.2</v>
      </c>
      <c r="K30" s="8">
        <v>13684.771737204752</v>
      </c>
      <c r="L30" s="4">
        <v>0.15</v>
      </c>
      <c r="M30" s="19">
        <v>1215</v>
      </c>
    </row>
    <row r="31" spans="1:13" x14ac:dyDescent="0.35">
      <c r="A31" s="12" t="s">
        <v>240</v>
      </c>
      <c r="B31" s="11">
        <v>45138</v>
      </c>
      <c r="C31" s="82">
        <v>2023</v>
      </c>
      <c r="D31" s="3" t="s">
        <v>267</v>
      </c>
      <c r="E31" s="9" t="s">
        <v>165</v>
      </c>
      <c r="F31" s="3" t="s">
        <v>10</v>
      </c>
      <c r="G31" s="18">
        <v>0.38</v>
      </c>
      <c r="H31" s="3">
        <v>129.94999999999999</v>
      </c>
      <c r="I31" s="8">
        <v>0.85493421052631569</v>
      </c>
      <c r="J31" s="8">
        <v>94.2</v>
      </c>
      <c r="K31" s="8">
        <v>34826.563553500157</v>
      </c>
      <c r="L31" s="4">
        <v>0.15</v>
      </c>
      <c r="M31" s="19">
        <v>3261</v>
      </c>
    </row>
    <row r="32" spans="1:13" x14ac:dyDescent="0.35">
      <c r="A32" s="12" t="s">
        <v>241</v>
      </c>
      <c r="B32" s="11">
        <v>45140</v>
      </c>
      <c r="C32" s="82">
        <v>2023</v>
      </c>
      <c r="D32" s="3" t="s">
        <v>267</v>
      </c>
      <c r="E32" s="9" t="s">
        <v>165</v>
      </c>
      <c r="F32" s="3" t="s">
        <v>324</v>
      </c>
      <c r="G32" s="18">
        <v>0.38</v>
      </c>
      <c r="H32" s="3">
        <v>131.85</v>
      </c>
      <c r="I32" s="8">
        <v>0.86743421052631575</v>
      </c>
      <c r="J32" s="8">
        <v>94.2</v>
      </c>
      <c r="K32" s="8">
        <v>14380.752684032999</v>
      </c>
      <c r="L32" s="4">
        <v>0.15</v>
      </c>
      <c r="M32" s="19">
        <v>1327</v>
      </c>
    </row>
    <row r="33" spans="1:13" x14ac:dyDescent="0.35">
      <c r="A33" s="12" t="s">
        <v>242</v>
      </c>
      <c r="B33" s="11">
        <v>45149</v>
      </c>
      <c r="C33" s="82">
        <v>2023</v>
      </c>
      <c r="D33" s="3" t="s">
        <v>267</v>
      </c>
      <c r="E33" s="9" t="s">
        <v>165</v>
      </c>
      <c r="F33" s="3" t="s">
        <v>10</v>
      </c>
      <c r="G33" s="18">
        <v>0.38</v>
      </c>
      <c r="H33" s="3">
        <v>125.6</v>
      </c>
      <c r="I33" s="8">
        <v>0.82631578947368423</v>
      </c>
      <c r="J33" s="8">
        <v>94.2</v>
      </c>
      <c r="K33" s="8">
        <v>10632.879815363867</v>
      </c>
      <c r="L33" s="4">
        <v>0.15</v>
      </c>
      <c r="M33" s="19">
        <v>1030</v>
      </c>
    </row>
    <row r="34" spans="1:13" x14ac:dyDescent="0.35">
      <c r="A34" s="12" t="s">
        <v>243</v>
      </c>
      <c r="B34" s="11">
        <v>45159</v>
      </c>
      <c r="C34" s="82">
        <v>2023</v>
      </c>
      <c r="D34" s="3" t="s">
        <v>267</v>
      </c>
      <c r="E34" s="9" t="s">
        <v>165</v>
      </c>
      <c r="F34" s="3" t="s">
        <v>324</v>
      </c>
      <c r="G34" s="18">
        <v>0.38</v>
      </c>
      <c r="H34" s="3">
        <v>125.8</v>
      </c>
      <c r="I34" s="8">
        <v>0.82763157894736838</v>
      </c>
      <c r="J34" s="8">
        <v>94.2</v>
      </c>
      <c r="K34" s="8">
        <v>6149.8502062874995</v>
      </c>
      <c r="L34" s="4">
        <v>0.15</v>
      </c>
      <c r="M34" s="19">
        <v>594</v>
      </c>
    </row>
    <row r="35" spans="1:13" x14ac:dyDescent="0.35">
      <c r="A35" s="12" t="s">
        <v>244</v>
      </c>
      <c r="B35" s="11">
        <v>45162</v>
      </c>
      <c r="C35" s="82">
        <v>2023</v>
      </c>
      <c r="D35" s="3" t="s">
        <v>267</v>
      </c>
      <c r="E35" s="9" t="s">
        <v>165</v>
      </c>
      <c r="F35" s="3" t="s">
        <v>10</v>
      </c>
      <c r="G35" s="18">
        <v>0.38</v>
      </c>
      <c r="H35" s="3">
        <v>122.3</v>
      </c>
      <c r="I35" s="8">
        <v>0.80460526315789482</v>
      </c>
      <c r="J35" s="8">
        <v>94.2</v>
      </c>
      <c r="K35" s="8">
        <v>58077.701922442291</v>
      </c>
      <c r="L35" s="4">
        <v>0.15</v>
      </c>
      <c r="M35" s="19">
        <v>5779</v>
      </c>
    </row>
    <row r="36" spans="1:13" x14ac:dyDescent="0.35">
      <c r="A36" s="12" t="s">
        <v>245</v>
      </c>
      <c r="B36" s="11">
        <v>45174</v>
      </c>
      <c r="C36" s="82">
        <v>2023</v>
      </c>
      <c r="D36" s="3" t="s">
        <v>267</v>
      </c>
      <c r="E36" s="9" t="s">
        <v>165</v>
      </c>
      <c r="F36" s="3" t="s">
        <v>10</v>
      </c>
      <c r="G36" s="18">
        <v>0.38</v>
      </c>
      <c r="H36" s="3">
        <v>126.96</v>
      </c>
      <c r="I36" s="8">
        <v>0.83526315789473682</v>
      </c>
      <c r="J36" s="8">
        <v>94.2</v>
      </c>
      <c r="K36" s="8">
        <v>28869.331069287357</v>
      </c>
      <c r="L36" s="4">
        <v>0.15</v>
      </c>
      <c r="M36" s="19">
        <v>2767</v>
      </c>
    </row>
    <row r="37" spans="1:13" x14ac:dyDescent="0.35">
      <c r="A37" s="12" t="s">
        <v>246</v>
      </c>
      <c r="B37" s="11">
        <v>45185</v>
      </c>
      <c r="C37" s="82">
        <v>2023</v>
      </c>
      <c r="D37" s="3" t="s">
        <v>267</v>
      </c>
      <c r="E37" s="9" t="s">
        <v>165</v>
      </c>
      <c r="F37" s="3" t="s">
        <v>10</v>
      </c>
      <c r="G37" s="18">
        <v>0.38</v>
      </c>
      <c r="H37" s="3">
        <v>125.48</v>
      </c>
      <c r="I37" s="8">
        <v>0.82552631578947377</v>
      </c>
      <c r="J37" s="8">
        <v>94.2</v>
      </c>
      <c r="K37" s="8">
        <v>21654.9022446954</v>
      </c>
      <c r="L37" s="4">
        <v>0.15</v>
      </c>
      <c r="M37" s="19">
        <v>2100</v>
      </c>
    </row>
    <row r="38" spans="1:13" x14ac:dyDescent="0.35">
      <c r="A38" s="12" t="s">
        <v>247</v>
      </c>
      <c r="B38" s="11">
        <v>45204</v>
      </c>
      <c r="C38" s="82">
        <v>2023</v>
      </c>
      <c r="D38" s="3" t="s">
        <v>267</v>
      </c>
      <c r="E38" s="9" t="s">
        <v>165</v>
      </c>
      <c r="F38" s="3" t="s">
        <v>324</v>
      </c>
      <c r="G38" s="18">
        <v>0.38</v>
      </c>
      <c r="H38" s="3">
        <v>121</v>
      </c>
      <c r="I38" s="8">
        <v>0.79605263157894735</v>
      </c>
      <c r="J38" s="8">
        <v>94.2</v>
      </c>
      <c r="K38" s="8">
        <v>22205.248891650001</v>
      </c>
      <c r="L38" s="4">
        <v>0.15</v>
      </c>
      <c r="M38" s="19">
        <v>2233</v>
      </c>
    </row>
    <row r="39" spans="1:13" x14ac:dyDescent="0.35">
      <c r="A39" s="12" t="s">
        <v>341</v>
      </c>
      <c r="B39" s="11">
        <v>45159</v>
      </c>
      <c r="C39" s="82">
        <v>2023</v>
      </c>
      <c r="D39" s="3" t="s">
        <v>267</v>
      </c>
      <c r="E39" s="9" t="s">
        <v>165</v>
      </c>
      <c r="F39" s="3" t="s">
        <v>324</v>
      </c>
      <c r="G39" s="18">
        <v>0.38</v>
      </c>
      <c r="H39" s="3">
        <v>127.54</v>
      </c>
      <c r="I39" s="8">
        <v>0.83907894736842115</v>
      </c>
      <c r="J39" s="8">
        <v>94.2</v>
      </c>
      <c r="K39" s="8">
        <v>24394.341616791302</v>
      </c>
      <c r="L39" s="4">
        <v>0.15</v>
      </c>
      <c r="M39" s="19">
        <v>2327</v>
      </c>
    </row>
    <row r="40" spans="1:13" x14ac:dyDescent="0.35">
      <c r="A40" s="12" t="s">
        <v>248</v>
      </c>
      <c r="B40" s="11">
        <v>45414</v>
      </c>
      <c r="C40" s="82">
        <v>2024</v>
      </c>
      <c r="D40" s="3" t="s">
        <v>267</v>
      </c>
      <c r="E40" s="9" t="s">
        <v>165</v>
      </c>
      <c r="F40" s="3" t="s">
        <v>10</v>
      </c>
      <c r="G40" s="18">
        <v>0.38</v>
      </c>
      <c r="H40" s="3">
        <v>130.16</v>
      </c>
      <c r="I40" s="8">
        <v>0.85631578947368425</v>
      </c>
      <c r="J40" s="8">
        <v>94.1</v>
      </c>
      <c r="K40" s="8">
        <v>15647.648892392697</v>
      </c>
      <c r="L40" s="4">
        <v>0.15</v>
      </c>
      <c r="M40" s="19">
        <v>1461</v>
      </c>
    </row>
    <row r="41" spans="1:13" x14ac:dyDescent="0.35">
      <c r="A41" s="12" t="s">
        <v>249</v>
      </c>
      <c r="B41" s="11">
        <v>45418</v>
      </c>
      <c r="C41" s="82">
        <v>2024</v>
      </c>
      <c r="D41" s="3" t="s">
        <v>267</v>
      </c>
      <c r="E41" s="9" t="s">
        <v>165</v>
      </c>
      <c r="F41" s="3" t="s">
        <v>324</v>
      </c>
      <c r="G41" s="18">
        <v>0.38</v>
      </c>
      <c r="H41" s="3">
        <v>124.3</v>
      </c>
      <c r="I41" s="8">
        <v>0.81776315789473686</v>
      </c>
      <c r="J41" s="8">
        <v>94.1</v>
      </c>
      <c r="K41" s="8">
        <v>13459.346697332248</v>
      </c>
      <c r="L41" s="4">
        <v>0.15</v>
      </c>
      <c r="M41" s="19">
        <v>1316</v>
      </c>
    </row>
    <row r="42" spans="1:13" x14ac:dyDescent="0.35">
      <c r="A42" s="12" t="s">
        <v>250</v>
      </c>
      <c r="B42" s="11">
        <v>45426</v>
      </c>
      <c r="C42" s="82">
        <v>2024</v>
      </c>
      <c r="D42" s="3" t="s">
        <v>267</v>
      </c>
      <c r="E42" s="9" t="s">
        <v>165</v>
      </c>
      <c r="F42" s="3" t="s">
        <v>10</v>
      </c>
      <c r="G42" s="18">
        <v>0.38</v>
      </c>
      <c r="H42" s="3">
        <v>133.26</v>
      </c>
      <c r="I42" s="8">
        <v>0.8767105263157895</v>
      </c>
      <c r="J42" s="8">
        <v>94.1</v>
      </c>
      <c r="K42" s="8">
        <v>23156.507800211493</v>
      </c>
      <c r="L42" s="4">
        <v>0.15</v>
      </c>
      <c r="M42" s="19">
        <v>2112</v>
      </c>
    </row>
    <row r="43" spans="1:13" x14ac:dyDescent="0.35">
      <c r="A43" s="12" t="s">
        <v>251</v>
      </c>
      <c r="B43" s="11">
        <v>45440</v>
      </c>
      <c r="C43" s="82">
        <v>2024</v>
      </c>
      <c r="D43" s="3" t="s">
        <v>267</v>
      </c>
      <c r="E43" s="9" t="s">
        <v>165</v>
      </c>
      <c r="F43" s="3" t="s">
        <v>10</v>
      </c>
      <c r="G43" s="18">
        <v>0.38</v>
      </c>
      <c r="H43" s="3">
        <v>122.48</v>
      </c>
      <c r="I43" s="8">
        <v>0.80578947368421061</v>
      </c>
      <c r="J43" s="8">
        <v>94.1</v>
      </c>
      <c r="K43" s="8">
        <v>19785.807466231279</v>
      </c>
      <c r="L43" s="4">
        <v>0.15</v>
      </c>
      <c r="M43" s="19">
        <v>1963</v>
      </c>
    </row>
    <row r="44" spans="1:13" x14ac:dyDescent="0.35">
      <c r="A44" s="12" t="s">
        <v>252</v>
      </c>
      <c r="B44" s="11">
        <v>45453</v>
      </c>
      <c r="C44" s="82">
        <v>2024</v>
      </c>
      <c r="D44" s="3" t="s">
        <v>267</v>
      </c>
      <c r="E44" s="9" t="s">
        <v>165</v>
      </c>
      <c r="F44" s="3" t="s">
        <v>10</v>
      </c>
      <c r="G44" s="18">
        <v>0.38</v>
      </c>
      <c r="H44" s="3">
        <v>127.125</v>
      </c>
      <c r="I44" s="8">
        <v>0.83634868421052633</v>
      </c>
      <c r="J44" s="8">
        <v>94.1</v>
      </c>
      <c r="K44" s="8">
        <v>38866.163763485245</v>
      </c>
      <c r="L44" s="4">
        <v>0.15</v>
      </c>
      <c r="M44" s="19">
        <v>3717</v>
      </c>
    </row>
    <row r="45" spans="1:13" x14ac:dyDescent="0.35">
      <c r="A45" s="12" t="s">
        <v>253</v>
      </c>
      <c r="B45" s="11">
        <v>45481</v>
      </c>
      <c r="C45" s="82">
        <v>2024</v>
      </c>
      <c r="D45" s="3" t="s">
        <v>267</v>
      </c>
      <c r="E45" s="9" t="s">
        <v>165</v>
      </c>
      <c r="F45" s="3" t="s">
        <v>324</v>
      </c>
      <c r="G45" s="18">
        <v>0.38</v>
      </c>
      <c r="H45" s="3">
        <v>126.88</v>
      </c>
      <c r="I45" s="8">
        <v>0.83473684210526311</v>
      </c>
      <c r="J45" s="8">
        <v>94.1</v>
      </c>
      <c r="K45" s="8">
        <v>6725.9225151728997</v>
      </c>
      <c r="L45" s="4">
        <v>0.15</v>
      </c>
      <c r="M45" s="19">
        <v>644</v>
      </c>
    </row>
    <row r="46" spans="1:13" x14ac:dyDescent="0.35">
      <c r="A46" s="12" t="s">
        <v>254</v>
      </c>
      <c r="B46" s="11">
        <v>45482</v>
      </c>
      <c r="C46" s="82">
        <v>2024</v>
      </c>
      <c r="D46" s="3" t="s">
        <v>267</v>
      </c>
      <c r="E46" s="9" t="s">
        <v>165</v>
      </c>
      <c r="F46" s="3" t="s">
        <v>324</v>
      </c>
      <c r="G46" s="18">
        <v>0.38</v>
      </c>
      <c r="H46" s="3">
        <v>125.35</v>
      </c>
      <c r="I46" s="8">
        <v>0.82467105263157903</v>
      </c>
      <c r="J46" s="8">
        <v>94.1</v>
      </c>
      <c r="K46" s="8">
        <v>40087.573209622315</v>
      </c>
      <c r="L46" s="4">
        <v>0.15</v>
      </c>
      <c r="M46" s="19">
        <v>3888</v>
      </c>
    </row>
    <row r="47" spans="1:13" x14ac:dyDescent="0.35">
      <c r="A47" s="12" t="s">
        <v>255</v>
      </c>
      <c r="B47" s="11">
        <v>45491</v>
      </c>
      <c r="C47" s="82">
        <v>2024</v>
      </c>
      <c r="D47" s="3" t="s">
        <v>267</v>
      </c>
      <c r="E47" s="9" t="s">
        <v>165</v>
      </c>
      <c r="F47" s="3" t="s">
        <v>10</v>
      </c>
      <c r="G47" s="18">
        <v>0.38</v>
      </c>
      <c r="H47" s="3">
        <v>126.143</v>
      </c>
      <c r="I47" s="8">
        <v>0.82988815789473691</v>
      </c>
      <c r="J47" s="8">
        <v>94.1</v>
      </c>
      <c r="K47" s="8">
        <v>21217.285859494095</v>
      </c>
      <c r="L47" s="4">
        <v>0.15</v>
      </c>
      <c r="M47" s="19">
        <v>2044</v>
      </c>
    </row>
    <row r="48" spans="1:13" x14ac:dyDescent="0.35">
      <c r="A48" s="12" t="s">
        <v>256</v>
      </c>
      <c r="B48" s="11">
        <v>45504</v>
      </c>
      <c r="C48" s="82">
        <v>2024</v>
      </c>
      <c r="D48" s="3" t="s">
        <v>267</v>
      </c>
      <c r="E48" s="9" t="s">
        <v>165</v>
      </c>
      <c r="F48" s="3" t="s">
        <v>10</v>
      </c>
      <c r="G48" s="18">
        <v>0.38</v>
      </c>
      <c r="H48" s="3">
        <v>129.33000000000001</v>
      </c>
      <c r="I48" s="8">
        <v>0.85085526315789484</v>
      </c>
      <c r="J48" s="8">
        <v>94.1</v>
      </c>
      <c r="K48" s="8">
        <v>10388.695568385769</v>
      </c>
      <c r="L48" s="4">
        <v>0.15</v>
      </c>
      <c r="M48" s="19">
        <v>976</v>
      </c>
    </row>
    <row r="49" spans="1:13" x14ac:dyDescent="0.35">
      <c r="A49" s="12" t="s">
        <v>257</v>
      </c>
      <c r="B49" s="11">
        <v>45510</v>
      </c>
      <c r="C49" s="82">
        <v>2024</v>
      </c>
      <c r="D49" s="3" t="s">
        <v>267</v>
      </c>
      <c r="E49" s="9" t="s">
        <v>165</v>
      </c>
      <c r="F49" s="3" t="s">
        <v>10</v>
      </c>
      <c r="G49" s="18">
        <v>0.38</v>
      </c>
      <c r="H49" s="3">
        <v>127.06</v>
      </c>
      <c r="I49" s="8">
        <v>0.8359210526315789</v>
      </c>
      <c r="J49" s="8">
        <v>94.1</v>
      </c>
      <c r="K49" s="8">
        <v>15122.399703755638</v>
      </c>
      <c r="L49" s="4">
        <v>0.15</v>
      </c>
      <c r="M49" s="19">
        <v>1446</v>
      </c>
    </row>
    <row r="50" spans="1:13" x14ac:dyDescent="0.35">
      <c r="A50" s="12" t="s">
        <v>258</v>
      </c>
      <c r="B50" s="11">
        <v>45516</v>
      </c>
      <c r="C50" s="82">
        <v>2024</v>
      </c>
      <c r="D50" s="3" t="s">
        <v>267</v>
      </c>
      <c r="E50" s="9" t="s">
        <v>165</v>
      </c>
      <c r="F50" s="3" t="s">
        <v>324</v>
      </c>
      <c r="G50" s="18">
        <v>0.38</v>
      </c>
      <c r="H50" s="3">
        <v>132.58000000000001</v>
      </c>
      <c r="I50" s="8">
        <v>0.8722368421052632</v>
      </c>
      <c r="J50" s="8">
        <v>94.1</v>
      </c>
      <c r="K50" s="8">
        <v>31759.527110557054</v>
      </c>
      <c r="L50" s="4">
        <v>0.15</v>
      </c>
      <c r="M50" s="19">
        <v>2912</v>
      </c>
    </row>
    <row r="51" spans="1:13" x14ac:dyDescent="0.35">
      <c r="A51" s="12" t="s">
        <v>259</v>
      </c>
      <c r="B51" s="11">
        <v>45518</v>
      </c>
      <c r="C51" s="82">
        <v>2024</v>
      </c>
      <c r="D51" s="3" t="s">
        <v>267</v>
      </c>
      <c r="E51" s="9" t="s">
        <v>165</v>
      </c>
      <c r="F51" s="3" t="s">
        <v>10</v>
      </c>
      <c r="G51" s="18">
        <v>0.38</v>
      </c>
      <c r="H51" s="3">
        <v>119.6</v>
      </c>
      <c r="I51" s="8">
        <v>0.7868421052631579</v>
      </c>
      <c r="J51" s="8">
        <v>94.1</v>
      </c>
      <c r="K51" s="8">
        <v>4931.2943667</v>
      </c>
      <c r="L51" s="4">
        <v>0.15</v>
      </c>
      <c r="M51" s="19">
        <v>501</v>
      </c>
    </row>
    <row r="52" spans="1:13" x14ac:dyDescent="0.35">
      <c r="A52" s="12" t="s">
        <v>260</v>
      </c>
      <c r="B52" s="11">
        <v>45524</v>
      </c>
      <c r="C52" s="82">
        <v>2024</v>
      </c>
      <c r="D52" s="3" t="s">
        <v>267</v>
      </c>
      <c r="E52" s="9" t="s">
        <v>165</v>
      </c>
      <c r="F52" s="3" t="s">
        <v>324</v>
      </c>
      <c r="G52" s="18">
        <v>0.38</v>
      </c>
      <c r="H52" s="3">
        <v>117.19</v>
      </c>
      <c r="I52" s="8">
        <v>0.77098684210526314</v>
      </c>
      <c r="J52" s="8">
        <v>94.1</v>
      </c>
      <c r="K52" s="8">
        <v>3499.5585116126249</v>
      </c>
      <c r="L52" s="4">
        <v>0.15</v>
      </c>
      <c r="M52" s="19">
        <v>363</v>
      </c>
    </row>
    <row r="53" spans="1:13" x14ac:dyDescent="0.35">
      <c r="A53" s="12" t="s">
        <v>261</v>
      </c>
      <c r="B53" s="11">
        <v>45532</v>
      </c>
      <c r="C53" s="82">
        <v>2024</v>
      </c>
      <c r="D53" s="3" t="s">
        <v>267</v>
      </c>
      <c r="E53" s="9" t="s">
        <v>165</v>
      </c>
      <c r="F53" s="3" t="s">
        <v>324</v>
      </c>
      <c r="G53" s="18">
        <v>0.38</v>
      </c>
      <c r="H53" s="3">
        <v>123.3</v>
      </c>
      <c r="I53" s="8">
        <v>0.81118421052631584</v>
      </c>
      <c r="J53" s="8">
        <v>94.1</v>
      </c>
      <c r="K53" s="8">
        <v>26722.097378673752</v>
      </c>
      <c r="L53" s="4">
        <v>0.15</v>
      </c>
      <c r="M53" s="19">
        <v>2634</v>
      </c>
    </row>
    <row r="54" spans="1:13" x14ac:dyDescent="0.35">
      <c r="A54" s="12" t="s">
        <v>262</v>
      </c>
      <c r="B54" s="11">
        <v>45539</v>
      </c>
      <c r="C54" s="82">
        <v>2024</v>
      </c>
      <c r="D54" s="3" t="s">
        <v>267</v>
      </c>
      <c r="E54" s="9" t="s">
        <v>165</v>
      </c>
      <c r="F54" s="3" t="s">
        <v>10</v>
      </c>
      <c r="G54" s="18">
        <v>0.38</v>
      </c>
      <c r="H54" s="3">
        <v>129.27000000000001</v>
      </c>
      <c r="I54" s="8">
        <v>0.85046052631578961</v>
      </c>
      <c r="J54" s="8">
        <v>94.1</v>
      </c>
      <c r="K54" s="8">
        <v>11867.965296842478</v>
      </c>
      <c r="L54" s="4">
        <v>0.15</v>
      </c>
      <c r="M54" s="19">
        <v>1116</v>
      </c>
    </row>
    <row r="55" spans="1:13" x14ac:dyDescent="0.35">
      <c r="A55" s="12" t="s">
        <v>263</v>
      </c>
      <c r="B55" s="11">
        <v>45547</v>
      </c>
      <c r="C55" s="82">
        <v>2024</v>
      </c>
      <c r="D55" s="3" t="s">
        <v>267</v>
      </c>
      <c r="E55" s="9" t="s">
        <v>342</v>
      </c>
      <c r="F55" s="3" t="s">
        <v>10</v>
      </c>
      <c r="G55" s="18">
        <v>0.38</v>
      </c>
      <c r="H55" s="3">
        <v>125.22</v>
      </c>
      <c r="I55" s="8">
        <v>0.82381578947368417</v>
      </c>
      <c r="J55" s="8">
        <v>94.1</v>
      </c>
      <c r="K55" s="8">
        <v>13339.877978343487</v>
      </c>
      <c r="L55" s="4">
        <v>0.15</v>
      </c>
      <c r="M55" s="19">
        <v>1295</v>
      </c>
    </row>
    <row r="56" spans="1:13" x14ac:dyDescent="0.35">
      <c r="A56" s="12" t="s">
        <v>264</v>
      </c>
      <c r="B56" s="11">
        <v>45442</v>
      </c>
      <c r="C56" s="82">
        <v>2024</v>
      </c>
      <c r="D56" s="3" t="s">
        <v>267</v>
      </c>
      <c r="E56" s="9" t="s">
        <v>165</v>
      </c>
      <c r="F56" s="3" t="s">
        <v>324</v>
      </c>
      <c r="G56" s="18">
        <v>0.38</v>
      </c>
      <c r="H56" s="3">
        <v>133.6</v>
      </c>
      <c r="I56" s="8">
        <v>0.8789473684210527</v>
      </c>
      <c r="J56" s="8">
        <v>94.1</v>
      </c>
      <c r="K56" s="8">
        <v>51435.547551575997</v>
      </c>
      <c r="L56" s="4">
        <v>0.15</v>
      </c>
      <c r="M56" s="19">
        <v>4680</v>
      </c>
    </row>
    <row r="57" spans="1:13" x14ac:dyDescent="0.35">
      <c r="A57" s="12" t="s">
        <v>265</v>
      </c>
      <c r="B57" s="11">
        <v>45518</v>
      </c>
      <c r="C57" s="82">
        <v>2024</v>
      </c>
      <c r="D57" s="3" t="s">
        <v>267</v>
      </c>
      <c r="E57" s="9" t="s">
        <v>165</v>
      </c>
      <c r="F57" s="3" t="s">
        <v>324</v>
      </c>
      <c r="G57" s="18">
        <v>0.38</v>
      </c>
      <c r="H57" s="3">
        <v>130</v>
      </c>
      <c r="I57" s="8">
        <v>0.85526315789473684</v>
      </c>
      <c r="J57" s="8">
        <v>94.1</v>
      </c>
      <c r="K57" s="8">
        <v>29963.5040835</v>
      </c>
      <c r="L57" s="4">
        <v>0.15</v>
      </c>
      <c r="M57" s="19">
        <v>2802</v>
      </c>
    </row>
    <row r="58" spans="1:13" x14ac:dyDescent="0.35">
      <c r="A58" s="12" t="s">
        <v>266</v>
      </c>
      <c r="B58" s="11">
        <v>45502</v>
      </c>
      <c r="C58" s="82">
        <v>2024</v>
      </c>
      <c r="D58" s="3" t="s">
        <v>267</v>
      </c>
      <c r="E58" s="9" t="s">
        <v>165</v>
      </c>
      <c r="F58" s="3" t="s">
        <v>10</v>
      </c>
      <c r="G58" s="18">
        <v>0.38</v>
      </c>
      <c r="H58" s="3">
        <v>128.80000000000001</v>
      </c>
      <c r="I58" s="8">
        <v>0.84736842105263155</v>
      </c>
      <c r="J58" s="8">
        <v>94.1</v>
      </c>
      <c r="K58" s="8">
        <v>20912.994703440003</v>
      </c>
      <c r="L58" s="4">
        <v>0.15</v>
      </c>
      <c r="M58" s="19">
        <v>1974</v>
      </c>
    </row>
  </sheetData>
  <autoFilter ref="A1:M53" xr:uid="{25A9EA1F-377C-45A3-8587-B0E6AA38F68A}">
    <sortState xmlns:xlrd2="http://schemas.microsoft.com/office/spreadsheetml/2017/richdata2" ref="A2:M53">
      <sortCondition ref="B1:B53"/>
    </sortState>
  </autoFilter>
  <pageMargins left="0.7" right="0.7" top="0.75" bottom="0.75" header="0.3" footer="0.3"/>
  <pageSetup scale="49" orientation="portrait" r:id="rId1"/>
  <headerFooter>
    <oddHeader>&amp;C&amp;"-,Bold"&amp;16VCS 3616 Project Baseline Emissions &amp;RPAGE:&amp;P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6E604-997B-4A0F-8EEF-84CC5228B5D6}">
  <sheetPr>
    <pageSetUpPr fitToPage="1"/>
  </sheetPr>
  <dimension ref="A1:Q62"/>
  <sheetViews>
    <sheetView topLeftCell="A12" workbookViewId="0">
      <selection activeCell="J10" sqref="J10"/>
    </sheetView>
  </sheetViews>
  <sheetFormatPr defaultRowHeight="14.5" x14ac:dyDescent="0.35"/>
  <cols>
    <col min="1" max="1" width="30.36328125" style="81" bestFit="1" customWidth="1"/>
    <col min="2" max="2" width="12.26953125" customWidth="1"/>
    <col min="3" max="3" width="11.36328125" customWidth="1"/>
    <col min="4" max="4" width="16.7265625" hidden="1" customWidth="1"/>
    <col min="5" max="5" width="9.08984375" customWidth="1"/>
    <col min="6" max="6" width="16.7265625" customWidth="1"/>
    <col min="7" max="7" width="13.6328125" customWidth="1"/>
    <col min="8" max="8" width="13.08984375" bestFit="1" customWidth="1"/>
    <col min="9" max="9" width="23.26953125" bestFit="1" customWidth="1"/>
    <col min="10" max="10" width="10.81640625" customWidth="1"/>
    <col min="12" max="12" width="3.08984375" style="206" customWidth="1"/>
    <col min="14" max="14" width="11.54296875" bestFit="1" customWidth="1"/>
    <col min="15" max="15" width="12.26953125" customWidth="1"/>
    <col min="16" max="16" width="10.90625" customWidth="1"/>
    <col min="17" max="17" width="11.90625" customWidth="1"/>
  </cols>
  <sheetData>
    <row r="1" spans="1:17" ht="43.5" x14ac:dyDescent="0.35">
      <c r="A1" s="107" t="s">
        <v>0</v>
      </c>
      <c r="B1" s="108" t="s">
        <v>3</v>
      </c>
      <c r="C1" s="108" t="s">
        <v>140</v>
      </c>
      <c r="D1" s="109" t="s">
        <v>2</v>
      </c>
      <c r="E1" s="109" t="s">
        <v>177</v>
      </c>
      <c r="F1" s="108" t="s">
        <v>99</v>
      </c>
      <c r="G1" s="108" t="s">
        <v>61</v>
      </c>
      <c r="H1" s="108" t="s">
        <v>101</v>
      </c>
      <c r="I1" s="108" t="s">
        <v>105</v>
      </c>
      <c r="J1" s="110" t="s">
        <v>107</v>
      </c>
      <c r="N1" s="59" t="s">
        <v>363</v>
      </c>
      <c r="O1" s="60" t="s">
        <v>101</v>
      </c>
      <c r="P1" s="60" t="s">
        <v>105</v>
      </c>
      <c r="Q1" s="60" t="s">
        <v>107</v>
      </c>
    </row>
    <row r="2" spans="1:17" x14ac:dyDescent="0.35">
      <c r="A2" s="104" t="s">
        <v>212</v>
      </c>
      <c r="B2" s="11">
        <v>44688</v>
      </c>
      <c r="C2" s="82">
        <v>2022</v>
      </c>
      <c r="D2" s="3" t="s">
        <v>267</v>
      </c>
      <c r="E2" s="9" t="s">
        <v>165</v>
      </c>
      <c r="F2" s="3" t="s">
        <v>324</v>
      </c>
      <c r="G2" s="8">
        <v>105375.47121163619</v>
      </c>
      <c r="H2" s="17">
        <v>10911</v>
      </c>
      <c r="I2" s="8">
        <v>5868</v>
      </c>
      <c r="J2" s="106">
        <v>5043</v>
      </c>
      <c r="N2" s="194">
        <v>2022</v>
      </c>
      <c r="O2" s="193">
        <v>34686</v>
      </c>
      <c r="P2" s="193">
        <v>10736</v>
      </c>
      <c r="Q2" s="193">
        <v>23950</v>
      </c>
    </row>
    <row r="3" spans="1:17" x14ac:dyDescent="0.35">
      <c r="A3" s="104" t="s">
        <v>213</v>
      </c>
      <c r="B3" s="11">
        <v>44693</v>
      </c>
      <c r="C3" s="82">
        <v>2022</v>
      </c>
      <c r="D3" s="3" t="s">
        <v>267</v>
      </c>
      <c r="E3" s="9" t="s">
        <v>342</v>
      </c>
      <c r="F3" s="3" t="s">
        <v>10</v>
      </c>
      <c r="G3" s="8">
        <v>38396.988612964749</v>
      </c>
      <c r="H3" s="17">
        <v>3686</v>
      </c>
      <c r="I3" s="8">
        <v>706</v>
      </c>
      <c r="J3" s="106">
        <v>2980</v>
      </c>
      <c r="N3" s="194">
        <v>2023</v>
      </c>
      <c r="O3" s="193">
        <v>45717</v>
      </c>
      <c r="P3" s="193">
        <v>8948</v>
      </c>
      <c r="Q3" s="193">
        <v>36769</v>
      </c>
    </row>
    <row r="4" spans="1:17" x14ac:dyDescent="0.35">
      <c r="A4" s="104" t="s">
        <v>356</v>
      </c>
      <c r="B4" s="11">
        <v>44696</v>
      </c>
      <c r="C4" s="82">
        <v>2022</v>
      </c>
      <c r="D4" s="3" t="s">
        <v>267</v>
      </c>
      <c r="E4" s="9" t="s">
        <v>165</v>
      </c>
      <c r="F4" s="3" t="s">
        <v>10</v>
      </c>
      <c r="G4" s="8">
        <v>11644.469716995</v>
      </c>
      <c r="H4" s="17">
        <v>1104</v>
      </c>
      <c r="I4" s="8">
        <v>127</v>
      </c>
      <c r="J4" s="106">
        <v>977</v>
      </c>
      <c r="N4" s="194">
        <v>2024</v>
      </c>
      <c r="O4" s="193">
        <v>37844</v>
      </c>
      <c r="P4" s="193">
        <v>8957</v>
      </c>
      <c r="Q4" s="193">
        <v>28887</v>
      </c>
    </row>
    <row r="5" spans="1:17" x14ac:dyDescent="0.35">
      <c r="A5" s="104" t="s">
        <v>214</v>
      </c>
      <c r="B5" s="11">
        <v>44699</v>
      </c>
      <c r="C5" s="82">
        <v>2022</v>
      </c>
      <c r="D5" s="3" t="s">
        <v>267</v>
      </c>
      <c r="E5" s="9" t="s">
        <v>165</v>
      </c>
      <c r="F5" s="3" t="s">
        <v>324</v>
      </c>
      <c r="G5" s="8">
        <v>28674.496268152307</v>
      </c>
      <c r="H5" s="17">
        <v>2621</v>
      </c>
      <c r="I5" s="8">
        <v>617</v>
      </c>
      <c r="J5" s="106">
        <v>2004</v>
      </c>
      <c r="N5" s="195" t="s">
        <v>364</v>
      </c>
      <c r="O5" s="193">
        <v>118247</v>
      </c>
      <c r="P5" s="193">
        <v>28641</v>
      </c>
      <c r="Q5" s="193">
        <v>89606</v>
      </c>
    </row>
    <row r="6" spans="1:17" x14ac:dyDescent="0.35">
      <c r="A6" s="104" t="s">
        <v>215</v>
      </c>
      <c r="B6" s="11">
        <v>44712</v>
      </c>
      <c r="C6" s="82">
        <v>2022</v>
      </c>
      <c r="D6" s="3" t="s">
        <v>267</v>
      </c>
      <c r="E6" s="9" t="s">
        <v>165</v>
      </c>
      <c r="F6" s="3" t="s">
        <v>10</v>
      </c>
      <c r="G6" s="8">
        <v>25905.353974060276</v>
      </c>
      <c r="H6" s="17">
        <v>2463</v>
      </c>
      <c r="I6" s="8">
        <v>459</v>
      </c>
      <c r="J6" s="106">
        <v>2004</v>
      </c>
    </row>
    <row r="7" spans="1:17" x14ac:dyDescent="0.35">
      <c r="A7" s="104" t="s">
        <v>216</v>
      </c>
      <c r="B7" s="11">
        <v>44721</v>
      </c>
      <c r="C7" s="82">
        <v>2022</v>
      </c>
      <c r="D7" s="3" t="s">
        <v>267</v>
      </c>
      <c r="E7" s="9" t="s">
        <v>165</v>
      </c>
      <c r="F7" s="3" t="s">
        <v>324</v>
      </c>
      <c r="G7" s="8">
        <v>5389.4587581833066</v>
      </c>
      <c r="H7" s="17">
        <v>516</v>
      </c>
      <c r="I7" s="8">
        <v>147</v>
      </c>
      <c r="J7" s="106">
        <v>369</v>
      </c>
    </row>
    <row r="8" spans="1:17" x14ac:dyDescent="0.35">
      <c r="A8" s="104" t="s">
        <v>217</v>
      </c>
      <c r="B8" s="11">
        <v>44727</v>
      </c>
      <c r="C8" s="82">
        <v>2022</v>
      </c>
      <c r="D8" s="3" t="s">
        <v>267</v>
      </c>
      <c r="E8" s="9" t="s">
        <v>165</v>
      </c>
      <c r="F8" s="3" t="s">
        <v>324</v>
      </c>
      <c r="G8" s="8">
        <v>18945.261777036598</v>
      </c>
      <c r="H8" s="17">
        <v>1872</v>
      </c>
      <c r="I8" s="8">
        <v>467</v>
      </c>
      <c r="J8" s="106">
        <v>1405</v>
      </c>
    </row>
    <row r="9" spans="1:17" x14ac:dyDescent="0.35">
      <c r="A9" s="104" t="s">
        <v>218</v>
      </c>
      <c r="B9" s="11">
        <v>44735</v>
      </c>
      <c r="C9" s="82">
        <v>2022</v>
      </c>
      <c r="D9" s="3" t="s">
        <v>267</v>
      </c>
      <c r="E9" s="9" t="s">
        <v>165</v>
      </c>
      <c r="F9" s="3" t="s">
        <v>324</v>
      </c>
      <c r="G9" s="8">
        <v>27061.750028151004</v>
      </c>
      <c r="H9" s="17">
        <v>2581</v>
      </c>
      <c r="I9" s="8">
        <v>440</v>
      </c>
      <c r="J9" s="106">
        <v>2141</v>
      </c>
    </row>
    <row r="10" spans="1:17" x14ac:dyDescent="0.35">
      <c r="A10" s="104" t="s">
        <v>219</v>
      </c>
      <c r="B10" s="11">
        <v>44749</v>
      </c>
      <c r="C10" s="82">
        <v>2022</v>
      </c>
      <c r="D10" s="3" t="s">
        <v>267</v>
      </c>
      <c r="E10" s="9" t="s">
        <v>165</v>
      </c>
      <c r="F10" s="3" t="s">
        <v>10</v>
      </c>
      <c r="G10" s="8">
        <v>28735.177534875904</v>
      </c>
      <c r="H10" s="17">
        <v>2718</v>
      </c>
      <c r="I10" s="8">
        <v>413</v>
      </c>
      <c r="J10" s="106">
        <v>2305</v>
      </c>
    </row>
    <row r="11" spans="1:17" x14ac:dyDescent="0.35">
      <c r="A11" s="104" t="s">
        <v>220</v>
      </c>
      <c r="B11" s="11">
        <v>44760</v>
      </c>
      <c r="C11" s="82">
        <v>2022</v>
      </c>
      <c r="D11" s="3" t="s">
        <v>267</v>
      </c>
      <c r="E11" s="9" t="s">
        <v>165</v>
      </c>
      <c r="F11" s="3" t="s">
        <v>324</v>
      </c>
      <c r="G11" s="8">
        <v>35404.903572574724</v>
      </c>
      <c r="H11" s="17">
        <v>3393</v>
      </c>
      <c r="I11" s="8">
        <v>922</v>
      </c>
      <c r="J11" s="106">
        <v>2471</v>
      </c>
    </row>
    <row r="12" spans="1:17" x14ac:dyDescent="0.35">
      <c r="A12" s="104" t="s">
        <v>221</v>
      </c>
      <c r="B12" s="11">
        <v>44783</v>
      </c>
      <c r="C12" s="82">
        <v>2022</v>
      </c>
      <c r="D12" s="3" t="s">
        <v>267</v>
      </c>
      <c r="E12" s="9" t="s">
        <v>165</v>
      </c>
      <c r="F12" s="3" t="s">
        <v>324</v>
      </c>
      <c r="G12" s="8">
        <v>12925.31838529545</v>
      </c>
      <c r="H12" s="17">
        <v>1147</v>
      </c>
      <c r="I12" s="8">
        <v>225</v>
      </c>
      <c r="J12" s="106">
        <v>922</v>
      </c>
    </row>
    <row r="13" spans="1:17" x14ac:dyDescent="0.35">
      <c r="A13" s="104" t="s">
        <v>222</v>
      </c>
      <c r="B13" s="11">
        <v>44795</v>
      </c>
      <c r="C13" s="82">
        <v>2022</v>
      </c>
      <c r="D13" s="3" t="s">
        <v>267</v>
      </c>
      <c r="E13" s="9" t="s">
        <v>165</v>
      </c>
      <c r="F13" s="3" t="s">
        <v>324</v>
      </c>
      <c r="G13" s="8">
        <v>449.24844462750008</v>
      </c>
      <c r="H13" s="17">
        <v>39</v>
      </c>
      <c r="I13" s="8">
        <v>14</v>
      </c>
      <c r="J13" s="106">
        <v>25</v>
      </c>
    </row>
    <row r="14" spans="1:17" x14ac:dyDescent="0.35">
      <c r="A14" s="104" t="s">
        <v>223</v>
      </c>
      <c r="B14" s="11">
        <v>44811</v>
      </c>
      <c r="C14" s="82">
        <v>2022</v>
      </c>
      <c r="D14" s="3" t="s">
        <v>267</v>
      </c>
      <c r="E14" s="9" t="s">
        <v>165</v>
      </c>
      <c r="F14" s="3" t="s">
        <v>10</v>
      </c>
      <c r="G14" s="8">
        <v>5016.2796585945662</v>
      </c>
      <c r="H14" s="17">
        <v>491</v>
      </c>
      <c r="I14" s="8">
        <v>91</v>
      </c>
      <c r="J14" s="106">
        <v>400</v>
      </c>
    </row>
    <row r="15" spans="1:17" x14ac:dyDescent="0.35">
      <c r="A15" s="104" t="s">
        <v>224</v>
      </c>
      <c r="B15" s="11">
        <v>44818</v>
      </c>
      <c r="C15" s="82">
        <v>2022</v>
      </c>
      <c r="D15" s="3" t="s">
        <v>267</v>
      </c>
      <c r="E15" s="9" t="s">
        <v>165</v>
      </c>
      <c r="F15" s="3" t="s">
        <v>10</v>
      </c>
      <c r="G15" s="8">
        <v>11922.076103430178</v>
      </c>
      <c r="H15" s="17">
        <v>1144</v>
      </c>
      <c r="I15" s="8">
        <v>240</v>
      </c>
      <c r="J15" s="106">
        <v>904</v>
      </c>
    </row>
    <row r="16" spans="1:17" x14ac:dyDescent="0.35">
      <c r="A16" s="104" t="s">
        <v>225</v>
      </c>
      <c r="B16" s="11">
        <v>45049</v>
      </c>
      <c r="C16" s="82">
        <v>2023</v>
      </c>
      <c r="D16" s="3" t="s">
        <v>267</v>
      </c>
      <c r="E16" s="9" t="s">
        <v>165</v>
      </c>
      <c r="F16" s="3" t="s">
        <v>10</v>
      </c>
      <c r="G16" s="8">
        <v>3811.2341717104205</v>
      </c>
      <c r="H16" s="17">
        <v>364</v>
      </c>
      <c r="I16" s="8">
        <v>74</v>
      </c>
      <c r="J16" s="106">
        <v>290</v>
      </c>
    </row>
    <row r="17" spans="1:10" x14ac:dyDescent="0.35">
      <c r="A17" s="104" t="s">
        <v>226</v>
      </c>
      <c r="B17" s="11">
        <v>45054</v>
      </c>
      <c r="C17" s="82">
        <v>2023</v>
      </c>
      <c r="D17" s="3" t="s">
        <v>267</v>
      </c>
      <c r="E17" s="9" t="s">
        <v>165</v>
      </c>
      <c r="F17" s="3" t="s">
        <v>10</v>
      </c>
      <c r="G17" s="8">
        <v>7164.4348199508759</v>
      </c>
      <c r="H17" s="17">
        <v>672</v>
      </c>
      <c r="I17" s="8">
        <v>136</v>
      </c>
      <c r="J17" s="106">
        <v>536</v>
      </c>
    </row>
    <row r="18" spans="1:10" x14ac:dyDescent="0.35">
      <c r="A18" s="104" t="s">
        <v>227</v>
      </c>
      <c r="B18" s="11">
        <v>45061</v>
      </c>
      <c r="C18" s="82">
        <v>2023</v>
      </c>
      <c r="D18" s="3" t="s">
        <v>267</v>
      </c>
      <c r="E18" s="9" t="s">
        <v>165</v>
      </c>
      <c r="F18" s="3" t="s">
        <v>10</v>
      </c>
      <c r="G18" s="8">
        <v>28644.014316005982</v>
      </c>
      <c r="H18" s="17">
        <v>2695</v>
      </c>
      <c r="I18" s="8">
        <v>416</v>
      </c>
      <c r="J18" s="106">
        <v>2279</v>
      </c>
    </row>
    <row r="19" spans="1:10" x14ac:dyDescent="0.35">
      <c r="A19" s="104" t="s">
        <v>228</v>
      </c>
      <c r="B19" s="11">
        <v>45063</v>
      </c>
      <c r="C19" s="82">
        <v>2023</v>
      </c>
      <c r="D19" s="3" t="s">
        <v>267</v>
      </c>
      <c r="E19" s="9" t="s">
        <v>165</v>
      </c>
      <c r="F19" s="3" t="s">
        <v>10</v>
      </c>
      <c r="G19" s="8">
        <v>6447.4555550844589</v>
      </c>
      <c r="H19" s="17">
        <v>630</v>
      </c>
      <c r="I19" s="8">
        <v>102</v>
      </c>
      <c r="J19" s="106">
        <v>528</v>
      </c>
    </row>
    <row r="20" spans="1:10" x14ac:dyDescent="0.35">
      <c r="A20" s="104" t="s">
        <v>229</v>
      </c>
      <c r="B20" s="11">
        <v>45063</v>
      </c>
      <c r="C20" s="82">
        <v>2023</v>
      </c>
      <c r="D20" s="3" t="s">
        <v>267</v>
      </c>
      <c r="E20" s="9" t="s">
        <v>165</v>
      </c>
      <c r="F20" s="3" t="s">
        <v>10</v>
      </c>
      <c r="G20" s="8">
        <v>6421.3181510436207</v>
      </c>
      <c r="H20" s="17">
        <v>642</v>
      </c>
      <c r="I20" s="8">
        <v>133</v>
      </c>
      <c r="J20" s="106">
        <v>509</v>
      </c>
    </row>
    <row r="21" spans="1:10" x14ac:dyDescent="0.35">
      <c r="A21" s="104" t="s">
        <v>230</v>
      </c>
      <c r="B21" s="11">
        <v>45076</v>
      </c>
      <c r="C21" s="82">
        <v>2023</v>
      </c>
      <c r="D21" s="3" t="s">
        <v>267</v>
      </c>
      <c r="E21" s="9" t="s">
        <v>165</v>
      </c>
      <c r="F21" s="3" t="s">
        <v>324</v>
      </c>
      <c r="G21" s="8">
        <v>36529.231707393752</v>
      </c>
      <c r="H21" s="17">
        <v>3507</v>
      </c>
      <c r="I21" s="8">
        <v>657</v>
      </c>
      <c r="J21" s="106">
        <v>2850</v>
      </c>
    </row>
    <row r="22" spans="1:10" x14ac:dyDescent="0.35">
      <c r="A22" s="104" t="s">
        <v>231</v>
      </c>
      <c r="B22" s="11">
        <v>45076</v>
      </c>
      <c r="C22" s="82">
        <v>2023</v>
      </c>
      <c r="D22" s="3" t="s">
        <v>267</v>
      </c>
      <c r="E22" s="9" t="s">
        <v>165</v>
      </c>
      <c r="F22" s="3" t="s">
        <v>324</v>
      </c>
      <c r="G22" s="8">
        <v>39963.12928907985</v>
      </c>
      <c r="H22" s="17">
        <v>3547</v>
      </c>
      <c r="I22" s="8">
        <v>1047</v>
      </c>
      <c r="J22" s="106">
        <v>2500</v>
      </c>
    </row>
    <row r="23" spans="1:10" x14ac:dyDescent="0.35">
      <c r="A23" s="104" t="s">
        <v>232</v>
      </c>
      <c r="B23" s="11">
        <v>45089</v>
      </c>
      <c r="C23" s="82">
        <v>2023</v>
      </c>
      <c r="D23" s="3" t="s">
        <v>267</v>
      </c>
      <c r="E23" s="9" t="s">
        <v>165</v>
      </c>
      <c r="F23" s="3" t="s">
        <v>10</v>
      </c>
      <c r="G23" s="8">
        <v>17577.434741982303</v>
      </c>
      <c r="H23" s="17">
        <v>1653</v>
      </c>
      <c r="I23" s="8">
        <v>315</v>
      </c>
      <c r="J23" s="106">
        <v>1338</v>
      </c>
    </row>
    <row r="24" spans="1:10" x14ac:dyDescent="0.35">
      <c r="A24" s="104" t="s">
        <v>233</v>
      </c>
      <c r="B24" s="11">
        <v>45096</v>
      </c>
      <c r="C24" s="82">
        <v>2023</v>
      </c>
      <c r="D24" s="3" t="s">
        <v>267</v>
      </c>
      <c r="E24" s="9" t="s">
        <v>165</v>
      </c>
      <c r="F24" s="3" t="s">
        <v>10</v>
      </c>
      <c r="G24" s="8">
        <v>10411.068502486798</v>
      </c>
      <c r="H24" s="17">
        <v>1008</v>
      </c>
      <c r="I24" s="8">
        <v>145</v>
      </c>
      <c r="J24" s="106">
        <v>863</v>
      </c>
    </row>
    <row r="25" spans="1:10" x14ac:dyDescent="0.35">
      <c r="A25" s="104" t="s">
        <v>234</v>
      </c>
      <c r="B25" s="11">
        <v>45096</v>
      </c>
      <c r="C25" s="82">
        <v>2023</v>
      </c>
      <c r="D25" s="3" t="s">
        <v>267</v>
      </c>
      <c r="E25" s="9" t="s">
        <v>165</v>
      </c>
      <c r="F25" s="3" t="s">
        <v>10</v>
      </c>
      <c r="G25" s="8">
        <v>20777.021835365813</v>
      </c>
      <c r="H25" s="17">
        <v>1885</v>
      </c>
      <c r="I25" s="8">
        <v>322</v>
      </c>
      <c r="J25" s="106">
        <v>1563</v>
      </c>
    </row>
    <row r="26" spans="1:10" x14ac:dyDescent="0.35">
      <c r="A26" s="104" t="s">
        <v>235</v>
      </c>
      <c r="B26" s="11">
        <v>45104</v>
      </c>
      <c r="C26" s="82">
        <v>2023</v>
      </c>
      <c r="D26" s="3" t="s">
        <v>267</v>
      </c>
      <c r="E26" s="9" t="s">
        <v>165</v>
      </c>
      <c r="F26" s="3" t="s">
        <v>10</v>
      </c>
      <c r="G26" s="8">
        <v>13092.114972949763</v>
      </c>
      <c r="H26" s="17">
        <v>1234</v>
      </c>
      <c r="I26" s="8">
        <v>235</v>
      </c>
      <c r="J26" s="106">
        <v>999</v>
      </c>
    </row>
    <row r="27" spans="1:10" x14ac:dyDescent="0.35">
      <c r="A27" s="104" t="s">
        <v>236</v>
      </c>
      <c r="B27" s="11">
        <v>45115</v>
      </c>
      <c r="C27" s="82">
        <v>2023</v>
      </c>
      <c r="D27" s="3" t="s">
        <v>267</v>
      </c>
      <c r="E27" s="9" t="s">
        <v>165</v>
      </c>
      <c r="F27" s="3" t="s">
        <v>324</v>
      </c>
      <c r="G27" s="8">
        <v>37059.855803182123</v>
      </c>
      <c r="H27" s="17">
        <v>3600</v>
      </c>
      <c r="I27" s="8">
        <v>705</v>
      </c>
      <c r="J27" s="106">
        <v>2895</v>
      </c>
    </row>
    <row r="28" spans="1:10" x14ac:dyDescent="0.35">
      <c r="A28" s="104" t="s">
        <v>237</v>
      </c>
      <c r="B28" s="11">
        <v>45119</v>
      </c>
      <c r="C28" s="82">
        <v>2023</v>
      </c>
      <c r="D28" s="3" t="s">
        <v>267</v>
      </c>
      <c r="E28" s="9" t="s">
        <v>165</v>
      </c>
      <c r="F28" s="3" t="s">
        <v>10</v>
      </c>
      <c r="G28" s="8">
        <v>3024.9098707138596</v>
      </c>
      <c r="H28" s="17">
        <v>293</v>
      </c>
      <c r="I28" s="8">
        <v>64</v>
      </c>
      <c r="J28" s="106">
        <v>229</v>
      </c>
    </row>
    <row r="29" spans="1:10" x14ac:dyDescent="0.35">
      <c r="A29" s="104" t="s">
        <v>238</v>
      </c>
      <c r="B29" s="11">
        <v>45132</v>
      </c>
      <c r="C29" s="82">
        <v>2023</v>
      </c>
      <c r="D29" s="3" t="s">
        <v>267</v>
      </c>
      <c r="E29" s="9" t="s">
        <v>165</v>
      </c>
      <c r="F29" s="3" t="s">
        <v>10</v>
      </c>
      <c r="G29" s="8">
        <v>14097.352238590003</v>
      </c>
      <c r="H29" s="17">
        <v>1354</v>
      </c>
      <c r="I29" s="8">
        <v>237</v>
      </c>
      <c r="J29" s="106">
        <v>1117</v>
      </c>
    </row>
    <row r="30" spans="1:10" x14ac:dyDescent="0.35">
      <c r="A30" s="104" t="s">
        <v>239</v>
      </c>
      <c r="B30" s="11">
        <v>45133</v>
      </c>
      <c r="C30" s="82">
        <v>2023</v>
      </c>
      <c r="D30" s="3" t="s">
        <v>267</v>
      </c>
      <c r="E30" s="9" t="s">
        <v>165</v>
      </c>
      <c r="F30" s="3" t="s">
        <v>10</v>
      </c>
      <c r="G30" s="8">
        <v>13684.771737204752</v>
      </c>
      <c r="H30" s="17">
        <v>1215</v>
      </c>
      <c r="I30" s="8">
        <v>198</v>
      </c>
      <c r="J30" s="106">
        <v>1017</v>
      </c>
    </row>
    <row r="31" spans="1:10" x14ac:dyDescent="0.35">
      <c r="A31" s="104" t="s">
        <v>240</v>
      </c>
      <c r="B31" s="11">
        <v>45138</v>
      </c>
      <c r="C31" s="82">
        <v>2023</v>
      </c>
      <c r="D31" s="3" t="s">
        <v>267</v>
      </c>
      <c r="E31" s="9" t="s">
        <v>165</v>
      </c>
      <c r="F31" s="3" t="s">
        <v>10</v>
      </c>
      <c r="G31" s="8">
        <v>34826.563553500157</v>
      </c>
      <c r="H31" s="17">
        <v>3261</v>
      </c>
      <c r="I31" s="8">
        <v>725</v>
      </c>
      <c r="J31" s="106">
        <v>2536</v>
      </c>
    </row>
    <row r="32" spans="1:10" x14ac:dyDescent="0.35">
      <c r="A32" s="104" t="s">
        <v>241</v>
      </c>
      <c r="B32" s="11">
        <v>45140</v>
      </c>
      <c r="C32" s="82">
        <v>2023</v>
      </c>
      <c r="D32" s="3" t="s">
        <v>267</v>
      </c>
      <c r="E32" s="9" t="s">
        <v>165</v>
      </c>
      <c r="F32" s="3" t="s">
        <v>324</v>
      </c>
      <c r="G32" s="8">
        <v>14380.752684032999</v>
      </c>
      <c r="H32" s="17">
        <v>1327</v>
      </c>
      <c r="I32" s="8">
        <v>290</v>
      </c>
      <c r="J32" s="106">
        <v>1037</v>
      </c>
    </row>
    <row r="33" spans="1:10" x14ac:dyDescent="0.35">
      <c r="A33" s="104" t="s">
        <v>242</v>
      </c>
      <c r="B33" s="11">
        <v>45149</v>
      </c>
      <c r="C33" s="82">
        <v>2023</v>
      </c>
      <c r="D33" s="3" t="s">
        <v>267</v>
      </c>
      <c r="E33" s="9" t="s">
        <v>165</v>
      </c>
      <c r="F33" s="3" t="s">
        <v>10</v>
      </c>
      <c r="G33" s="8">
        <v>10632.879815363867</v>
      </c>
      <c r="H33" s="17">
        <v>1030</v>
      </c>
      <c r="I33" s="8">
        <v>197</v>
      </c>
      <c r="J33" s="106">
        <v>833</v>
      </c>
    </row>
    <row r="34" spans="1:10" x14ac:dyDescent="0.35">
      <c r="A34" s="104" t="s">
        <v>243</v>
      </c>
      <c r="B34" s="11">
        <v>45159</v>
      </c>
      <c r="C34" s="82">
        <v>2023</v>
      </c>
      <c r="D34" s="3" t="s">
        <v>267</v>
      </c>
      <c r="E34" s="9" t="s">
        <v>165</v>
      </c>
      <c r="F34" s="3" t="s">
        <v>324</v>
      </c>
      <c r="G34" s="8">
        <v>6149.8502062874995</v>
      </c>
      <c r="H34" s="17">
        <v>594</v>
      </c>
      <c r="I34" s="8">
        <v>114</v>
      </c>
      <c r="J34" s="106">
        <v>480</v>
      </c>
    </row>
    <row r="35" spans="1:10" x14ac:dyDescent="0.35">
      <c r="A35" s="104" t="s">
        <v>244</v>
      </c>
      <c r="B35" s="11">
        <v>45162</v>
      </c>
      <c r="C35" s="82">
        <v>2023</v>
      </c>
      <c r="D35" s="3" t="s">
        <v>267</v>
      </c>
      <c r="E35" s="9" t="s">
        <v>165</v>
      </c>
      <c r="F35" s="3" t="s">
        <v>10</v>
      </c>
      <c r="G35" s="8">
        <v>58077.701922442291</v>
      </c>
      <c r="H35" s="17">
        <v>5779</v>
      </c>
      <c r="I35" s="8">
        <v>832</v>
      </c>
      <c r="J35" s="106">
        <v>4947</v>
      </c>
    </row>
    <row r="36" spans="1:10" x14ac:dyDescent="0.35">
      <c r="A36" s="104" t="s">
        <v>245</v>
      </c>
      <c r="B36" s="11">
        <v>45174</v>
      </c>
      <c r="C36" s="82">
        <v>2023</v>
      </c>
      <c r="D36" s="3" t="s">
        <v>267</v>
      </c>
      <c r="E36" s="9" t="s">
        <v>165</v>
      </c>
      <c r="F36" s="3" t="s">
        <v>10</v>
      </c>
      <c r="G36" s="8">
        <v>28869.331069287357</v>
      </c>
      <c r="H36" s="17">
        <v>2767</v>
      </c>
      <c r="I36" s="8">
        <v>527</v>
      </c>
      <c r="J36" s="106">
        <v>2240</v>
      </c>
    </row>
    <row r="37" spans="1:10" x14ac:dyDescent="0.35">
      <c r="A37" s="104" t="s">
        <v>246</v>
      </c>
      <c r="B37" s="11">
        <v>45185</v>
      </c>
      <c r="C37" s="82">
        <v>2023</v>
      </c>
      <c r="D37" s="3" t="s">
        <v>267</v>
      </c>
      <c r="E37" s="9" t="s">
        <v>165</v>
      </c>
      <c r="F37" s="3" t="s">
        <v>10</v>
      </c>
      <c r="G37" s="8">
        <v>21654.9022446954</v>
      </c>
      <c r="H37" s="17">
        <v>2100</v>
      </c>
      <c r="I37" s="8">
        <v>450</v>
      </c>
      <c r="J37" s="106">
        <v>1650</v>
      </c>
    </row>
    <row r="38" spans="1:10" x14ac:dyDescent="0.35">
      <c r="A38" s="104" t="s">
        <v>247</v>
      </c>
      <c r="B38" s="11">
        <v>45204</v>
      </c>
      <c r="C38" s="82">
        <v>2023</v>
      </c>
      <c r="D38" s="3" t="s">
        <v>267</v>
      </c>
      <c r="E38" s="9" t="s">
        <v>165</v>
      </c>
      <c r="F38" s="3" t="s">
        <v>324</v>
      </c>
      <c r="G38" s="8">
        <v>22205.248891650001</v>
      </c>
      <c r="H38" s="17">
        <v>2233</v>
      </c>
      <c r="I38" s="8">
        <v>610</v>
      </c>
      <c r="J38" s="106">
        <v>1623</v>
      </c>
    </row>
    <row r="39" spans="1:10" x14ac:dyDescent="0.35">
      <c r="A39" s="104" t="s">
        <v>341</v>
      </c>
      <c r="B39" s="11">
        <v>45159</v>
      </c>
      <c r="C39" s="82">
        <v>2023</v>
      </c>
      <c r="D39" s="3" t="s">
        <v>267</v>
      </c>
      <c r="E39" s="9" t="s">
        <v>165</v>
      </c>
      <c r="F39" s="3" t="s">
        <v>324</v>
      </c>
      <c r="G39" s="8">
        <v>24394.341616791302</v>
      </c>
      <c r="H39" s="17">
        <v>2327</v>
      </c>
      <c r="I39" s="8">
        <v>417</v>
      </c>
      <c r="J39" s="106">
        <v>1910</v>
      </c>
    </row>
    <row r="40" spans="1:10" x14ac:dyDescent="0.35">
      <c r="A40" s="104" t="s">
        <v>248</v>
      </c>
      <c r="B40" s="11">
        <v>45414</v>
      </c>
      <c r="C40" s="82">
        <v>2024</v>
      </c>
      <c r="D40" s="3" t="s">
        <v>267</v>
      </c>
      <c r="E40" s="9" t="s">
        <v>165</v>
      </c>
      <c r="F40" s="3" t="s">
        <v>10</v>
      </c>
      <c r="G40" s="8">
        <v>15647.648892392697</v>
      </c>
      <c r="H40" s="17">
        <v>1461</v>
      </c>
      <c r="I40" s="8">
        <v>262</v>
      </c>
      <c r="J40" s="106">
        <v>1199</v>
      </c>
    </row>
    <row r="41" spans="1:10" x14ac:dyDescent="0.35">
      <c r="A41" s="104" t="s">
        <v>249</v>
      </c>
      <c r="B41" s="11">
        <v>45418</v>
      </c>
      <c r="C41" s="82">
        <v>2024</v>
      </c>
      <c r="D41" s="3" t="s">
        <v>267</v>
      </c>
      <c r="E41" s="9" t="s">
        <v>165</v>
      </c>
      <c r="F41" s="3" t="s">
        <v>324</v>
      </c>
      <c r="G41" s="8">
        <v>13459.346697332248</v>
      </c>
      <c r="H41" s="17">
        <v>1316</v>
      </c>
      <c r="I41" s="8">
        <v>304</v>
      </c>
      <c r="J41" s="106">
        <v>1012</v>
      </c>
    </row>
    <row r="42" spans="1:10" x14ac:dyDescent="0.35">
      <c r="A42" s="104" t="s">
        <v>250</v>
      </c>
      <c r="B42" s="11">
        <v>45426</v>
      </c>
      <c r="C42" s="82">
        <v>2024</v>
      </c>
      <c r="D42" s="3" t="s">
        <v>267</v>
      </c>
      <c r="E42" s="9" t="s">
        <v>165</v>
      </c>
      <c r="F42" s="3" t="s">
        <v>10</v>
      </c>
      <c r="G42" s="8">
        <v>23156.507800211493</v>
      </c>
      <c r="H42" s="17">
        <v>2112</v>
      </c>
      <c r="I42" s="8">
        <v>341</v>
      </c>
      <c r="J42" s="106">
        <v>1771</v>
      </c>
    </row>
    <row r="43" spans="1:10" x14ac:dyDescent="0.35">
      <c r="A43" s="104" t="s">
        <v>251</v>
      </c>
      <c r="B43" s="11">
        <v>45440</v>
      </c>
      <c r="C43" s="82">
        <v>2024</v>
      </c>
      <c r="D43" s="3" t="s">
        <v>267</v>
      </c>
      <c r="E43" s="9" t="s">
        <v>165</v>
      </c>
      <c r="F43" s="3" t="s">
        <v>10</v>
      </c>
      <c r="G43" s="8">
        <v>19785.807466231279</v>
      </c>
      <c r="H43" s="17">
        <v>1963</v>
      </c>
      <c r="I43" s="8">
        <v>351</v>
      </c>
      <c r="J43" s="106">
        <v>1612</v>
      </c>
    </row>
    <row r="44" spans="1:10" x14ac:dyDescent="0.35">
      <c r="A44" s="104" t="s">
        <v>252</v>
      </c>
      <c r="B44" s="11">
        <v>45453</v>
      </c>
      <c r="C44" s="82">
        <v>2024</v>
      </c>
      <c r="D44" s="3" t="s">
        <v>267</v>
      </c>
      <c r="E44" s="9" t="s">
        <v>165</v>
      </c>
      <c r="F44" s="3" t="s">
        <v>10</v>
      </c>
      <c r="G44" s="8">
        <v>38866.163763485245</v>
      </c>
      <c r="H44" s="17">
        <v>3717</v>
      </c>
      <c r="I44" s="8">
        <v>636</v>
      </c>
      <c r="J44" s="106">
        <v>3081</v>
      </c>
    </row>
    <row r="45" spans="1:10" x14ac:dyDescent="0.35">
      <c r="A45" s="104" t="s">
        <v>253</v>
      </c>
      <c r="B45" s="11">
        <v>45481</v>
      </c>
      <c r="C45" s="82">
        <v>2024</v>
      </c>
      <c r="D45" s="3" t="s">
        <v>267</v>
      </c>
      <c r="E45" s="9" t="s">
        <v>165</v>
      </c>
      <c r="F45" s="3" t="s">
        <v>324</v>
      </c>
      <c r="G45" s="8">
        <v>6725.9225151728997</v>
      </c>
      <c r="H45" s="17">
        <v>644</v>
      </c>
      <c r="I45" s="8">
        <v>142</v>
      </c>
      <c r="J45" s="106">
        <v>502</v>
      </c>
    </row>
    <row r="46" spans="1:10" x14ac:dyDescent="0.35">
      <c r="A46" s="104" t="s">
        <v>254</v>
      </c>
      <c r="B46" s="11">
        <v>45482</v>
      </c>
      <c r="C46" s="82">
        <v>2024</v>
      </c>
      <c r="D46" s="3" t="s">
        <v>267</v>
      </c>
      <c r="E46" s="9" t="s">
        <v>165</v>
      </c>
      <c r="F46" s="3" t="s">
        <v>324</v>
      </c>
      <c r="G46" s="8">
        <v>40087.573209622315</v>
      </c>
      <c r="H46" s="17">
        <v>3888</v>
      </c>
      <c r="I46" s="8">
        <v>1437</v>
      </c>
      <c r="J46" s="106">
        <v>2451</v>
      </c>
    </row>
    <row r="47" spans="1:10" x14ac:dyDescent="0.35">
      <c r="A47" s="104" t="s">
        <v>255</v>
      </c>
      <c r="B47" s="11">
        <v>45491</v>
      </c>
      <c r="C47" s="82">
        <v>2024</v>
      </c>
      <c r="D47" s="3" t="s">
        <v>267</v>
      </c>
      <c r="E47" s="9" t="s">
        <v>165</v>
      </c>
      <c r="F47" s="3" t="s">
        <v>10</v>
      </c>
      <c r="G47" s="8">
        <v>21217.285859494095</v>
      </c>
      <c r="H47" s="17">
        <v>2044</v>
      </c>
      <c r="I47" s="8">
        <v>340</v>
      </c>
      <c r="J47" s="106">
        <v>1704</v>
      </c>
    </row>
    <row r="48" spans="1:10" x14ac:dyDescent="0.35">
      <c r="A48" s="104" t="s">
        <v>256</v>
      </c>
      <c r="B48" s="11">
        <v>45504</v>
      </c>
      <c r="C48" s="82">
        <v>2024</v>
      </c>
      <c r="D48" s="3" t="s">
        <v>267</v>
      </c>
      <c r="E48" s="9" t="s">
        <v>165</v>
      </c>
      <c r="F48" s="3" t="s">
        <v>10</v>
      </c>
      <c r="G48" s="8">
        <v>10388.695568385769</v>
      </c>
      <c r="H48" s="17">
        <v>976</v>
      </c>
      <c r="I48" s="8">
        <v>161</v>
      </c>
      <c r="J48" s="106">
        <v>815</v>
      </c>
    </row>
    <row r="49" spans="1:10" x14ac:dyDescent="0.35">
      <c r="A49" s="104" t="s">
        <v>257</v>
      </c>
      <c r="B49" s="11">
        <v>45510</v>
      </c>
      <c r="C49" s="82">
        <v>2024</v>
      </c>
      <c r="D49" s="3" t="s">
        <v>267</v>
      </c>
      <c r="E49" s="9" t="s">
        <v>165</v>
      </c>
      <c r="F49" s="3" t="s">
        <v>10</v>
      </c>
      <c r="G49" s="8">
        <v>15122.399703755638</v>
      </c>
      <c r="H49" s="17">
        <v>1446</v>
      </c>
      <c r="I49" s="8">
        <v>264</v>
      </c>
      <c r="J49" s="106">
        <v>1182</v>
      </c>
    </row>
    <row r="50" spans="1:10" x14ac:dyDescent="0.35">
      <c r="A50" s="104" t="s">
        <v>258</v>
      </c>
      <c r="B50" s="11">
        <v>45516</v>
      </c>
      <c r="C50" s="82">
        <v>2024</v>
      </c>
      <c r="D50" s="3" t="s">
        <v>267</v>
      </c>
      <c r="E50" s="9" t="s">
        <v>165</v>
      </c>
      <c r="F50" s="3" t="s">
        <v>324</v>
      </c>
      <c r="G50" s="8">
        <v>31759.527110557054</v>
      </c>
      <c r="H50" s="17">
        <v>2912</v>
      </c>
      <c r="I50" s="8">
        <v>700</v>
      </c>
      <c r="J50" s="106">
        <v>2212</v>
      </c>
    </row>
    <row r="51" spans="1:10" x14ac:dyDescent="0.35">
      <c r="A51" s="104" t="s">
        <v>259</v>
      </c>
      <c r="B51" s="11">
        <v>45518</v>
      </c>
      <c r="C51" s="82">
        <v>2024</v>
      </c>
      <c r="D51" s="3" t="s">
        <v>267</v>
      </c>
      <c r="E51" s="9" t="s">
        <v>165</v>
      </c>
      <c r="F51" s="3" t="s">
        <v>10</v>
      </c>
      <c r="G51" s="8">
        <v>4931.2943667</v>
      </c>
      <c r="H51" s="17">
        <v>501</v>
      </c>
      <c r="I51" s="8">
        <v>60</v>
      </c>
      <c r="J51" s="106">
        <v>441</v>
      </c>
    </row>
    <row r="52" spans="1:10" x14ac:dyDescent="0.35">
      <c r="A52" s="104" t="s">
        <v>260</v>
      </c>
      <c r="B52" s="11">
        <v>45524</v>
      </c>
      <c r="C52" s="82">
        <v>2024</v>
      </c>
      <c r="D52" s="3" t="s">
        <v>267</v>
      </c>
      <c r="E52" s="9" t="s">
        <v>165</v>
      </c>
      <c r="F52" s="3" t="s">
        <v>324</v>
      </c>
      <c r="G52" s="8">
        <v>3499.5585116126249</v>
      </c>
      <c r="H52" s="17">
        <v>363</v>
      </c>
      <c r="I52" s="8">
        <v>63</v>
      </c>
      <c r="J52" s="106">
        <v>300</v>
      </c>
    </row>
    <row r="53" spans="1:10" x14ac:dyDescent="0.35">
      <c r="A53" s="12" t="s">
        <v>261</v>
      </c>
      <c r="B53" s="11">
        <v>45532</v>
      </c>
      <c r="C53" s="82">
        <v>2024</v>
      </c>
      <c r="D53" s="3" t="s">
        <v>267</v>
      </c>
      <c r="E53" s="9" t="s">
        <v>165</v>
      </c>
      <c r="F53" s="3" t="s">
        <v>324</v>
      </c>
      <c r="G53" s="8">
        <v>26722.097378673752</v>
      </c>
      <c r="H53" s="17">
        <v>2634</v>
      </c>
      <c r="I53" s="8">
        <v>469</v>
      </c>
      <c r="J53" s="19">
        <v>2165</v>
      </c>
    </row>
    <row r="54" spans="1:10" x14ac:dyDescent="0.35">
      <c r="A54" s="12" t="s">
        <v>262</v>
      </c>
      <c r="B54" s="11">
        <v>45539</v>
      </c>
      <c r="C54" s="82">
        <v>2024</v>
      </c>
      <c r="D54" s="3" t="e">
        <v>#N/A</v>
      </c>
      <c r="E54" s="9" t="s">
        <v>165</v>
      </c>
      <c r="F54" s="3" t="s">
        <v>10</v>
      </c>
      <c r="G54" s="8">
        <v>11867.965296842478</v>
      </c>
      <c r="H54" s="17">
        <v>1116</v>
      </c>
      <c r="I54" s="8">
        <v>220</v>
      </c>
      <c r="J54" s="19">
        <v>896</v>
      </c>
    </row>
    <row r="55" spans="1:10" x14ac:dyDescent="0.35">
      <c r="A55" s="12" t="s">
        <v>263</v>
      </c>
      <c r="B55" s="11">
        <v>45547</v>
      </c>
      <c r="C55" s="82">
        <v>2024</v>
      </c>
      <c r="D55" s="3" t="e">
        <v>#N/A</v>
      </c>
      <c r="E55" s="9" t="s">
        <v>342</v>
      </c>
      <c r="F55" s="3" t="s">
        <v>10</v>
      </c>
      <c r="G55" s="8">
        <v>13339.877978343487</v>
      </c>
      <c r="H55" s="17">
        <v>1295</v>
      </c>
      <c r="I55" s="8">
        <v>244</v>
      </c>
      <c r="J55" s="19">
        <v>1051</v>
      </c>
    </row>
    <row r="56" spans="1:10" x14ac:dyDescent="0.35">
      <c r="A56" s="12" t="s">
        <v>264</v>
      </c>
      <c r="B56" s="11">
        <v>45442</v>
      </c>
      <c r="C56" s="82">
        <v>2024</v>
      </c>
      <c r="D56" s="3" t="e">
        <v>#N/A</v>
      </c>
      <c r="E56" s="9" t="s">
        <v>165</v>
      </c>
      <c r="F56" s="3" t="s">
        <v>324</v>
      </c>
      <c r="G56" s="8">
        <v>51435.547551575997</v>
      </c>
      <c r="H56" s="17">
        <v>4680</v>
      </c>
      <c r="I56" s="8">
        <v>1731</v>
      </c>
      <c r="J56" s="19">
        <v>2949</v>
      </c>
    </row>
    <row r="57" spans="1:10" x14ac:dyDescent="0.35">
      <c r="A57" s="12" t="s">
        <v>265</v>
      </c>
      <c r="B57" s="11">
        <v>45518</v>
      </c>
      <c r="C57" s="82">
        <v>2024</v>
      </c>
      <c r="D57" s="3" t="e">
        <v>#N/A</v>
      </c>
      <c r="E57" s="9" t="s">
        <v>165</v>
      </c>
      <c r="F57" s="3" t="s">
        <v>324</v>
      </c>
      <c r="G57" s="8">
        <v>29963.5040835</v>
      </c>
      <c r="H57" s="17">
        <v>2802</v>
      </c>
      <c r="I57" s="8">
        <v>753</v>
      </c>
      <c r="J57" s="19">
        <v>2049</v>
      </c>
    </row>
    <row r="58" spans="1:10" x14ac:dyDescent="0.35">
      <c r="A58" s="12" t="s">
        <v>266</v>
      </c>
      <c r="B58" s="11">
        <v>45502</v>
      </c>
      <c r="C58" s="82">
        <v>2024</v>
      </c>
      <c r="D58" s="3" t="e">
        <v>#N/A</v>
      </c>
      <c r="E58" s="9" t="s">
        <v>165</v>
      </c>
      <c r="F58" s="3" t="s">
        <v>10</v>
      </c>
      <c r="G58" s="8">
        <v>20912.994703440003</v>
      </c>
      <c r="H58" s="17">
        <v>1974</v>
      </c>
      <c r="I58" s="8">
        <v>479</v>
      </c>
      <c r="J58" s="19">
        <v>1495</v>
      </c>
    </row>
    <row r="61" spans="1:10" x14ac:dyDescent="0.35">
      <c r="I61" s="190"/>
      <c r="J61" s="111"/>
    </row>
    <row r="62" spans="1:10" x14ac:dyDescent="0.35">
      <c r="J62" s="111"/>
    </row>
  </sheetData>
  <mergeCells count="1">
    <mergeCell ref="L1:L1048576"/>
  </mergeCells>
  <pageMargins left="0.25" right="0.25" top="0.75" bottom="0.75" header="0.3" footer="0.3"/>
  <pageSetup scale="73" orientation="portrait" r:id="rId1"/>
  <headerFooter>
    <oddHeader>&amp;C&amp;"-,Bold"&amp;16VCS 3616 Emission Reductions (VM0039,v1.0 - Eq. 16)&amp;RPAGE:&amp;P</oddHead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F6163-EF2A-4C62-A734-1667C8ECC4B1}">
  <sheetPr>
    <pageSetUpPr fitToPage="1"/>
  </sheetPr>
  <dimension ref="A1:P52"/>
  <sheetViews>
    <sheetView tabSelected="1" topLeftCell="D1" workbookViewId="0">
      <selection activeCell="L14" sqref="L14"/>
    </sheetView>
  </sheetViews>
  <sheetFormatPr defaultColWidth="9.08984375" defaultRowHeight="14.5" x14ac:dyDescent="0.35"/>
  <cols>
    <col min="1" max="1" width="12.7265625" style="22" customWidth="1"/>
    <col min="2" max="2" width="12.6328125" style="22" bestFit="1" customWidth="1"/>
    <col min="3" max="3" width="2.81640625" style="22" bestFit="1" customWidth="1"/>
    <col min="4" max="4" width="12.36328125" style="22" customWidth="1"/>
    <col min="5" max="5" width="9.08984375" style="22"/>
    <col min="6" max="7" width="12.6328125" style="22" customWidth="1"/>
    <col min="8" max="8" width="11.7265625" style="22" customWidth="1"/>
    <col min="9" max="9" width="14.36328125" style="22" customWidth="1"/>
    <col min="10" max="10" width="17.6328125" style="22" customWidth="1"/>
    <col min="11" max="11" width="11.08984375" style="22" bestFit="1" customWidth="1"/>
    <col min="12" max="12" width="19.7265625" style="22" bestFit="1" customWidth="1"/>
    <col min="13" max="13" width="38.81640625" style="22" bestFit="1" customWidth="1"/>
    <col min="14" max="16384" width="9.08984375" style="22"/>
  </cols>
  <sheetData>
    <row r="1" spans="1:16" ht="31.5" thickBot="1" x14ac:dyDescent="0.4">
      <c r="A1" s="207" t="s">
        <v>108</v>
      </c>
      <c r="B1" s="207"/>
      <c r="C1" s="207"/>
      <c r="D1" s="207"/>
      <c r="E1" s="207"/>
      <c r="F1" s="207"/>
      <c r="G1" s="207"/>
      <c r="H1" s="207"/>
      <c r="I1" s="207"/>
      <c r="J1" s="207"/>
      <c r="K1" s="20"/>
      <c r="L1" s="20"/>
      <c r="M1" s="21"/>
      <c r="N1" s="21"/>
      <c r="O1" s="21"/>
      <c r="P1" s="21"/>
    </row>
    <row r="2" spans="1:16" ht="29" x14ac:dyDescent="0.35">
      <c r="A2" s="208" t="s">
        <v>112</v>
      </c>
      <c r="B2" s="208"/>
      <c r="F2" s="23" t="s">
        <v>103</v>
      </c>
      <c r="G2" s="24" t="s">
        <v>109</v>
      </c>
      <c r="H2" s="24" t="s">
        <v>110</v>
      </c>
      <c r="I2" s="25" t="s">
        <v>111</v>
      </c>
    </row>
    <row r="3" spans="1:16" x14ac:dyDescent="0.35">
      <c r="A3" s="27"/>
      <c r="B3" s="28" t="s">
        <v>113</v>
      </c>
      <c r="F3" s="26">
        <v>2021</v>
      </c>
      <c r="G3" s="48">
        <v>38821</v>
      </c>
      <c r="H3" s="48">
        <v>9703</v>
      </c>
      <c r="I3" s="49">
        <v>29118</v>
      </c>
    </row>
    <row r="4" spans="1:16" x14ac:dyDescent="0.35">
      <c r="A4" s="50"/>
      <c r="B4" s="51" t="s">
        <v>114</v>
      </c>
      <c r="F4" s="26">
        <v>2022</v>
      </c>
      <c r="G4" s="48">
        <v>34686</v>
      </c>
      <c r="H4" s="48">
        <v>10736</v>
      </c>
      <c r="I4" s="49">
        <v>23950</v>
      </c>
      <c r="K4" s="43"/>
    </row>
    <row r="5" spans="1:16" x14ac:dyDescent="0.35">
      <c r="F5" s="26">
        <v>2023</v>
      </c>
      <c r="G5" s="48">
        <v>45717</v>
      </c>
      <c r="H5" s="48">
        <v>8948</v>
      </c>
      <c r="I5" s="49">
        <v>36769</v>
      </c>
    </row>
    <row r="6" spans="1:16" ht="15" thickBot="1" x14ac:dyDescent="0.4">
      <c r="A6" s="52" t="s">
        <v>141</v>
      </c>
      <c r="B6" s="53"/>
      <c r="C6" s="53"/>
      <c r="D6" s="54">
        <v>0.2</v>
      </c>
      <c r="F6" s="156">
        <v>2024</v>
      </c>
      <c r="G6" s="157">
        <v>37844</v>
      </c>
      <c r="H6" s="157">
        <v>8957</v>
      </c>
      <c r="I6" s="158">
        <v>28887</v>
      </c>
      <c r="L6" s="177" t="s">
        <v>344</v>
      </c>
      <c r="M6" s="178">
        <v>89606</v>
      </c>
    </row>
    <row r="8" spans="1:16" ht="43.5" x14ac:dyDescent="0.35">
      <c r="A8" s="209" t="s">
        <v>115</v>
      </c>
      <c r="B8" s="210" t="s">
        <v>116</v>
      </c>
      <c r="C8" s="212"/>
      <c r="D8" s="210" t="s">
        <v>117</v>
      </c>
      <c r="E8" s="209" t="s">
        <v>103</v>
      </c>
      <c r="F8" s="214" t="s">
        <v>8</v>
      </c>
      <c r="G8" s="30" t="s">
        <v>118</v>
      </c>
      <c r="H8" s="30" t="s">
        <v>119</v>
      </c>
      <c r="I8" s="30" t="s">
        <v>120</v>
      </c>
      <c r="J8" s="30" t="s">
        <v>121</v>
      </c>
    </row>
    <row r="9" spans="1:16" x14ac:dyDescent="0.35">
      <c r="A9" s="209"/>
      <c r="B9" s="211"/>
      <c r="C9" s="213"/>
      <c r="D9" s="211"/>
      <c r="E9" s="209"/>
      <c r="F9" s="214"/>
      <c r="G9" s="29" t="s">
        <v>122</v>
      </c>
      <c r="H9" s="29" t="s">
        <v>122</v>
      </c>
      <c r="I9" s="29" t="s">
        <v>122</v>
      </c>
      <c r="J9" s="29" t="s">
        <v>122</v>
      </c>
    </row>
    <row r="10" spans="1:16" x14ac:dyDescent="0.35">
      <c r="A10" s="31">
        <v>0.4</v>
      </c>
      <c r="B10" s="176" t="s">
        <v>346</v>
      </c>
      <c r="C10" s="31" t="s">
        <v>123</v>
      </c>
      <c r="D10" s="32" t="s">
        <v>133</v>
      </c>
      <c r="E10" s="31">
        <v>2021</v>
      </c>
      <c r="F10" s="33">
        <v>94.4</v>
      </c>
      <c r="G10" s="34">
        <v>38808</v>
      </c>
      <c r="H10" s="34">
        <v>9893</v>
      </c>
      <c r="I10" s="34">
        <v>28915</v>
      </c>
      <c r="J10" s="35">
        <v>28915</v>
      </c>
    </row>
    <row r="11" spans="1:16" x14ac:dyDescent="0.35">
      <c r="A11" s="31">
        <v>1.4</v>
      </c>
      <c r="B11" s="32" t="s">
        <v>126</v>
      </c>
      <c r="C11" s="31" t="s">
        <v>123</v>
      </c>
      <c r="D11" s="32" t="s">
        <v>139</v>
      </c>
      <c r="E11" s="31">
        <v>2022</v>
      </c>
      <c r="F11" s="33">
        <v>94.3</v>
      </c>
      <c r="G11" s="34">
        <v>34686</v>
      </c>
      <c r="H11" s="34">
        <v>10736</v>
      </c>
      <c r="I11" s="34">
        <v>23950</v>
      </c>
      <c r="J11" s="35">
        <v>52865</v>
      </c>
    </row>
    <row r="12" spans="1:16" x14ac:dyDescent="0.35">
      <c r="A12" s="31">
        <v>2.4</v>
      </c>
      <c r="B12" s="32" t="s">
        <v>127</v>
      </c>
      <c r="C12" s="31" t="s">
        <v>123</v>
      </c>
      <c r="D12" s="32" t="s">
        <v>134</v>
      </c>
      <c r="E12" s="31">
        <v>2023</v>
      </c>
      <c r="F12" s="33">
        <v>94.2</v>
      </c>
      <c r="G12" s="34">
        <v>45717</v>
      </c>
      <c r="H12" s="34">
        <v>8948</v>
      </c>
      <c r="I12" s="34">
        <v>36769</v>
      </c>
      <c r="J12" s="35">
        <v>89634</v>
      </c>
    </row>
    <row r="13" spans="1:16" x14ac:dyDescent="0.35">
      <c r="A13" s="31">
        <v>3.4</v>
      </c>
      <c r="B13" s="32" t="s">
        <v>128</v>
      </c>
      <c r="C13" s="32" t="s">
        <v>123</v>
      </c>
      <c r="D13" s="32" t="s">
        <v>135</v>
      </c>
      <c r="E13" s="32">
        <v>2024</v>
      </c>
      <c r="F13" s="32">
        <v>94.1</v>
      </c>
      <c r="G13" s="34">
        <v>37844</v>
      </c>
      <c r="H13" s="34">
        <v>8957</v>
      </c>
      <c r="I13" s="34">
        <v>28887</v>
      </c>
      <c r="J13" s="34">
        <v>118521</v>
      </c>
    </row>
    <row r="14" spans="1:16" x14ac:dyDescent="0.35">
      <c r="A14" s="31">
        <v>4.4000000000000004</v>
      </c>
      <c r="B14" s="37" t="s">
        <v>129</v>
      </c>
      <c r="C14" s="36" t="s">
        <v>123</v>
      </c>
      <c r="D14" s="37" t="s">
        <v>138</v>
      </c>
      <c r="E14" s="36">
        <v>2025</v>
      </c>
      <c r="F14" s="38">
        <v>94</v>
      </c>
      <c r="G14" s="39">
        <v>80250</v>
      </c>
      <c r="H14" s="39">
        <v>19500</v>
      </c>
      <c r="I14" s="39">
        <v>60750</v>
      </c>
      <c r="J14" s="40">
        <v>179271</v>
      </c>
    </row>
    <row r="15" spans="1:16" x14ac:dyDescent="0.35">
      <c r="A15" s="31">
        <v>5.4</v>
      </c>
      <c r="B15" s="37" t="s">
        <v>130</v>
      </c>
      <c r="C15" s="36" t="s">
        <v>123</v>
      </c>
      <c r="D15" s="37" t="s">
        <v>136</v>
      </c>
      <c r="E15" s="36">
        <v>2026</v>
      </c>
      <c r="F15" s="38">
        <v>93.9</v>
      </c>
      <c r="G15" s="39">
        <v>96250</v>
      </c>
      <c r="H15" s="39">
        <v>23500</v>
      </c>
      <c r="I15" s="39">
        <v>72750</v>
      </c>
      <c r="J15" s="40">
        <v>252021</v>
      </c>
    </row>
    <row r="16" spans="1:16" x14ac:dyDescent="0.35">
      <c r="A16" s="31">
        <v>6.4</v>
      </c>
      <c r="B16" s="179" t="s">
        <v>131</v>
      </c>
      <c r="C16" s="36" t="s">
        <v>123</v>
      </c>
      <c r="D16" s="37" t="s">
        <v>137</v>
      </c>
      <c r="E16" s="36">
        <v>2027</v>
      </c>
      <c r="F16" s="38">
        <v>93.8</v>
      </c>
      <c r="G16" s="39">
        <v>115250</v>
      </c>
      <c r="H16" s="39">
        <v>28000</v>
      </c>
      <c r="I16" s="39">
        <v>87250</v>
      </c>
      <c r="J16" s="40">
        <v>339271</v>
      </c>
    </row>
    <row r="17" spans="1:11" x14ac:dyDescent="0.35">
      <c r="A17" s="31">
        <v>7.4</v>
      </c>
      <c r="B17" s="37" t="s">
        <v>132</v>
      </c>
      <c r="C17" s="36" t="s">
        <v>123</v>
      </c>
      <c r="D17" s="37" t="s">
        <v>350</v>
      </c>
      <c r="E17" s="36">
        <v>2028</v>
      </c>
      <c r="F17" s="38">
        <v>93.7</v>
      </c>
      <c r="G17" s="39">
        <v>138250</v>
      </c>
      <c r="H17" s="39">
        <v>33750</v>
      </c>
      <c r="I17" s="39">
        <v>104500</v>
      </c>
      <c r="J17" s="40">
        <v>443771</v>
      </c>
    </row>
    <row r="18" spans="1:11" x14ac:dyDescent="0.35">
      <c r="A18" s="31">
        <v>8.4</v>
      </c>
      <c r="B18" s="179" t="s">
        <v>347</v>
      </c>
      <c r="C18" s="36" t="s">
        <v>123</v>
      </c>
      <c r="D18" s="37" t="s">
        <v>351</v>
      </c>
      <c r="E18" s="36">
        <v>2029</v>
      </c>
      <c r="F18" s="38">
        <v>93.6</v>
      </c>
      <c r="G18" s="39">
        <v>165750</v>
      </c>
      <c r="H18" s="39">
        <v>40500</v>
      </c>
      <c r="I18" s="39">
        <v>125250</v>
      </c>
      <c r="J18" s="40">
        <v>569021</v>
      </c>
    </row>
    <row r="19" spans="1:11" x14ac:dyDescent="0.35">
      <c r="A19" s="31">
        <v>9.4</v>
      </c>
      <c r="B19" s="179" t="s">
        <v>348</v>
      </c>
      <c r="C19" s="36" t="s">
        <v>123</v>
      </c>
      <c r="D19" s="179" t="s">
        <v>349</v>
      </c>
      <c r="E19" s="36">
        <v>2030</v>
      </c>
      <c r="F19" s="38">
        <v>93.5</v>
      </c>
      <c r="G19" s="39">
        <v>198500</v>
      </c>
      <c r="H19" s="39">
        <v>48500</v>
      </c>
      <c r="I19" s="39">
        <v>150000</v>
      </c>
      <c r="J19" s="40">
        <v>719021</v>
      </c>
    </row>
    <row r="20" spans="1:11" x14ac:dyDescent="0.35">
      <c r="A20" s="31">
        <v>10</v>
      </c>
      <c r="B20" s="192" t="s">
        <v>362</v>
      </c>
      <c r="C20" s="36" t="s">
        <v>123</v>
      </c>
      <c r="D20" s="179" t="s">
        <v>352</v>
      </c>
      <c r="E20" s="36">
        <v>2031</v>
      </c>
      <c r="F20" s="38">
        <v>93.4</v>
      </c>
      <c r="G20" s="39">
        <v>0</v>
      </c>
      <c r="H20" s="39">
        <v>0</v>
      </c>
      <c r="I20" s="39">
        <v>0</v>
      </c>
      <c r="J20" s="40">
        <v>719021</v>
      </c>
    </row>
    <row r="21" spans="1:11" x14ac:dyDescent="0.35">
      <c r="C21" s="41"/>
      <c r="D21" s="41"/>
      <c r="F21" s="44" t="s">
        <v>124</v>
      </c>
      <c r="G21" s="42">
        <v>951305</v>
      </c>
      <c r="H21" s="42">
        <v>232284</v>
      </c>
      <c r="I21" s="42">
        <v>719021</v>
      </c>
      <c r="J21" s="43"/>
    </row>
    <row r="24" spans="1:11" x14ac:dyDescent="0.35">
      <c r="H24" s="44" t="s">
        <v>125</v>
      </c>
      <c r="I24" s="42">
        <v>71902.100000000006</v>
      </c>
    </row>
    <row r="25" spans="1:11" x14ac:dyDescent="0.35">
      <c r="K25" s="43"/>
    </row>
    <row r="27" spans="1:11" x14ac:dyDescent="0.35">
      <c r="B27" s="41"/>
    </row>
    <row r="32" spans="1:11" x14ac:dyDescent="0.35">
      <c r="F32" s="45"/>
      <c r="G32" s="45"/>
      <c r="H32" s="45"/>
    </row>
    <row r="33" spans="5:13" x14ac:dyDescent="0.35">
      <c r="F33" s="46"/>
      <c r="H33" s="47"/>
    </row>
    <row r="34" spans="5:13" x14ac:dyDescent="0.35">
      <c r="H34" s="47"/>
    </row>
    <row r="35" spans="5:13" x14ac:dyDescent="0.35">
      <c r="H35" s="47"/>
    </row>
    <row r="36" spans="5:13" x14ac:dyDescent="0.35">
      <c r="E36"/>
      <c r="F36"/>
      <c r="G36"/>
      <c r="H36"/>
      <c r="I36"/>
      <c r="J36"/>
      <c r="K36"/>
      <c r="L36"/>
      <c r="M36"/>
    </row>
    <row r="37" spans="5:13" x14ac:dyDescent="0.35">
      <c r="E37"/>
      <c r="F37"/>
      <c r="G37"/>
      <c r="H37"/>
      <c r="I37"/>
      <c r="J37"/>
      <c r="K37"/>
      <c r="L37"/>
      <c r="M37"/>
    </row>
    <row r="38" spans="5:13" x14ac:dyDescent="0.35">
      <c r="E38"/>
      <c r="F38"/>
      <c r="G38"/>
      <c r="H38"/>
      <c r="I38"/>
      <c r="J38"/>
      <c r="K38"/>
      <c r="L38"/>
      <c r="M38"/>
    </row>
    <row r="39" spans="5:13" x14ac:dyDescent="0.35">
      <c r="E39"/>
      <c r="F39"/>
      <c r="G39"/>
      <c r="H39"/>
      <c r="I39"/>
      <c r="J39"/>
      <c r="K39"/>
      <c r="L39"/>
      <c r="M39"/>
    </row>
    <row r="40" spans="5:13" x14ac:dyDescent="0.35">
      <c r="E40"/>
      <c r="F40"/>
      <c r="G40"/>
      <c r="H40"/>
      <c r="I40"/>
      <c r="J40"/>
      <c r="K40"/>
      <c r="L40"/>
      <c r="M40"/>
    </row>
    <row r="41" spans="5:13" x14ac:dyDescent="0.35">
      <c r="E41"/>
      <c r="F41"/>
      <c r="G41"/>
      <c r="H41"/>
      <c r="I41"/>
      <c r="J41"/>
      <c r="K41"/>
      <c r="L41"/>
      <c r="M41"/>
    </row>
    <row r="42" spans="5:13" x14ac:dyDescent="0.35">
      <c r="E42"/>
      <c r="F42"/>
      <c r="G42"/>
      <c r="H42"/>
      <c r="I42"/>
      <c r="J42"/>
      <c r="K42"/>
      <c r="L42"/>
      <c r="M42"/>
    </row>
    <row r="43" spans="5:13" x14ac:dyDescent="0.35">
      <c r="E43"/>
      <c r="F43"/>
      <c r="G43"/>
      <c r="H43"/>
      <c r="I43"/>
      <c r="J43"/>
      <c r="K43"/>
      <c r="L43"/>
      <c r="M43"/>
    </row>
    <row r="44" spans="5:13" x14ac:dyDescent="0.35">
      <c r="E44"/>
      <c r="F44"/>
      <c r="G44"/>
      <c r="H44"/>
      <c r="I44"/>
      <c r="J44"/>
      <c r="K44"/>
      <c r="L44"/>
      <c r="M44"/>
    </row>
    <row r="45" spans="5:13" x14ac:dyDescent="0.35">
      <c r="E45"/>
      <c r="F45"/>
      <c r="G45"/>
      <c r="H45"/>
      <c r="I45"/>
      <c r="J45"/>
      <c r="K45"/>
      <c r="L45"/>
      <c r="M45"/>
    </row>
    <row r="46" spans="5:13" x14ac:dyDescent="0.35">
      <c r="E46"/>
      <c r="F46"/>
      <c r="G46"/>
      <c r="H46"/>
      <c r="I46"/>
      <c r="J46"/>
      <c r="K46"/>
      <c r="L46"/>
      <c r="M46"/>
    </row>
    <row r="47" spans="5:13" x14ac:dyDescent="0.35">
      <c r="E47"/>
      <c r="F47"/>
      <c r="G47"/>
      <c r="H47"/>
      <c r="I47"/>
      <c r="J47"/>
      <c r="K47"/>
      <c r="L47"/>
      <c r="M47"/>
    </row>
    <row r="48" spans="5:13" x14ac:dyDescent="0.35">
      <c r="E48"/>
      <c r="F48"/>
      <c r="G48"/>
      <c r="H48"/>
      <c r="I48"/>
      <c r="J48"/>
      <c r="K48"/>
      <c r="L48"/>
      <c r="M48"/>
    </row>
    <row r="49" spans="5:13" x14ac:dyDescent="0.35">
      <c r="E49"/>
      <c r="F49"/>
      <c r="G49"/>
      <c r="H49"/>
      <c r="I49"/>
      <c r="J49"/>
      <c r="K49"/>
      <c r="L49"/>
      <c r="M49"/>
    </row>
    <row r="50" spans="5:13" x14ac:dyDescent="0.35">
      <c r="E50"/>
      <c r="F50"/>
      <c r="G50"/>
      <c r="H50"/>
      <c r="I50"/>
      <c r="J50"/>
      <c r="K50"/>
      <c r="L50"/>
      <c r="M50"/>
    </row>
    <row r="51" spans="5:13" x14ac:dyDescent="0.35">
      <c r="E51"/>
      <c r="F51"/>
      <c r="G51"/>
      <c r="H51"/>
      <c r="I51"/>
      <c r="J51"/>
      <c r="K51"/>
      <c r="L51"/>
      <c r="M51"/>
    </row>
    <row r="52" spans="5:13" x14ac:dyDescent="0.35">
      <c r="E52"/>
      <c r="F52"/>
      <c r="G52"/>
      <c r="H52"/>
      <c r="I52"/>
      <c r="J52"/>
      <c r="K52"/>
      <c r="L52"/>
      <c r="M52"/>
    </row>
  </sheetData>
  <mergeCells count="8">
    <mergeCell ref="A1:J1"/>
    <mergeCell ref="A2:B2"/>
    <mergeCell ref="A8:A9"/>
    <mergeCell ref="B8:B9"/>
    <mergeCell ref="C8:C9"/>
    <mergeCell ref="D8:D9"/>
    <mergeCell ref="E8:E9"/>
    <mergeCell ref="F8:F9"/>
  </mergeCells>
  <phoneticPr fontId="23" type="noConversion"/>
  <printOptions horizontalCentered="1"/>
  <pageMargins left="0.7" right="0.7" top="0.75" bottom="0.75" header="0.3" footer="0.3"/>
  <pageSetup fitToHeight="0" orientation="landscape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FD043-903F-4B66-80A5-DC75523C0D35}">
  <sheetPr>
    <pageSetUpPr fitToPage="1"/>
  </sheetPr>
  <dimension ref="A1:C58"/>
  <sheetViews>
    <sheetView workbookViewId="0">
      <selection activeCell="C10" sqref="C10"/>
    </sheetView>
  </sheetViews>
  <sheetFormatPr defaultColWidth="9.08984375" defaultRowHeight="14.5" x14ac:dyDescent="0.35"/>
  <cols>
    <col min="1" max="1" width="29.6328125" style="100" customWidth="1"/>
    <col min="2" max="2" width="19.81640625" style="100" bestFit="1" customWidth="1"/>
    <col min="3" max="3" width="32" style="100" customWidth="1"/>
    <col min="4" max="16384" width="9.08984375" style="100"/>
  </cols>
  <sheetData>
    <row r="1" spans="1:3" x14ac:dyDescent="0.35">
      <c r="A1" s="183" t="s">
        <v>0</v>
      </c>
      <c r="B1" s="140" t="s">
        <v>3</v>
      </c>
      <c r="C1" s="141" t="s">
        <v>203</v>
      </c>
    </row>
    <row r="2" spans="1:3" x14ac:dyDescent="0.35">
      <c r="A2" s="104" t="s">
        <v>212</v>
      </c>
      <c r="B2" s="112">
        <v>44688</v>
      </c>
      <c r="C2" s="139" t="s">
        <v>268</v>
      </c>
    </row>
    <row r="3" spans="1:3" x14ac:dyDescent="0.35">
      <c r="A3" s="104" t="s">
        <v>213</v>
      </c>
      <c r="B3" s="112">
        <v>44693</v>
      </c>
      <c r="C3" s="139" t="s">
        <v>269</v>
      </c>
    </row>
    <row r="4" spans="1:3" x14ac:dyDescent="0.35">
      <c r="A4" s="104" t="s">
        <v>356</v>
      </c>
      <c r="B4" s="112">
        <v>44696</v>
      </c>
      <c r="C4" s="139" t="s">
        <v>270</v>
      </c>
    </row>
    <row r="5" spans="1:3" x14ac:dyDescent="0.35">
      <c r="A5" s="104" t="s">
        <v>214</v>
      </c>
      <c r="B5" s="112">
        <v>44699</v>
      </c>
      <c r="C5" s="139" t="s">
        <v>271</v>
      </c>
    </row>
    <row r="6" spans="1:3" x14ac:dyDescent="0.35">
      <c r="A6" s="104" t="s">
        <v>215</v>
      </c>
      <c r="B6" s="112">
        <v>44712</v>
      </c>
      <c r="C6" s="139" t="s">
        <v>272</v>
      </c>
    </row>
    <row r="7" spans="1:3" x14ac:dyDescent="0.35">
      <c r="A7" s="104" t="s">
        <v>216</v>
      </c>
      <c r="B7" s="112">
        <v>44721</v>
      </c>
      <c r="C7" s="139" t="s">
        <v>273</v>
      </c>
    </row>
    <row r="8" spans="1:3" x14ac:dyDescent="0.35">
      <c r="A8" s="104" t="s">
        <v>217</v>
      </c>
      <c r="B8" s="112">
        <v>44727</v>
      </c>
      <c r="C8" s="139" t="s">
        <v>274</v>
      </c>
    </row>
    <row r="9" spans="1:3" x14ac:dyDescent="0.35">
      <c r="A9" s="104" t="s">
        <v>218</v>
      </c>
      <c r="B9" s="112">
        <v>44735</v>
      </c>
      <c r="C9" s="139" t="s">
        <v>275</v>
      </c>
    </row>
    <row r="10" spans="1:3" x14ac:dyDescent="0.35">
      <c r="A10" s="104" t="s">
        <v>219</v>
      </c>
      <c r="B10" s="112">
        <v>44749</v>
      </c>
      <c r="C10" s="139" t="s">
        <v>276</v>
      </c>
    </row>
    <row r="11" spans="1:3" x14ac:dyDescent="0.35">
      <c r="A11" s="104" t="s">
        <v>220</v>
      </c>
      <c r="B11" s="112">
        <v>44760</v>
      </c>
      <c r="C11" s="139" t="s">
        <v>277</v>
      </c>
    </row>
    <row r="12" spans="1:3" x14ac:dyDescent="0.35">
      <c r="A12" s="104" t="s">
        <v>221</v>
      </c>
      <c r="B12" s="112">
        <v>44783</v>
      </c>
      <c r="C12" s="139" t="s">
        <v>278</v>
      </c>
    </row>
    <row r="13" spans="1:3" x14ac:dyDescent="0.35">
      <c r="A13" s="104" t="s">
        <v>222</v>
      </c>
      <c r="B13" s="112">
        <v>44795</v>
      </c>
      <c r="C13" s="139" t="s">
        <v>279</v>
      </c>
    </row>
    <row r="14" spans="1:3" x14ac:dyDescent="0.35">
      <c r="A14" s="104" t="s">
        <v>223</v>
      </c>
      <c r="B14" s="112">
        <v>44811</v>
      </c>
      <c r="C14" s="139" t="s">
        <v>280</v>
      </c>
    </row>
    <row r="15" spans="1:3" x14ac:dyDescent="0.35">
      <c r="A15" s="104" t="s">
        <v>224</v>
      </c>
      <c r="B15" s="112">
        <v>44818</v>
      </c>
      <c r="C15" s="139" t="s">
        <v>281</v>
      </c>
    </row>
    <row r="16" spans="1:3" x14ac:dyDescent="0.35">
      <c r="A16" s="104" t="s">
        <v>225</v>
      </c>
      <c r="B16" s="112">
        <v>45049</v>
      </c>
      <c r="C16" s="139" t="s">
        <v>282</v>
      </c>
    </row>
    <row r="17" spans="1:3" x14ac:dyDescent="0.35">
      <c r="A17" s="104" t="s">
        <v>226</v>
      </c>
      <c r="B17" s="112">
        <v>45054</v>
      </c>
      <c r="C17" s="139" t="s">
        <v>283</v>
      </c>
    </row>
    <row r="18" spans="1:3" x14ac:dyDescent="0.35">
      <c r="A18" s="104" t="s">
        <v>227</v>
      </c>
      <c r="B18" s="112">
        <v>45061</v>
      </c>
      <c r="C18" s="139" t="s">
        <v>284</v>
      </c>
    </row>
    <row r="19" spans="1:3" x14ac:dyDescent="0.35">
      <c r="A19" s="104" t="s">
        <v>228</v>
      </c>
      <c r="B19" s="112">
        <v>45063</v>
      </c>
      <c r="C19" s="139" t="s">
        <v>285</v>
      </c>
    </row>
    <row r="20" spans="1:3" x14ac:dyDescent="0.35">
      <c r="A20" s="104" t="s">
        <v>229</v>
      </c>
      <c r="B20" s="112">
        <v>45063</v>
      </c>
      <c r="C20" s="139" t="s">
        <v>286</v>
      </c>
    </row>
    <row r="21" spans="1:3" x14ac:dyDescent="0.35">
      <c r="A21" s="104" t="s">
        <v>230</v>
      </c>
      <c r="B21" s="112">
        <v>45076</v>
      </c>
      <c r="C21" s="139" t="s">
        <v>287</v>
      </c>
    </row>
    <row r="22" spans="1:3" x14ac:dyDescent="0.35">
      <c r="A22" s="104" t="s">
        <v>231</v>
      </c>
      <c r="B22" s="112">
        <v>45076</v>
      </c>
      <c r="C22" s="139" t="s">
        <v>288</v>
      </c>
    </row>
    <row r="23" spans="1:3" x14ac:dyDescent="0.35">
      <c r="A23" s="104" t="s">
        <v>232</v>
      </c>
      <c r="B23" s="112">
        <v>45089</v>
      </c>
      <c r="C23" s="139" t="s">
        <v>289</v>
      </c>
    </row>
    <row r="24" spans="1:3" x14ac:dyDescent="0.35">
      <c r="A24" s="104" t="s">
        <v>233</v>
      </c>
      <c r="B24" s="112">
        <v>45096</v>
      </c>
      <c r="C24" s="139" t="s">
        <v>290</v>
      </c>
    </row>
    <row r="25" spans="1:3" x14ac:dyDescent="0.35">
      <c r="A25" s="104" t="s">
        <v>234</v>
      </c>
      <c r="B25" s="112">
        <v>45096</v>
      </c>
      <c r="C25" s="139" t="s">
        <v>291</v>
      </c>
    </row>
    <row r="26" spans="1:3" x14ac:dyDescent="0.35">
      <c r="A26" s="104" t="s">
        <v>235</v>
      </c>
      <c r="B26" s="112">
        <v>45104</v>
      </c>
      <c r="C26" s="139" t="s">
        <v>292</v>
      </c>
    </row>
    <row r="27" spans="1:3" x14ac:dyDescent="0.35">
      <c r="A27" s="104" t="s">
        <v>236</v>
      </c>
      <c r="B27" s="112">
        <v>45115</v>
      </c>
      <c r="C27" s="139" t="s">
        <v>293</v>
      </c>
    </row>
    <row r="28" spans="1:3" x14ac:dyDescent="0.35">
      <c r="A28" s="104" t="s">
        <v>237</v>
      </c>
      <c r="B28" s="112">
        <v>45119</v>
      </c>
      <c r="C28" s="139" t="s">
        <v>294</v>
      </c>
    </row>
    <row r="29" spans="1:3" x14ac:dyDescent="0.35">
      <c r="A29" s="104" t="s">
        <v>238</v>
      </c>
      <c r="B29" s="112">
        <v>45132</v>
      </c>
      <c r="C29" s="139" t="s">
        <v>295</v>
      </c>
    </row>
    <row r="30" spans="1:3" x14ac:dyDescent="0.35">
      <c r="A30" s="104" t="s">
        <v>239</v>
      </c>
      <c r="B30" s="112">
        <v>45133</v>
      </c>
      <c r="C30" s="139" t="s">
        <v>296</v>
      </c>
    </row>
    <row r="31" spans="1:3" x14ac:dyDescent="0.35">
      <c r="A31" s="104" t="s">
        <v>240</v>
      </c>
      <c r="B31" s="112">
        <v>45138</v>
      </c>
      <c r="C31" s="139" t="s">
        <v>297</v>
      </c>
    </row>
    <row r="32" spans="1:3" x14ac:dyDescent="0.35">
      <c r="A32" s="104" t="s">
        <v>241</v>
      </c>
      <c r="B32" s="112">
        <v>45140</v>
      </c>
      <c r="C32" s="139" t="s">
        <v>298</v>
      </c>
    </row>
    <row r="33" spans="1:3" x14ac:dyDescent="0.35">
      <c r="A33" s="104" t="s">
        <v>242</v>
      </c>
      <c r="B33" s="112">
        <v>45149</v>
      </c>
      <c r="C33" s="139" t="s">
        <v>299</v>
      </c>
    </row>
    <row r="34" spans="1:3" x14ac:dyDescent="0.35">
      <c r="A34" s="104" t="s">
        <v>243</v>
      </c>
      <c r="B34" s="112">
        <v>45159</v>
      </c>
      <c r="C34" s="139" t="s">
        <v>300</v>
      </c>
    </row>
    <row r="35" spans="1:3" x14ac:dyDescent="0.35">
      <c r="A35" s="104" t="s">
        <v>244</v>
      </c>
      <c r="B35" s="112">
        <v>45162</v>
      </c>
      <c r="C35" s="139" t="s">
        <v>301</v>
      </c>
    </row>
    <row r="36" spans="1:3" x14ac:dyDescent="0.35">
      <c r="A36" s="104" t="s">
        <v>245</v>
      </c>
      <c r="B36" s="112">
        <v>45174</v>
      </c>
      <c r="C36" s="139" t="s">
        <v>302</v>
      </c>
    </row>
    <row r="37" spans="1:3" x14ac:dyDescent="0.35">
      <c r="A37" s="104" t="s">
        <v>246</v>
      </c>
      <c r="B37" s="112">
        <v>45185</v>
      </c>
      <c r="C37" s="139" t="s">
        <v>303</v>
      </c>
    </row>
    <row r="38" spans="1:3" x14ac:dyDescent="0.35">
      <c r="A38" s="104" t="s">
        <v>247</v>
      </c>
      <c r="B38" s="112">
        <v>45204</v>
      </c>
      <c r="C38" s="139" t="s">
        <v>304</v>
      </c>
    </row>
    <row r="39" spans="1:3" x14ac:dyDescent="0.35">
      <c r="A39" s="104" t="s">
        <v>341</v>
      </c>
      <c r="B39" s="112">
        <v>45159</v>
      </c>
      <c r="C39" s="139" t="s">
        <v>343</v>
      </c>
    </row>
    <row r="40" spans="1:3" x14ac:dyDescent="0.35">
      <c r="A40" s="104" t="s">
        <v>248</v>
      </c>
      <c r="B40" s="112">
        <v>45414</v>
      </c>
      <c r="C40" s="139" t="s">
        <v>305</v>
      </c>
    </row>
    <row r="41" spans="1:3" x14ac:dyDescent="0.35">
      <c r="A41" s="104" t="s">
        <v>249</v>
      </c>
      <c r="B41" s="112">
        <v>45418</v>
      </c>
      <c r="C41" s="139" t="s">
        <v>306</v>
      </c>
    </row>
    <row r="42" spans="1:3" x14ac:dyDescent="0.35">
      <c r="A42" s="104" t="s">
        <v>250</v>
      </c>
      <c r="B42" s="112">
        <v>45426</v>
      </c>
      <c r="C42" s="139" t="s">
        <v>307</v>
      </c>
    </row>
    <row r="43" spans="1:3" x14ac:dyDescent="0.35">
      <c r="A43" s="104" t="s">
        <v>251</v>
      </c>
      <c r="B43" s="112">
        <v>45440</v>
      </c>
      <c r="C43" s="139" t="s">
        <v>308</v>
      </c>
    </row>
    <row r="44" spans="1:3" x14ac:dyDescent="0.35">
      <c r="A44" s="104" t="s">
        <v>252</v>
      </c>
      <c r="B44" s="112">
        <v>45453</v>
      </c>
      <c r="C44" s="139" t="s">
        <v>309</v>
      </c>
    </row>
    <row r="45" spans="1:3" x14ac:dyDescent="0.35">
      <c r="A45" s="104" t="s">
        <v>253</v>
      </c>
      <c r="B45" s="112">
        <v>45481</v>
      </c>
      <c r="C45" s="139" t="s">
        <v>310</v>
      </c>
    </row>
    <row r="46" spans="1:3" x14ac:dyDescent="0.35">
      <c r="A46" s="104" t="s">
        <v>255</v>
      </c>
      <c r="B46" s="112">
        <v>45491</v>
      </c>
      <c r="C46" s="139" t="s">
        <v>312</v>
      </c>
    </row>
    <row r="47" spans="1:3" x14ac:dyDescent="0.35">
      <c r="A47" s="104" t="s">
        <v>254</v>
      </c>
      <c r="B47" s="112">
        <v>45482</v>
      </c>
      <c r="C47" s="139" t="s">
        <v>311</v>
      </c>
    </row>
    <row r="48" spans="1:3" x14ac:dyDescent="0.35">
      <c r="A48" s="104" t="s">
        <v>256</v>
      </c>
      <c r="B48" s="112">
        <v>45504</v>
      </c>
      <c r="C48" s="139" t="s">
        <v>313</v>
      </c>
    </row>
    <row r="49" spans="1:3" x14ac:dyDescent="0.35">
      <c r="A49" s="104" t="s">
        <v>257</v>
      </c>
      <c r="B49" s="112">
        <v>45510</v>
      </c>
      <c r="C49" s="139" t="s">
        <v>314</v>
      </c>
    </row>
    <row r="50" spans="1:3" x14ac:dyDescent="0.35">
      <c r="A50" s="104" t="s">
        <v>258</v>
      </c>
      <c r="B50" s="112">
        <v>45516</v>
      </c>
      <c r="C50" s="139" t="s">
        <v>315</v>
      </c>
    </row>
    <row r="51" spans="1:3" x14ac:dyDescent="0.35">
      <c r="A51" s="104" t="s">
        <v>259</v>
      </c>
      <c r="B51" s="112">
        <v>45518</v>
      </c>
      <c r="C51" s="139" t="s">
        <v>316</v>
      </c>
    </row>
    <row r="52" spans="1:3" x14ac:dyDescent="0.35">
      <c r="A52" s="104" t="s">
        <v>260</v>
      </c>
      <c r="B52" s="112">
        <v>45524</v>
      </c>
      <c r="C52" s="139" t="s">
        <v>317</v>
      </c>
    </row>
    <row r="53" spans="1:3" x14ac:dyDescent="0.35">
      <c r="A53" s="104" t="s">
        <v>261</v>
      </c>
      <c r="B53" s="115">
        <v>45532</v>
      </c>
      <c r="C53" s="139" t="s">
        <v>318</v>
      </c>
    </row>
    <row r="54" spans="1:3" x14ac:dyDescent="0.35">
      <c r="A54" s="104" t="s">
        <v>262</v>
      </c>
      <c r="B54" s="112">
        <v>45539</v>
      </c>
      <c r="C54" s="139" t="s">
        <v>319</v>
      </c>
    </row>
    <row r="55" spans="1:3" x14ac:dyDescent="0.35">
      <c r="A55" s="104" t="s">
        <v>263</v>
      </c>
      <c r="B55" s="112">
        <v>45547</v>
      </c>
      <c r="C55" s="139" t="s">
        <v>320</v>
      </c>
    </row>
    <row r="56" spans="1:3" x14ac:dyDescent="0.35">
      <c r="A56" s="104" t="s">
        <v>264</v>
      </c>
      <c r="B56" s="112">
        <v>45442</v>
      </c>
      <c r="C56" s="139" t="s">
        <v>321</v>
      </c>
    </row>
    <row r="57" spans="1:3" x14ac:dyDescent="0.35">
      <c r="A57" s="104" t="s">
        <v>265</v>
      </c>
      <c r="B57" s="112">
        <v>45518</v>
      </c>
      <c r="C57" s="139" t="s">
        <v>322</v>
      </c>
    </row>
    <row r="58" spans="1:3" x14ac:dyDescent="0.35">
      <c r="A58" s="104" t="s">
        <v>266</v>
      </c>
      <c r="B58" s="112">
        <v>45502</v>
      </c>
      <c r="C58" s="139" t="s">
        <v>323</v>
      </c>
    </row>
  </sheetData>
  <printOptions horizontalCentered="1"/>
  <pageMargins left="1" right="1" top="1" bottom="1" header="0.5" footer="0.5"/>
  <pageSetup scale="76" orientation="portrait" r:id="rId1"/>
  <headerFooter>
    <oddHeader>&amp;C&amp;16Project Instance Start Date and Locations&amp;RPAGE:&amp;P</oddHead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9DD60-3FF9-41B4-90C0-5BE7D617552E}">
  <sheetPr>
    <pageSetUpPr fitToPage="1"/>
  </sheetPr>
  <dimension ref="A1:D58"/>
  <sheetViews>
    <sheetView workbookViewId="0">
      <selection activeCell="E13" sqref="E13"/>
    </sheetView>
  </sheetViews>
  <sheetFormatPr defaultRowHeight="14.5" x14ac:dyDescent="0.35"/>
  <cols>
    <col min="1" max="1" width="33.36328125" customWidth="1"/>
    <col min="2" max="2" width="9.7265625" customWidth="1"/>
    <col min="3" max="3" width="46.08984375" hidden="1" customWidth="1"/>
    <col min="4" max="4" width="93.6328125" customWidth="1"/>
  </cols>
  <sheetData>
    <row r="1" spans="1:4" ht="29" x14ac:dyDescent="0.35">
      <c r="A1" s="84" t="s">
        <v>0</v>
      </c>
      <c r="B1" s="84" t="s">
        <v>164</v>
      </c>
      <c r="C1" s="84" t="s">
        <v>1</v>
      </c>
      <c r="D1" s="84" t="s">
        <v>4</v>
      </c>
    </row>
    <row r="2" spans="1:4" x14ac:dyDescent="0.35">
      <c r="A2" s="66" t="s">
        <v>212</v>
      </c>
      <c r="B2" s="66" t="s">
        <v>165</v>
      </c>
      <c r="C2" s="66" t="s">
        <v>9</v>
      </c>
      <c r="D2" s="66" t="s">
        <v>331</v>
      </c>
    </row>
    <row r="3" spans="1:4" x14ac:dyDescent="0.35">
      <c r="A3" s="66" t="s">
        <v>213</v>
      </c>
      <c r="B3" s="66" t="s">
        <v>342</v>
      </c>
      <c r="C3" s="66" t="s">
        <v>11</v>
      </c>
      <c r="D3" s="66" t="s">
        <v>332</v>
      </c>
    </row>
    <row r="4" spans="1:4" x14ac:dyDescent="0.35">
      <c r="A4" s="66" t="s">
        <v>356</v>
      </c>
      <c r="B4" s="66" t="s">
        <v>165</v>
      </c>
      <c r="C4" s="66" t="s">
        <v>12</v>
      </c>
      <c r="D4" s="66" t="s">
        <v>332</v>
      </c>
    </row>
    <row r="5" spans="1:4" x14ac:dyDescent="0.35">
      <c r="A5" s="66" t="s">
        <v>214</v>
      </c>
      <c r="B5" s="66" t="s">
        <v>165</v>
      </c>
      <c r="C5" s="66" t="s">
        <v>13</v>
      </c>
      <c r="D5" s="66" t="s">
        <v>332</v>
      </c>
    </row>
    <row r="6" spans="1:4" x14ac:dyDescent="0.35">
      <c r="A6" s="66" t="s">
        <v>215</v>
      </c>
      <c r="B6" s="66" t="s">
        <v>165</v>
      </c>
      <c r="C6" s="66" t="s">
        <v>14</v>
      </c>
      <c r="D6" s="66" t="s">
        <v>333</v>
      </c>
    </row>
    <row r="7" spans="1:4" x14ac:dyDescent="0.35">
      <c r="A7" s="66" t="s">
        <v>216</v>
      </c>
      <c r="B7" s="66" t="s">
        <v>165</v>
      </c>
      <c r="C7" s="66" t="s">
        <v>15</v>
      </c>
      <c r="D7" s="66" t="s">
        <v>332</v>
      </c>
    </row>
    <row r="8" spans="1:4" x14ac:dyDescent="0.35">
      <c r="A8" s="66" t="s">
        <v>217</v>
      </c>
      <c r="B8" s="66" t="s">
        <v>165</v>
      </c>
      <c r="C8" s="66" t="s">
        <v>16</v>
      </c>
      <c r="D8" s="66" t="s">
        <v>332</v>
      </c>
    </row>
    <row r="9" spans="1:4" x14ac:dyDescent="0.35">
      <c r="A9" s="66" t="s">
        <v>218</v>
      </c>
      <c r="B9" s="66" t="s">
        <v>165</v>
      </c>
      <c r="C9" s="66" t="s">
        <v>17</v>
      </c>
      <c r="D9" s="66" t="s">
        <v>332</v>
      </c>
    </row>
    <row r="10" spans="1:4" x14ac:dyDescent="0.35">
      <c r="A10" s="66" t="s">
        <v>219</v>
      </c>
      <c r="B10" s="66" t="s">
        <v>165</v>
      </c>
      <c r="C10" s="66" t="s">
        <v>18</v>
      </c>
      <c r="D10" s="66" t="s">
        <v>333</v>
      </c>
    </row>
    <row r="11" spans="1:4" x14ac:dyDescent="0.35">
      <c r="A11" s="66" t="s">
        <v>220</v>
      </c>
      <c r="B11" s="66" t="s">
        <v>165</v>
      </c>
      <c r="C11" s="66" t="s">
        <v>19</v>
      </c>
      <c r="D11" s="66" t="s">
        <v>334</v>
      </c>
    </row>
    <row r="12" spans="1:4" x14ac:dyDescent="0.35">
      <c r="A12" s="66" t="s">
        <v>221</v>
      </c>
      <c r="B12" s="66" t="s">
        <v>165</v>
      </c>
      <c r="C12" s="66" t="s">
        <v>20</v>
      </c>
      <c r="D12" s="66" t="s">
        <v>332</v>
      </c>
    </row>
    <row r="13" spans="1:4" x14ac:dyDescent="0.35">
      <c r="A13" s="66" t="s">
        <v>222</v>
      </c>
      <c r="B13" s="66" t="s">
        <v>165</v>
      </c>
      <c r="C13" s="66" t="s">
        <v>21</v>
      </c>
      <c r="D13" s="66" t="s">
        <v>332</v>
      </c>
    </row>
    <row r="14" spans="1:4" x14ac:dyDescent="0.35">
      <c r="A14" s="66" t="s">
        <v>223</v>
      </c>
      <c r="B14" s="66" t="s">
        <v>165</v>
      </c>
      <c r="C14" s="66" t="s">
        <v>22</v>
      </c>
      <c r="D14" s="66" t="s">
        <v>333</v>
      </c>
    </row>
    <row r="15" spans="1:4" x14ac:dyDescent="0.35">
      <c r="A15" s="66" t="s">
        <v>224</v>
      </c>
      <c r="B15" s="66" t="s">
        <v>165</v>
      </c>
      <c r="C15" s="66" t="s">
        <v>23</v>
      </c>
      <c r="D15" s="66" t="s">
        <v>333</v>
      </c>
    </row>
    <row r="16" spans="1:4" x14ac:dyDescent="0.35">
      <c r="A16" s="66" t="s">
        <v>225</v>
      </c>
      <c r="B16" s="66" t="s">
        <v>165</v>
      </c>
      <c r="C16" s="66" t="s">
        <v>24</v>
      </c>
      <c r="D16" s="66" t="s">
        <v>333</v>
      </c>
    </row>
    <row r="17" spans="1:4" x14ac:dyDescent="0.35">
      <c r="A17" s="66" t="s">
        <v>226</v>
      </c>
      <c r="B17" s="66" t="s">
        <v>165</v>
      </c>
      <c r="C17" s="66" t="s">
        <v>25</v>
      </c>
      <c r="D17" s="66" t="s">
        <v>333</v>
      </c>
    </row>
    <row r="18" spans="1:4" x14ac:dyDescent="0.35">
      <c r="A18" s="66" t="s">
        <v>227</v>
      </c>
      <c r="B18" s="66" t="s">
        <v>165</v>
      </c>
      <c r="C18" s="66" t="s">
        <v>26</v>
      </c>
      <c r="D18" s="66" t="s">
        <v>333</v>
      </c>
    </row>
    <row r="19" spans="1:4" x14ac:dyDescent="0.35">
      <c r="A19" s="66" t="s">
        <v>228</v>
      </c>
      <c r="B19" s="66" t="s">
        <v>165</v>
      </c>
      <c r="C19" s="66" t="s">
        <v>27</v>
      </c>
      <c r="D19" s="66" t="s">
        <v>333</v>
      </c>
    </row>
    <row r="20" spans="1:4" x14ac:dyDescent="0.35">
      <c r="A20" s="66" t="s">
        <v>229</v>
      </c>
      <c r="B20" s="66" t="s">
        <v>165</v>
      </c>
      <c r="C20" s="66" t="s">
        <v>206</v>
      </c>
      <c r="D20" s="66" t="s">
        <v>333</v>
      </c>
    </row>
    <row r="21" spans="1:4" x14ac:dyDescent="0.35">
      <c r="A21" s="66" t="s">
        <v>230</v>
      </c>
      <c r="B21" s="66" t="s">
        <v>165</v>
      </c>
      <c r="C21" s="66" t="s">
        <v>28</v>
      </c>
      <c r="D21" s="66" t="s">
        <v>332</v>
      </c>
    </row>
    <row r="22" spans="1:4" x14ac:dyDescent="0.35">
      <c r="A22" s="66" t="s">
        <v>231</v>
      </c>
      <c r="B22" s="66" t="s">
        <v>165</v>
      </c>
      <c r="C22" s="66" t="s">
        <v>29</v>
      </c>
      <c r="D22" s="66" t="s">
        <v>332</v>
      </c>
    </row>
    <row r="23" spans="1:4" x14ac:dyDescent="0.35">
      <c r="A23" s="66" t="s">
        <v>232</v>
      </c>
      <c r="B23" s="66" t="s">
        <v>165</v>
      </c>
      <c r="C23" s="66" t="s">
        <v>167</v>
      </c>
      <c r="D23" s="66" t="s">
        <v>333</v>
      </c>
    </row>
    <row r="24" spans="1:4" x14ac:dyDescent="0.35">
      <c r="A24" s="66" t="s">
        <v>233</v>
      </c>
      <c r="B24" s="66" t="s">
        <v>165</v>
      </c>
      <c r="C24" s="66" t="s">
        <v>30</v>
      </c>
      <c r="D24" s="66" t="s">
        <v>333</v>
      </c>
    </row>
    <row r="25" spans="1:4" x14ac:dyDescent="0.35">
      <c r="A25" s="66" t="s">
        <v>234</v>
      </c>
      <c r="B25" s="66" t="s">
        <v>165</v>
      </c>
      <c r="C25" s="66" t="s">
        <v>31</v>
      </c>
      <c r="D25" s="66" t="s">
        <v>333</v>
      </c>
    </row>
    <row r="26" spans="1:4" x14ac:dyDescent="0.35">
      <c r="A26" s="66" t="s">
        <v>235</v>
      </c>
      <c r="B26" s="66" t="s">
        <v>165</v>
      </c>
      <c r="C26" s="66" t="s">
        <v>32</v>
      </c>
      <c r="D26" s="66" t="s">
        <v>333</v>
      </c>
    </row>
    <row r="27" spans="1:4" x14ac:dyDescent="0.35">
      <c r="A27" s="66" t="s">
        <v>236</v>
      </c>
      <c r="B27" s="66" t="s">
        <v>165</v>
      </c>
      <c r="C27" s="66" t="s">
        <v>166</v>
      </c>
      <c r="D27" s="66" t="s">
        <v>335</v>
      </c>
    </row>
    <row r="28" spans="1:4" x14ac:dyDescent="0.35">
      <c r="A28" s="66" t="s">
        <v>237</v>
      </c>
      <c r="B28" s="66" t="s">
        <v>165</v>
      </c>
      <c r="C28" s="66" t="s">
        <v>33</v>
      </c>
      <c r="D28" s="66" t="s">
        <v>333</v>
      </c>
    </row>
    <row r="29" spans="1:4" x14ac:dyDescent="0.35">
      <c r="A29" s="66" t="s">
        <v>238</v>
      </c>
      <c r="B29" s="66" t="s">
        <v>165</v>
      </c>
      <c r="C29" s="66" t="s">
        <v>34</v>
      </c>
      <c r="D29" s="66" t="s">
        <v>333</v>
      </c>
    </row>
    <row r="30" spans="1:4" ht="29" x14ac:dyDescent="0.35">
      <c r="A30" s="66" t="s">
        <v>239</v>
      </c>
      <c r="B30" s="66" t="s">
        <v>165</v>
      </c>
      <c r="C30" s="66" t="s">
        <v>35</v>
      </c>
      <c r="D30" s="66" t="s">
        <v>333</v>
      </c>
    </row>
    <row r="31" spans="1:4" x14ac:dyDescent="0.35">
      <c r="A31" s="66" t="s">
        <v>240</v>
      </c>
      <c r="B31" s="66" t="s">
        <v>165</v>
      </c>
      <c r="C31" s="66" t="s">
        <v>36</v>
      </c>
      <c r="D31" s="66" t="s">
        <v>333</v>
      </c>
    </row>
    <row r="32" spans="1:4" x14ac:dyDescent="0.35">
      <c r="A32" s="66" t="s">
        <v>241</v>
      </c>
      <c r="B32" s="66" t="s">
        <v>165</v>
      </c>
      <c r="C32" s="66" t="s">
        <v>37</v>
      </c>
      <c r="D32" s="66" t="s">
        <v>332</v>
      </c>
    </row>
    <row r="33" spans="1:4" x14ac:dyDescent="0.35">
      <c r="A33" s="66" t="s">
        <v>242</v>
      </c>
      <c r="B33" s="66" t="s">
        <v>165</v>
      </c>
      <c r="C33" s="66" t="s">
        <v>168</v>
      </c>
      <c r="D33" s="66" t="s">
        <v>333</v>
      </c>
    </row>
    <row r="34" spans="1:4" x14ac:dyDescent="0.35">
      <c r="A34" s="66" t="s">
        <v>243</v>
      </c>
      <c r="B34" s="66" t="s">
        <v>165</v>
      </c>
      <c r="C34" s="66" t="s">
        <v>38</v>
      </c>
      <c r="D34" s="66" t="s">
        <v>336</v>
      </c>
    </row>
    <row r="35" spans="1:4" x14ac:dyDescent="0.35">
      <c r="A35" s="66" t="s">
        <v>244</v>
      </c>
      <c r="B35" s="66" t="s">
        <v>165</v>
      </c>
      <c r="C35" s="66" t="s">
        <v>39</v>
      </c>
      <c r="D35" s="66" t="s">
        <v>333</v>
      </c>
    </row>
    <row r="36" spans="1:4" x14ac:dyDescent="0.35">
      <c r="A36" s="66" t="s">
        <v>245</v>
      </c>
      <c r="B36" s="66" t="s">
        <v>165</v>
      </c>
      <c r="C36" s="66" t="s">
        <v>40</v>
      </c>
      <c r="D36" s="66" t="s">
        <v>333</v>
      </c>
    </row>
    <row r="37" spans="1:4" x14ac:dyDescent="0.35">
      <c r="A37" s="66" t="s">
        <v>246</v>
      </c>
      <c r="B37" s="66" t="s">
        <v>165</v>
      </c>
      <c r="C37" s="66" t="s">
        <v>41</v>
      </c>
      <c r="D37" s="66" t="s">
        <v>333</v>
      </c>
    </row>
    <row r="38" spans="1:4" x14ac:dyDescent="0.35">
      <c r="A38" s="66" t="s">
        <v>247</v>
      </c>
      <c r="B38" s="66" t="s">
        <v>165</v>
      </c>
      <c r="C38" s="66" t="s">
        <v>170</v>
      </c>
      <c r="D38" s="66" t="s">
        <v>335</v>
      </c>
    </row>
    <row r="39" spans="1:4" x14ac:dyDescent="0.35">
      <c r="A39" s="66" t="s">
        <v>341</v>
      </c>
      <c r="B39" s="66" t="s">
        <v>165</v>
      </c>
      <c r="C39" s="66" t="s">
        <v>42</v>
      </c>
      <c r="D39" s="66" t="s">
        <v>333</v>
      </c>
    </row>
    <row r="40" spans="1:4" x14ac:dyDescent="0.35">
      <c r="A40" s="66" t="s">
        <v>248</v>
      </c>
      <c r="B40" s="66" t="s">
        <v>165</v>
      </c>
      <c r="C40" s="66" t="s">
        <v>43</v>
      </c>
      <c r="D40" s="66" t="s">
        <v>333</v>
      </c>
    </row>
    <row r="41" spans="1:4" ht="29" x14ac:dyDescent="0.35">
      <c r="A41" s="66" t="s">
        <v>249</v>
      </c>
      <c r="B41" s="66" t="s">
        <v>165</v>
      </c>
      <c r="C41" s="66" t="s">
        <v>44</v>
      </c>
      <c r="D41" s="66" t="s">
        <v>332</v>
      </c>
    </row>
    <row r="42" spans="1:4" x14ac:dyDescent="0.35">
      <c r="A42" s="66" t="s">
        <v>250</v>
      </c>
      <c r="B42" s="66" t="s">
        <v>165</v>
      </c>
      <c r="C42" s="66" t="s">
        <v>45</v>
      </c>
      <c r="D42" s="66" t="s">
        <v>333</v>
      </c>
    </row>
    <row r="43" spans="1:4" x14ac:dyDescent="0.35">
      <c r="A43" s="66" t="s">
        <v>251</v>
      </c>
      <c r="B43" s="66" t="s">
        <v>165</v>
      </c>
      <c r="C43" s="66" t="s">
        <v>46</v>
      </c>
      <c r="D43" s="66" t="s">
        <v>333</v>
      </c>
    </row>
    <row r="44" spans="1:4" x14ac:dyDescent="0.35">
      <c r="A44" s="66" t="s">
        <v>252</v>
      </c>
      <c r="B44" s="66" t="s">
        <v>165</v>
      </c>
      <c r="C44" s="66" t="s">
        <v>47</v>
      </c>
      <c r="D44" s="66" t="s">
        <v>333</v>
      </c>
    </row>
    <row r="45" spans="1:4" x14ac:dyDescent="0.35">
      <c r="A45" s="66" t="s">
        <v>253</v>
      </c>
      <c r="B45" s="66" t="s">
        <v>165</v>
      </c>
      <c r="C45" s="66" t="s">
        <v>48</v>
      </c>
      <c r="D45" s="66" t="s">
        <v>332</v>
      </c>
    </row>
    <row r="46" spans="1:4" x14ac:dyDescent="0.35">
      <c r="A46" s="66" t="s">
        <v>254</v>
      </c>
      <c r="B46" s="66" t="s">
        <v>165</v>
      </c>
      <c r="C46" s="66" t="s">
        <v>169</v>
      </c>
      <c r="D46" s="66" t="s">
        <v>332</v>
      </c>
    </row>
    <row r="47" spans="1:4" x14ac:dyDescent="0.35">
      <c r="A47" s="66" t="s">
        <v>255</v>
      </c>
      <c r="B47" s="66" t="s">
        <v>165</v>
      </c>
      <c r="C47" s="66" t="s">
        <v>49</v>
      </c>
      <c r="D47" s="66" t="s">
        <v>333</v>
      </c>
    </row>
    <row r="48" spans="1:4" x14ac:dyDescent="0.35">
      <c r="A48" s="66" t="s">
        <v>256</v>
      </c>
      <c r="B48" s="66" t="s">
        <v>165</v>
      </c>
      <c r="C48" s="66" t="s">
        <v>50</v>
      </c>
      <c r="D48" s="66" t="s">
        <v>333</v>
      </c>
    </row>
    <row r="49" spans="1:4" x14ac:dyDescent="0.35">
      <c r="A49" s="66" t="s">
        <v>257</v>
      </c>
      <c r="B49" s="66" t="s">
        <v>165</v>
      </c>
      <c r="C49" s="66" t="s">
        <v>51</v>
      </c>
      <c r="D49" s="66" t="s">
        <v>333</v>
      </c>
    </row>
    <row r="50" spans="1:4" x14ac:dyDescent="0.35">
      <c r="A50" s="66" t="s">
        <v>258</v>
      </c>
      <c r="B50" s="66" t="s">
        <v>165</v>
      </c>
      <c r="C50" s="66" t="s">
        <v>52</v>
      </c>
      <c r="D50" s="66" t="s">
        <v>332</v>
      </c>
    </row>
    <row r="51" spans="1:4" x14ac:dyDescent="0.35">
      <c r="A51" s="66" t="s">
        <v>259</v>
      </c>
      <c r="B51" s="66" t="s">
        <v>165</v>
      </c>
      <c r="C51" s="66" t="s">
        <v>53</v>
      </c>
      <c r="D51" s="66" t="s">
        <v>333</v>
      </c>
    </row>
    <row r="52" spans="1:4" x14ac:dyDescent="0.35">
      <c r="A52" s="66" t="s">
        <v>260</v>
      </c>
      <c r="B52" s="66" t="s">
        <v>165</v>
      </c>
      <c r="C52" s="66" t="s">
        <v>54</v>
      </c>
      <c r="D52" s="66" t="s">
        <v>337</v>
      </c>
    </row>
    <row r="53" spans="1:4" x14ac:dyDescent="0.35">
      <c r="A53" s="66" t="s">
        <v>261</v>
      </c>
      <c r="B53" s="66" t="s">
        <v>165</v>
      </c>
      <c r="C53" s="66" t="s">
        <v>55</v>
      </c>
      <c r="D53" s="66" t="s">
        <v>337</v>
      </c>
    </row>
    <row r="54" spans="1:4" x14ac:dyDescent="0.35">
      <c r="A54" s="66" t="s">
        <v>262</v>
      </c>
      <c r="B54" s="66" t="s">
        <v>165</v>
      </c>
      <c r="D54" s="66" t="s">
        <v>333</v>
      </c>
    </row>
    <row r="55" spans="1:4" x14ac:dyDescent="0.35">
      <c r="A55" s="66" t="s">
        <v>263</v>
      </c>
      <c r="B55" s="66" t="s">
        <v>342</v>
      </c>
      <c r="D55" s="66" t="s">
        <v>333</v>
      </c>
    </row>
    <row r="56" spans="1:4" x14ac:dyDescent="0.35">
      <c r="A56" s="66" t="s">
        <v>264</v>
      </c>
      <c r="B56" s="66" t="s">
        <v>165</v>
      </c>
      <c r="D56" s="66" t="s">
        <v>338</v>
      </c>
    </row>
    <row r="57" spans="1:4" x14ac:dyDescent="0.35">
      <c r="A57" s="66" t="s">
        <v>265</v>
      </c>
      <c r="B57" s="66" t="s">
        <v>165</v>
      </c>
      <c r="D57" s="66" t="s">
        <v>339</v>
      </c>
    </row>
    <row r="58" spans="1:4" x14ac:dyDescent="0.35">
      <c r="A58" s="66" t="s">
        <v>266</v>
      </c>
      <c r="B58" s="66" t="s">
        <v>165</v>
      </c>
      <c r="D58" s="66" t="s">
        <v>340</v>
      </c>
    </row>
  </sheetData>
  <pageMargins left="0.7" right="0.7" top="0.75" bottom="0.75" header="0.3" footer="0.3"/>
  <pageSetup scale="68" fitToHeight="0" orientation="portrait" r:id="rId1"/>
  <headerFooter>
    <oddHeader>&amp;CProject Instance Specifications&amp;RPAGE:&amp;P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1E7EC-81E6-482B-92C1-DA14AE5BE84A}">
  <sheetPr>
    <pageSetUpPr fitToPage="1"/>
  </sheetPr>
  <dimension ref="A1:K58"/>
  <sheetViews>
    <sheetView topLeftCell="A50" workbookViewId="0">
      <selection activeCell="D66" sqref="D66"/>
    </sheetView>
  </sheetViews>
  <sheetFormatPr defaultColWidth="9.08984375" defaultRowHeight="14.5" x14ac:dyDescent="0.35"/>
  <cols>
    <col min="1" max="1" width="29.6328125" style="81" bestFit="1" customWidth="1"/>
    <col min="2" max="2" width="17.08984375" style="100" customWidth="1"/>
    <col min="3" max="3" width="16.6328125" style="100" customWidth="1"/>
    <col min="4" max="4" width="17.6328125" style="100" customWidth="1"/>
    <col min="5" max="5" width="14.08984375" style="100" customWidth="1"/>
    <col min="6" max="6" width="9.7265625" style="100" customWidth="1"/>
    <col min="7" max="7" width="10.7265625" style="100" customWidth="1"/>
    <col min="8" max="8" width="11.7265625" style="100" customWidth="1"/>
    <col min="9" max="9" width="9.08984375" style="100"/>
    <col min="10" max="10" width="15.6328125" style="100" bestFit="1" customWidth="1"/>
    <col min="11" max="16384" width="9.08984375" style="100"/>
  </cols>
  <sheetData>
    <row r="1" spans="1:11" ht="43.5" x14ac:dyDescent="0.35">
      <c r="A1" s="135" t="s">
        <v>0</v>
      </c>
      <c r="B1" s="108" t="s">
        <v>3</v>
      </c>
      <c r="C1" s="108" t="s">
        <v>99</v>
      </c>
      <c r="D1" s="108" t="s">
        <v>197</v>
      </c>
      <c r="E1" s="108" t="s">
        <v>199</v>
      </c>
      <c r="F1" s="108" t="s">
        <v>200</v>
      </c>
      <c r="G1" s="108" t="s">
        <v>106</v>
      </c>
      <c r="H1" s="110" t="s">
        <v>202</v>
      </c>
      <c r="J1" s="100" t="s">
        <v>197</v>
      </c>
    </row>
    <row r="2" spans="1:11" x14ac:dyDescent="0.35">
      <c r="A2" s="104" t="s">
        <v>212</v>
      </c>
      <c r="B2" s="112">
        <v>44688</v>
      </c>
      <c r="C2" s="95" t="s">
        <v>324</v>
      </c>
      <c r="D2" s="95" t="s">
        <v>365</v>
      </c>
      <c r="E2" s="130">
        <v>94.3</v>
      </c>
      <c r="F2" s="95" t="s">
        <v>201</v>
      </c>
      <c r="G2" s="113">
        <v>55.678093958584881</v>
      </c>
      <c r="H2" s="114" t="s">
        <v>366</v>
      </c>
      <c r="J2" s="100">
        <v>2022</v>
      </c>
      <c r="K2" s="100" t="s">
        <v>198</v>
      </c>
    </row>
    <row r="3" spans="1:11" x14ac:dyDescent="0.35">
      <c r="A3" s="104" t="s">
        <v>213</v>
      </c>
      <c r="B3" s="112">
        <v>44693</v>
      </c>
      <c r="C3" s="95" t="s">
        <v>10</v>
      </c>
      <c r="D3" s="95" t="s">
        <v>365</v>
      </c>
      <c r="E3" s="130">
        <v>94.3</v>
      </c>
      <c r="F3" s="95" t="s">
        <v>201</v>
      </c>
      <c r="G3" s="113">
        <v>18.378084572833259</v>
      </c>
      <c r="H3" s="114" t="s">
        <v>366</v>
      </c>
      <c r="J3" s="100">
        <v>2022</v>
      </c>
      <c r="K3" s="100" t="s">
        <v>198</v>
      </c>
    </row>
    <row r="4" spans="1:11" x14ac:dyDescent="0.35">
      <c r="A4" s="104" t="s">
        <v>356</v>
      </c>
      <c r="B4" s="112">
        <v>44696</v>
      </c>
      <c r="C4" s="95" t="s">
        <v>10</v>
      </c>
      <c r="D4" s="95" t="s">
        <v>365</v>
      </c>
      <c r="E4" s="130">
        <v>94.3</v>
      </c>
      <c r="F4" s="95" t="s">
        <v>201</v>
      </c>
      <c r="G4" s="113">
        <v>10.892187128154376</v>
      </c>
      <c r="H4" s="114" t="s">
        <v>366</v>
      </c>
      <c r="J4" s="100">
        <v>2022</v>
      </c>
      <c r="K4" s="100" t="s">
        <v>198</v>
      </c>
    </row>
    <row r="5" spans="1:11" x14ac:dyDescent="0.35">
      <c r="A5" s="104" t="s">
        <v>214</v>
      </c>
      <c r="B5" s="112">
        <v>44699</v>
      </c>
      <c r="C5" s="95" t="s">
        <v>324</v>
      </c>
      <c r="D5" s="95" t="s">
        <v>365</v>
      </c>
      <c r="E5" s="130">
        <v>94.3</v>
      </c>
      <c r="F5" s="95" t="s">
        <v>201</v>
      </c>
      <c r="G5" s="113">
        <v>21.50338261034031</v>
      </c>
      <c r="H5" s="114" t="s">
        <v>366</v>
      </c>
      <c r="J5" s="100">
        <v>2022</v>
      </c>
      <c r="K5" s="100" t="s">
        <v>198</v>
      </c>
    </row>
    <row r="6" spans="1:11" x14ac:dyDescent="0.35">
      <c r="A6" s="104" t="s">
        <v>215</v>
      </c>
      <c r="B6" s="112">
        <v>44712</v>
      </c>
      <c r="C6" s="95" t="s">
        <v>10</v>
      </c>
      <c r="D6" s="95" t="s">
        <v>365</v>
      </c>
      <c r="E6" s="130">
        <v>94.3</v>
      </c>
      <c r="F6" s="95" t="s">
        <v>201</v>
      </c>
      <c r="G6" s="113">
        <v>17.708378254060932</v>
      </c>
      <c r="H6" s="114" t="s">
        <v>366</v>
      </c>
      <c r="J6" s="100">
        <v>2022</v>
      </c>
      <c r="K6" s="100" t="s">
        <v>198</v>
      </c>
    </row>
    <row r="7" spans="1:11" x14ac:dyDescent="0.35">
      <c r="A7" s="104" t="s">
        <v>216</v>
      </c>
      <c r="B7" s="112">
        <v>44721</v>
      </c>
      <c r="C7" s="95" t="s">
        <v>324</v>
      </c>
      <c r="D7" s="95" t="s">
        <v>365</v>
      </c>
      <c r="E7" s="130">
        <v>94.3</v>
      </c>
      <c r="F7" s="95" t="s">
        <v>201</v>
      </c>
      <c r="G7" s="113">
        <v>27.181336961851429</v>
      </c>
      <c r="H7" s="114" t="s">
        <v>366</v>
      </c>
      <c r="J7" s="100">
        <v>2022</v>
      </c>
      <c r="K7" s="100" t="s">
        <v>198</v>
      </c>
    </row>
    <row r="8" spans="1:11" x14ac:dyDescent="0.35">
      <c r="A8" s="104" t="s">
        <v>217</v>
      </c>
      <c r="B8" s="112">
        <v>44727</v>
      </c>
      <c r="C8" s="95" t="s">
        <v>324</v>
      </c>
      <c r="D8" s="95" t="s">
        <v>365</v>
      </c>
      <c r="E8" s="130">
        <v>94.3</v>
      </c>
      <c r="F8" s="95" t="s">
        <v>201</v>
      </c>
      <c r="G8" s="113">
        <v>24.629419295124844</v>
      </c>
      <c r="H8" s="114" t="s">
        <v>366</v>
      </c>
      <c r="J8" s="100">
        <v>2022</v>
      </c>
      <c r="K8" s="100" t="s">
        <v>198</v>
      </c>
    </row>
    <row r="9" spans="1:11" x14ac:dyDescent="0.35">
      <c r="A9" s="104" t="s">
        <v>218</v>
      </c>
      <c r="B9" s="112">
        <v>44735</v>
      </c>
      <c r="C9" s="95" t="s">
        <v>324</v>
      </c>
      <c r="D9" s="95" t="s">
        <v>365</v>
      </c>
      <c r="E9" s="130">
        <v>94.3</v>
      </c>
      <c r="F9" s="95" t="s">
        <v>201</v>
      </c>
      <c r="G9" s="113">
        <v>16.227460403582</v>
      </c>
      <c r="H9" s="114" t="s">
        <v>366</v>
      </c>
      <c r="J9" s="100">
        <v>2022</v>
      </c>
      <c r="K9" s="100" t="s">
        <v>198</v>
      </c>
    </row>
    <row r="10" spans="1:11" x14ac:dyDescent="0.35">
      <c r="A10" s="104" t="s">
        <v>219</v>
      </c>
      <c r="B10" s="112">
        <v>44749</v>
      </c>
      <c r="C10" s="95" t="s">
        <v>10</v>
      </c>
      <c r="D10" s="95" t="s">
        <v>365</v>
      </c>
      <c r="E10" s="130">
        <v>94.3</v>
      </c>
      <c r="F10" s="95" t="s">
        <v>201</v>
      </c>
      <c r="G10" s="113">
        <v>14.354831565573669</v>
      </c>
      <c r="H10" s="114" t="s">
        <v>366</v>
      </c>
      <c r="J10" s="100">
        <v>2022</v>
      </c>
      <c r="K10" s="100" t="s">
        <v>198</v>
      </c>
    </row>
    <row r="11" spans="1:11" x14ac:dyDescent="0.35">
      <c r="A11" s="104" t="s">
        <v>220</v>
      </c>
      <c r="B11" s="112">
        <v>44760</v>
      </c>
      <c r="C11" s="95" t="s">
        <v>324</v>
      </c>
      <c r="D11" s="95" t="s">
        <v>365</v>
      </c>
      <c r="E11" s="130">
        <v>94.3</v>
      </c>
      <c r="F11" s="95" t="s">
        <v>201</v>
      </c>
      <c r="G11" s="113">
        <v>26.030096199146293</v>
      </c>
      <c r="H11" s="114" t="s">
        <v>366</v>
      </c>
      <c r="J11" s="100">
        <v>2022</v>
      </c>
      <c r="K11" s="100" t="s">
        <v>198</v>
      </c>
    </row>
    <row r="12" spans="1:11" x14ac:dyDescent="0.35">
      <c r="A12" s="104" t="s">
        <v>221</v>
      </c>
      <c r="B12" s="112">
        <v>44783</v>
      </c>
      <c r="C12" s="95" t="s">
        <v>324</v>
      </c>
      <c r="D12" s="95" t="s">
        <v>365</v>
      </c>
      <c r="E12" s="130">
        <v>94.3</v>
      </c>
      <c r="F12" s="95" t="s">
        <v>201</v>
      </c>
      <c r="G12" s="113">
        <v>17.367114677214602</v>
      </c>
      <c r="H12" s="114" t="s">
        <v>366</v>
      </c>
      <c r="J12" s="100">
        <v>2022</v>
      </c>
      <c r="K12" s="100" t="s">
        <v>198</v>
      </c>
    </row>
    <row r="13" spans="1:11" x14ac:dyDescent="0.35">
      <c r="A13" s="104" t="s">
        <v>222</v>
      </c>
      <c r="B13" s="112">
        <v>44795</v>
      </c>
      <c r="C13" s="95" t="s">
        <v>324</v>
      </c>
      <c r="D13" s="95" t="s">
        <v>365</v>
      </c>
      <c r="E13" s="130">
        <v>94.3</v>
      </c>
      <c r="F13" s="95" t="s">
        <v>201</v>
      </c>
      <c r="G13" s="113">
        <v>30.663146604981009</v>
      </c>
      <c r="H13" s="114" t="s">
        <v>366</v>
      </c>
      <c r="J13" s="100">
        <v>2022</v>
      </c>
      <c r="K13" s="100" t="s">
        <v>198</v>
      </c>
    </row>
    <row r="14" spans="1:11" x14ac:dyDescent="0.35">
      <c r="A14" s="104" t="s">
        <v>223</v>
      </c>
      <c r="B14" s="112">
        <v>44811</v>
      </c>
      <c r="C14" s="95" t="s">
        <v>10</v>
      </c>
      <c r="D14" s="95" t="s">
        <v>365</v>
      </c>
      <c r="E14" s="130">
        <v>94.3</v>
      </c>
      <c r="F14" s="95" t="s">
        <v>201</v>
      </c>
      <c r="G14" s="113">
        <v>17.977689843501217</v>
      </c>
      <c r="H14" s="114" t="s">
        <v>366</v>
      </c>
      <c r="J14" s="100">
        <v>2022</v>
      </c>
      <c r="K14" s="100" t="s">
        <v>198</v>
      </c>
    </row>
    <row r="15" spans="1:11" x14ac:dyDescent="0.35">
      <c r="A15" s="104" t="s">
        <v>224</v>
      </c>
      <c r="B15" s="112">
        <v>44818</v>
      </c>
      <c r="C15" s="95" t="s">
        <v>10</v>
      </c>
      <c r="D15" s="95" t="s">
        <v>365</v>
      </c>
      <c r="E15" s="130">
        <v>94.3</v>
      </c>
      <c r="F15" s="95" t="s">
        <v>201</v>
      </c>
      <c r="G15" s="113">
        <v>20.109012882825969</v>
      </c>
      <c r="H15" s="114" t="s">
        <v>366</v>
      </c>
      <c r="J15" s="100">
        <v>2022</v>
      </c>
      <c r="K15" s="100" t="s">
        <v>198</v>
      </c>
    </row>
    <row r="16" spans="1:11" x14ac:dyDescent="0.35">
      <c r="A16" s="104" t="s">
        <v>225</v>
      </c>
      <c r="B16" s="112">
        <v>45049</v>
      </c>
      <c r="C16" s="95" t="s">
        <v>10</v>
      </c>
      <c r="D16" s="95" t="s">
        <v>367</v>
      </c>
      <c r="E16" s="130">
        <v>94.2</v>
      </c>
      <c r="F16" s="95" t="s">
        <v>201</v>
      </c>
      <c r="G16" s="113">
        <v>19.29757123914257</v>
      </c>
      <c r="H16" s="114" t="s">
        <v>366</v>
      </c>
      <c r="J16" s="100">
        <v>2023</v>
      </c>
      <c r="K16" s="100" t="s">
        <v>198</v>
      </c>
    </row>
    <row r="17" spans="1:11" x14ac:dyDescent="0.35">
      <c r="A17" s="104" t="s">
        <v>226</v>
      </c>
      <c r="B17" s="112">
        <v>45054</v>
      </c>
      <c r="C17" s="95" t="s">
        <v>10</v>
      </c>
      <c r="D17" s="95" t="s">
        <v>367</v>
      </c>
      <c r="E17" s="130">
        <v>94.2</v>
      </c>
      <c r="F17" s="95" t="s">
        <v>201</v>
      </c>
      <c r="G17" s="113">
        <v>18.872483521827107</v>
      </c>
      <c r="H17" s="114" t="s">
        <v>366</v>
      </c>
      <c r="J17" s="100">
        <v>2023</v>
      </c>
      <c r="K17" s="100" t="s">
        <v>198</v>
      </c>
    </row>
    <row r="18" spans="1:11" x14ac:dyDescent="0.35">
      <c r="A18" s="104" t="s">
        <v>227</v>
      </c>
      <c r="B18" s="112">
        <v>45061</v>
      </c>
      <c r="C18" s="95" t="s">
        <v>10</v>
      </c>
      <c r="D18" s="95" t="s">
        <v>367</v>
      </c>
      <c r="E18" s="130">
        <v>94.2</v>
      </c>
      <c r="F18" s="95" t="s">
        <v>201</v>
      </c>
      <c r="G18" s="113">
        <v>14.507743888583899</v>
      </c>
      <c r="H18" s="114" t="s">
        <v>366</v>
      </c>
      <c r="J18" s="100">
        <v>2023</v>
      </c>
      <c r="K18" s="100" t="s">
        <v>198</v>
      </c>
    </row>
    <row r="19" spans="1:11" x14ac:dyDescent="0.35">
      <c r="A19" s="104" t="s">
        <v>228</v>
      </c>
      <c r="B19" s="112">
        <v>45063</v>
      </c>
      <c r="C19" s="95" t="s">
        <v>10</v>
      </c>
      <c r="D19" s="95" t="s">
        <v>367</v>
      </c>
      <c r="E19" s="130">
        <v>94.2</v>
      </c>
      <c r="F19" s="95" t="s">
        <v>201</v>
      </c>
      <c r="G19" s="113">
        <v>15.78726215972881</v>
      </c>
      <c r="H19" s="114" t="s">
        <v>366</v>
      </c>
      <c r="J19" s="100">
        <v>2023</v>
      </c>
      <c r="K19" s="100" t="s">
        <v>198</v>
      </c>
    </row>
    <row r="20" spans="1:11" x14ac:dyDescent="0.35">
      <c r="A20" s="104" t="s">
        <v>229</v>
      </c>
      <c r="B20" s="112">
        <v>45063</v>
      </c>
      <c r="C20" s="95" t="s">
        <v>10</v>
      </c>
      <c r="D20" s="95" t="s">
        <v>367</v>
      </c>
      <c r="E20" s="130">
        <v>94.2</v>
      </c>
      <c r="F20" s="95" t="s">
        <v>201</v>
      </c>
      <c r="G20" s="113">
        <v>20.703734278339645</v>
      </c>
      <c r="H20" s="114" t="s">
        <v>366</v>
      </c>
      <c r="J20" s="100">
        <v>2023</v>
      </c>
      <c r="K20" s="100" t="s">
        <v>198</v>
      </c>
    </row>
    <row r="21" spans="1:11" x14ac:dyDescent="0.35">
      <c r="A21" s="104" t="s">
        <v>230</v>
      </c>
      <c r="B21" s="112">
        <v>45076</v>
      </c>
      <c r="C21" s="95" t="s">
        <v>324</v>
      </c>
      <c r="D21" s="95" t="s">
        <v>367</v>
      </c>
      <c r="E21" s="130">
        <v>94.2</v>
      </c>
      <c r="F21" s="95" t="s">
        <v>201</v>
      </c>
      <c r="G21" s="113">
        <v>17.982961819880671</v>
      </c>
      <c r="H21" s="114" t="s">
        <v>366</v>
      </c>
      <c r="J21" s="100">
        <v>2023</v>
      </c>
      <c r="K21" s="100" t="s">
        <v>198</v>
      </c>
    </row>
    <row r="22" spans="1:11" x14ac:dyDescent="0.35">
      <c r="A22" s="104" t="s">
        <v>231</v>
      </c>
      <c r="B22" s="112">
        <v>45076</v>
      </c>
      <c r="C22" s="95" t="s">
        <v>324</v>
      </c>
      <c r="D22" s="95" t="s">
        <v>367</v>
      </c>
      <c r="E22" s="130">
        <v>94.2</v>
      </c>
      <c r="F22" s="95" t="s">
        <v>201</v>
      </c>
      <c r="G22" s="113">
        <v>26.182008523834554</v>
      </c>
      <c r="H22" s="114" t="s">
        <v>366</v>
      </c>
      <c r="J22" s="100">
        <v>2023</v>
      </c>
      <c r="K22" s="100" t="s">
        <v>198</v>
      </c>
    </row>
    <row r="23" spans="1:11" x14ac:dyDescent="0.35">
      <c r="A23" s="104" t="s">
        <v>232</v>
      </c>
      <c r="B23" s="112">
        <v>45089</v>
      </c>
      <c r="C23" s="95" t="s">
        <v>10</v>
      </c>
      <c r="D23" s="95" t="s">
        <v>367</v>
      </c>
      <c r="E23" s="130">
        <v>94.2</v>
      </c>
      <c r="F23" s="95" t="s">
        <v>201</v>
      </c>
      <c r="G23" s="113">
        <v>17.904073205599033</v>
      </c>
      <c r="H23" s="114" t="s">
        <v>366</v>
      </c>
      <c r="J23" s="100">
        <v>2023</v>
      </c>
      <c r="K23" s="100" t="s">
        <v>198</v>
      </c>
    </row>
    <row r="24" spans="1:11" x14ac:dyDescent="0.35">
      <c r="A24" s="104" t="s">
        <v>233</v>
      </c>
      <c r="B24" s="112">
        <v>45096</v>
      </c>
      <c r="C24" s="95" t="s">
        <v>10</v>
      </c>
      <c r="D24" s="95" t="s">
        <v>367</v>
      </c>
      <c r="E24" s="130">
        <v>94.2</v>
      </c>
      <c r="F24" s="95" t="s">
        <v>201</v>
      </c>
      <c r="G24" s="113">
        <v>13.917194186249498</v>
      </c>
      <c r="H24" s="114" t="s">
        <v>366</v>
      </c>
      <c r="J24" s="100">
        <v>2023</v>
      </c>
      <c r="K24" s="100" t="s">
        <v>198</v>
      </c>
    </row>
    <row r="25" spans="1:11" x14ac:dyDescent="0.35">
      <c r="A25" s="104" t="s">
        <v>234</v>
      </c>
      <c r="B25" s="112">
        <v>45096</v>
      </c>
      <c r="C25" s="95" t="s">
        <v>10</v>
      </c>
      <c r="D25" s="95" t="s">
        <v>367</v>
      </c>
      <c r="E25" s="130">
        <v>94.2</v>
      </c>
      <c r="F25" s="95" t="s">
        <v>201</v>
      </c>
      <c r="G25" s="113">
        <v>15.466737648467845</v>
      </c>
      <c r="H25" s="114" t="s">
        <v>366</v>
      </c>
      <c r="J25" s="100">
        <v>2023</v>
      </c>
      <c r="K25" s="100" t="s">
        <v>198</v>
      </c>
    </row>
    <row r="26" spans="1:11" x14ac:dyDescent="0.35">
      <c r="A26" s="104" t="s">
        <v>235</v>
      </c>
      <c r="B26" s="112">
        <v>45104</v>
      </c>
      <c r="C26" s="95" t="s">
        <v>10</v>
      </c>
      <c r="D26" s="95" t="s">
        <v>367</v>
      </c>
      <c r="E26" s="130">
        <v>94.2</v>
      </c>
      <c r="F26" s="95" t="s">
        <v>201</v>
      </c>
      <c r="G26" s="113">
        <v>17.936547018186598</v>
      </c>
      <c r="H26" s="114" t="s">
        <v>366</v>
      </c>
      <c r="J26" s="100">
        <v>2023</v>
      </c>
      <c r="K26" s="100" t="s">
        <v>198</v>
      </c>
    </row>
    <row r="27" spans="1:11" x14ac:dyDescent="0.35">
      <c r="A27" s="104" t="s">
        <v>236</v>
      </c>
      <c r="B27" s="112">
        <v>45115</v>
      </c>
      <c r="C27" s="95" t="s">
        <v>324</v>
      </c>
      <c r="D27" s="95" t="s">
        <v>367</v>
      </c>
      <c r="E27" s="130">
        <v>94.2</v>
      </c>
      <c r="F27" s="95" t="s">
        <v>201</v>
      </c>
      <c r="G27" s="113">
        <v>19.010466440643274</v>
      </c>
      <c r="H27" s="114" t="s">
        <v>366</v>
      </c>
      <c r="J27" s="100">
        <v>2023</v>
      </c>
      <c r="K27" s="100" t="s">
        <v>198</v>
      </c>
    </row>
    <row r="28" spans="1:11" x14ac:dyDescent="0.35">
      <c r="A28" s="104" t="s">
        <v>237</v>
      </c>
      <c r="B28" s="112">
        <v>45119</v>
      </c>
      <c r="C28" s="95" t="s">
        <v>10</v>
      </c>
      <c r="D28" s="95" t="s">
        <v>367</v>
      </c>
      <c r="E28" s="130">
        <v>94.2</v>
      </c>
      <c r="F28" s="95" t="s">
        <v>201</v>
      </c>
      <c r="G28" s="113">
        <v>20.942151422321182</v>
      </c>
      <c r="H28" s="114" t="s">
        <v>366</v>
      </c>
      <c r="J28" s="100">
        <v>2023</v>
      </c>
      <c r="K28" s="100" t="s">
        <v>198</v>
      </c>
    </row>
    <row r="29" spans="1:11" x14ac:dyDescent="0.35">
      <c r="A29" s="104" t="s">
        <v>238</v>
      </c>
      <c r="B29" s="112">
        <v>45132</v>
      </c>
      <c r="C29" s="95" t="s">
        <v>10</v>
      </c>
      <c r="D29" s="95" t="s">
        <v>367</v>
      </c>
      <c r="E29" s="130">
        <v>94.2</v>
      </c>
      <c r="F29" s="95" t="s">
        <v>201</v>
      </c>
      <c r="G29" s="113">
        <v>16.791608550860474</v>
      </c>
      <c r="H29" s="114" t="s">
        <v>366</v>
      </c>
      <c r="J29" s="100">
        <v>2023</v>
      </c>
      <c r="K29" s="100" t="s">
        <v>198</v>
      </c>
    </row>
    <row r="30" spans="1:11" x14ac:dyDescent="0.35">
      <c r="A30" s="104" t="s">
        <v>239</v>
      </c>
      <c r="B30" s="112">
        <v>45133</v>
      </c>
      <c r="C30" s="95" t="s">
        <v>10</v>
      </c>
      <c r="D30" s="95" t="s">
        <v>367</v>
      </c>
      <c r="E30" s="130">
        <v>94.2</v>
      </c>
      <c r="F30" s="95" t="s">
        <v>201</v>
      </c>
      <c r="G30" s="113">
        <v>14.424430540745909</v>
      </c>
      <c r="H30" s="114" t="s">
        <v>366</v>
      </c>
      <c r="J30" s="100">
        <v>2023</v>
      </c>
      <c r="K30" s="100" t="s">
        <v>198</v>
      </c>
    </row>
    <row r="31" spans="1:11" x14ac:dyDescent="0.35">
      <c r="A31" s="104" t="s">
        <v>240</v>
      </c>
      <c r="B31" s="112">
        <v>45138</v>
      </c>
      <c r="C31" s="95" t="s">
        <v>10</v>
      </c>
      <c r="D31" s="95" t="s">
        <v>367</v>
      </c>
      <c r="E31" s="130">
        <v>94.2</v>
      </c>
      <c r="F31" s="95" t="s">
        <v>201</v>
      </c>
      <c r="G31" s="113">
        <v>20.790414450086498</v>
      </c>
      <c r="H31" s="114" t="s">
        <v>366</v>
      </c>
      <c r="J31" s="100">
        <v>2023</v>
      </c>
      <c r="K31" s="100" t="s">
        <v>198</v>
      </c>
    </row>
    <row r="32" spans="1:11" x14ac:dyDescent="0.35">
      <c r="A32" s="104" t="s">
        <v>241</v>
      </c>
      <c r="B32" s="112">
        <v>45140</v>
      </c>
      <c r="C32" s="95" t="s">
        <v>324</v>
      </c>
      <c r="D32" s="95" t="s">
        <v>367</v>
      </c>
      <c r="E32" s="130">
        <v>94.2</v>
      </c>
      <c r="F32" s="95" t="s">
        <v>201</v>
      </c>
      <c r="G32" s="113">
        <v>20.125268911124909</v>
      </c>
      <c r="H32" s="114" t="s">
        <v>366</v>
      </c>
      <c r="J32" s="100">
        <v>2023</v>
      </c>
      <c r="K32" s="100" t="s">
        <v>198</v>
      </c>
    </row>
    <row r="33" spans="1:11" x14ac:dyDescent="0.35">
      <c r="A33" s="104" t="s">
        <v>242</v>
      </c>
      <c r="B33" s="112">
        <v>45149</v>
      </c>
      <c r="C33" s="95" t="s">
        <v>10</v>
      </c>
      <c r="D33" s="95" t="s">
        <v>367</v>
      </c>
      <c r="E33" s="130">
        <v>94.2</v>
      </c>
      <c r="F33" s="95" t="s">
        <v>201</v>
      </c>
      <c r="G33" s="113">
        <v>18.485360165202991</v>
      </c>
      <c r="H33" s="114" t="s">
        <v>366</v>
      </c>
      <c r="J33" s="100">
        <v>2023</v>
      </c>
      <c r="K33" s="100" t="s">
        <v>198</v>
      </c>
    </row>
    <row r="34" spans="1:11" x14ac:dyDescent="0.35">
      <c r="A34" s="104" t="s">
        <v>243</v>
      </c>
      <c r="B34" s="112">
        <v>45159</v>
      </c>
      <c r="C34" s="95" t="s">
        <v>324</v>
      </c>
      <c r="D34" s="95" t="s">
        <v>367</v>
      </c>
      <c r="E34" s="130">
        <v>94.2</v>
      </c>
      <c r="F34" s="95" t="s">
        <v>201</v>
      </c>
      <c r="G34" s="113">
        <v>18.404269980239292</v>
      </c>
      <c r="H34" s="114" t="s">
        <v>366</v>
      </c>
      <c r="J34" s="100">
        <v>2023</v>
      </c>
      <c r="K34" s="100" t="s">
        <v>198</v>
      </c>
    </row>
    <row r="35" spans="1:11" x14ac:dyDescent="0.35">
      <c r="A35" s="104" t="s">
        <v>244</v>
      </c>
      <c r="B35" s="112">
        <v>45162</v>
      </c>
      <c r="C35" s="95" t="s">
        <v>10</v>
      </c>
      <c r="D35" s="95" t="s">
        <v>367</v>
      </c>
      <c r="E35" s="130">
        <v>94.2</v>
      </c>
      <c r="F35" s="95" t="s">
        <v>201</v>
      </c>
      <c r="G35" s="113">
        <v>14.310049093945494</v>
      </c>
      <c r="H35" s="114" t="s">
        <v>366</v>
      </c>
      <c r="J35" s="100">
        <v>2023</v>
      </c>
      <c r="K35" s="100" t="s">
        <v>198</v>
      </c>
    </row>
    <row r="36" spans="1:11" x14ac:dyDescent="0.35">
      <c r="A36" s="104" t="s">
        <v>245</v>
      </c>
      <c r="B36" s="112">
        <v>45174</v>
      </c>
      <c r="C36" s="95" t="s">
        <v>10</v>
      </c>
      <c r="D36" s="95" t="s">
        <v>367</v>
      </c>
      <c r="E36" s="130">
        <v>94.2</v>
      </c>
      <c r="F36" s="95" t="s">
        <v>201</v>
      </c>
      <c r="G36" s="113">
        <v>18.222686288376661</v>
      </c>
      <c r="H36" s="114" t="s">
        <v>366</v>
      </c>
      <c r="J36" s="100">
        <v>2023</v>
      </c>
      <c r="K36" s="100" t="s">
        <v>198</v>
      </c>
    </row>
    <row r="37" spans="1:11" x14ac:dyDescent="0.35">
      <c r="A37" s="104" t="s">
        <v>246</v>
      </c>
      <c r="B37" s="112">
        <v>45185</v>
      </c>
      <c r="C37" s="95" t="s">
        <v>10</v>
      </c>
      <c r="D37" s="95" t="s">
        <v>367</v>
      </c>
      <c r="E37" s="130">
        <v>94.2</v>
      </c>
      <c r="F37" s="95" t="s">
        <v>201</v>
      </c>
      <c r="G37" s="113">
        <v>20.762286189558225</v>
      </c>
      <c r="H37" s="114" t="s">
        <v>366</v>
      </c>
      <c r="J37" s="100">
        <v>2023</v>
      </c>
      <c r="K37" s="100" t="s">
        <v>198</v>
      </c>
    </row>
    <row r="38" spans="1:11" x14ac:dyDescent="0.35">
      <c r="A38" s="104" t="s">
        <v>247</v>
      </c>
      <c r="B38" s="112">
        <v>45204</v>
      </c>
      <c r="C38" s="95" t="s">
        <v>324</v>
      </c>
      <c r="D38" s="95" t="s">
        <v>367</v>
      </c>
      <c r="E38" s="130">
        <v>94.2</v>
      </c>
      <c r="F38" s="95" t="s">
        <v>201</v>
      </c>
      <c r="G38" s="113">
        <v>27.432790330540442</v>
      </c>
      <c r="H38" s="114" t="s">
        <v>366</v>
      </c>
      <c r="J38" s="100">
        <v>2023</v>
      </c>
      <c r="K38" s="100" t="s">
        <v>198</v>
      </c>
    </row>
    <row r="39" spans="1:11" x14ac:dyDescent="0.35">
      <c r="A39" s="104" t="s">
        <v>341</v>
      </c>
      <c r="B39" s="112">
        <v>45159</v>
      </c>
      <c r="C39" s="95" t="s">
        <v>324</v>
      </c>
      <c r="D39" s="95" t="s">
        <v>367</v>
      </c>
      <c r="E39" s="130">
        <v>94.2</v>
      </c>
      <c r="F39" s="95" t="s">
        <v>201</v>
      </c>
      <c r="G39" s="113">
        <v>17.085944274433899</v>
      </c>
      <c r="H39" s="114" t="s">
        <v>366</v>
      </c>
      <c r="J39" s="100">
        <v>2023</v>
      </c>
      <c r="K39" s="100" t="s">
        <v>198</v>
      </c>
    </row>
    <row r="40" spans="1:11" x14ac:dyDescent="0.35">
      <c r="A40" s="104" t="s">
        <v>248</v>
      </c>
      <c r="B40" s="112">
        <v>45414</v>
      </c>
      <c r="C40" s="95" t="s">
        <v>10</v>
      </c>
      <c r="D40" s="95" t="s">
        <v>368</v>
      </c>
      <c r="E40" s="130">
        <v>94.1</v>
      </c>
      <c r="F40" s="95" t="s">
        <v>201</v>
      </c>
      <c r="G40" s="113">
        <v>16.727159872379143</v>
      </c>
      <c r="H40" s="114" t="s">
        <v>366</v>
      </c>
      <c r="J40" s="100">
        <v>2024</v>
      </c>
      <c r="K40" s="100" t="s">
        <v>198</v>
      </c>
    </row>
    <row r="41" spans="1:11" x14ac:dyDescent="0.35">
      <c r="A41" s="104" t="s">
        <v>249</v>
      </c>
      <c r="B41" s="112">
        <v>45418</v>
      </c>
      <c r="C41" s="95" t="s">
        <v>324</v>
      </c>
      <c r="D41" s="95" t="s">
        <v>368</v>
      </c>
      <c r="E41" s="130">
        <v>94.1</v>
      </c>
      <c r="F41" s="95" t="s">
        <v>201</v>
      </c>
      <c r="G41" s="113">
        <v>22.558947076464769</v>
      </c>
      <c r="H41" s="114" t="s">
        <v>366</v>
      </c>
      <c r="J41" s="100">
        <v>2024</v>
      </c>
      <c r="K41" s="100" t="s">
        <v>198</v>
      </c>
    </row>
    <row r="42" spans="1:11" x14ac:dyDescent="0.35">
      <c r="A42" s="104" t="s">
        <v>250</v>
      </c>
      <c r="B42" s="112">
        <v>45426</v>
      </c>
      <c r="C42" s="95" t="s">
        <v>10</v>
      </c>
      <c r="D42" s="95" t="s">
        <v>368</v>
      </c>
      <c r="E42" s="130">
        <v>94.1</v>
      </c>
      <c r="F42" s="95" t="s">
        <v>201</v>
      </c>
      <c r="G42" s="113">
        <v>14.697021247532639</v>
      </c>
      <c r="H42" s="114" t="s">
        <v>366</v>
      </c>
      <c r="J42" s="100">
        <v>2024</v>
      </c>
      <c r="K42" s="100" t="s">
        <v>198</v>
      </c>
    </row>
    <row r="43" spans="1:11" x14ac:dyDescent="0.35">
      <c r="A43" s="104" t="s">
        <v>251</v>
      </c>
      <c r="B43" s="112">
        <v>45440</v>
      </c>
      <c r="C43" s="95" t="s">
        <v>10</v>
      </c>
      <c r="D43" s="95" t="s">
        <v>368</v>
      </c>
      <c r="E43" s="130">
        <v>94.1</v>
      </c>
      <c r="F43" s="95" t="s">
        <v>201</v>
      </c>
      <c r="G43" s="113">
        <v>17.724414870984663</v>
      </c>
      <c r="H43" s="114" t="s">
        <v>366</v>
      </c>
      <c r="J43" s="100">
        <v>2024</v>
      </c>
      <c r="K43" s="100" t="s">
        <v>198</v>
      </c>
    </row>
    <row r="44" spans="1:11" x14ac:dyDescent="0.35">
      <c r="A44" s="104" t="s">
        <v>252</v>
      </c>
      <c r="B44" s="112">
        <v>45453</v>
      </c>
      <c r="C44" s="95" t="s">
        <v>10</v>
      </c>
      <c r="D44" s="95" t="s">
        <v>368</v>
      </c>
      <c r="E44" s="130">
        <v>94.1</v>
      </c>
      <c r="F44" s="95" t="s">
        <v>201</v>
      </c>
      <c r="G44" s="113">
        <v>16.361905805789775</v>
      </c>
      <c r="H44" s="114" t="s">
        <v>366</v>
      </c>
      <c r="J44" s="100">
        <v>2024</v>
      </c>
      <c r="K44" s="100" t="s">
        <v>198</v>
      </c>
    </row>
    <row r="45" spans="1:11" x14ac:dyDescent="0.35">
      <c r="A45" s="104" t="s">
        <v>253</v>
      </c>
      <c r="B45" s="112">
        <v>45481</v>
      </c>
      <c r="C45" s="95" t="s">
        <v>324</v>
      </c>
      <c r="D45" s="95" t="s">
        <v>368</v>
      </c>
      <c r="E45" s="130">
        <v>94.1</v>
      </c>
      <c r="F45" s="95" t="s">
        <v>201</v>
      </c>
      <c r="G45" s="113">
        <v>21.002728030606477</v>
      </c>
      <c r="H45" s="114" t="s">
        <v>366</v>
      </c>
      <c r="J45" s="100">
        <v>2024</v>
      </c>
      <c r="K45" s="100" t="s">
        <v>198</v>
      </c>
    </row>
    <row r="46" spans="1:11" x14ac:dyDescent="0.35">
      <c r="A46" s="104" t="s">
        <v>254</v>
      </c>
      <c r="B46" s="112">
        <v>45482</v>
      </c>
      <c r="C46" s="95" t="s">
        <v>324</v>
      </c>
      <c r="D46" s="95" t="s">
        <v>368</v>
      </c>
      <c r="E46" s="130">
        <v>94.1</v>
      </c>
      <c r="F46" s="95" t="s">
        <v>201</v>
      </c>
      <c r="G46" s="113">
        <v>35.827632094262086</v>
      </c>
      <c r="H46" s="114" t="s">
        <v>366</v>
      </c>
      <c r="J46" s="100">
        <v>2024</v>
      </c>
      <c r="K46" s="100" t="s">
        <v>198</v>
      </c>
    </row>
    <row r="47" spans="1:11" x14ac:dyDescent="0.35">
      <c r="A47" s="104" t="s">
        <v>255</v>
      </c>
      <c r="B47" s="112">
        <v>45491</v>
      </c>
      <c r="C47" s="95" t="s">
        <v>10</v>
      </c>
      <c r="D47" s="95" t="s">
        <v>368</v>
      </c>
      <c r="E47" s="130">
        <v>94.1</v>
      </c>
      <c r="F47" s="95" t="s">
        <v>201</v>
      </c>
      <c r="G47" s="113">
        <v>15.989551784028151</v>
      </c>
      <c r="H47" s="114" t="s">
        <v>366</v>
      </c>
      <c r="J47" s="100">
        <v>2024</v>
      </c>
      <c r="K47" s="100" t="s">
        <v>198</v>
      </c>
    </row>
    <row r="48" spans="1:11" x14ac:dyDescent="0.35">
      <c r="A48" s="104" t="s">
        <v>256</v>
      </c>
      <c r="B48" s="112">
        <v>45504</v>
      </c>
      <c r="C48" s="95" t="s">
        <v>10</v>
      </c>
      <c r="D48" s="95" t="s">
        <v>368</v>
      </c>
      <c r="E48" s="130">
        <v>94.1</v>
      </c>
      <c r="F48" s="95" t="s">
        <v>201</v>
      </c>
      <c r="G48" s="113">
        <v>15.473365414360622</v>
      </c>
      <c r="H48" s="114" t="s">
        <v>366</v>
      </c>
      <c r="J48" s="100">
        <v>2024</v>
      </c>
      <c r="K48" s="100" t="s">
        <v>198</v>
      </c>
    </row>
    <row r="49" spans="1:11" x14ac:dyDescent="0.35">
      <c r="A49" s="104" t="s">
        <v>257</v>
      </c>
      <c r="B49" s="112">
        <v>45510</v>
      </c>
      <c r="C49" s="95" t="s">
        <v>10</v>
      </c>
      <c r="D49" s="95" t="s">
        <v>368</v>
      </c>
      <c r="E49" s="130">
        <v>94.1</v>
      </c>
      <c r="F49" s="95" t="s">
        <v>201</v>
      </c>
      <c r="G49" s="113">
        <v>17.423680538997768</v>
      </c>
      <c r="H49" s="114" t="s">
        <v>366</v>
      </c>
      <c r="J49" s="100">
        <v>2024</v>
      </c>
      <c r="K49" s="100" t="s">
        <v>198</v>
      </c>
    </row>
    <row r="50" spans="1:11" x14ac:dyDescent="0.35">
      <c r="A50" s="104" t="s">
        <v>258</v>
      </c>
      <c r="B50" s="112">
        <v>45516</v>
      </c>
      <c r="C50" s="95" t="s">
        <v>324</v>
      </c>
      <c r="D50" s="95" t="s">
        <v>368</v>
      </c>
      <c r="E50" s="130">
        <v>94.1</v>
      </c>
      <c r="F50" s="95" t="s">
        <v>201</v>
      </c>
      <c r="G50" s="113">
        <v>22.009730331349537</v>
      </c>
      <c r="H50" s="114" t="s">
        <v>366</v>
      </c>
      <c r="J50" s="100">
        <v>2024</v>
      </c>
      <c r="K50" s="100" t="s">
        <v>198</v>
      </c>
    </row>
    <row r="51" spans="1:11" x14ac:dyDescent="0.35">
      <c r="A51" s="104" t="s">
        <v>259</v>
      </c>
      <c r="B51" s="112">
        <v>45518</v>
      </c>
      <c r="C51" s="95" t="s">
        <v>10</v>
      </c>
      <c r="D51" s="95" t="s">
        <v>368</v>
      </c>
      <c r="E51" s="130">
        <v>94.1</v>
      </c>
      <c r="F51" s="95" t="s">
        <v>201</v>
      </c>
      <c r="G51" s="113">
        <v>12.075648001563792</v>
      </c>
      <c r="H51" s="114" t="s">
        <v>366</v>
      </c>
      <c r="J51" s="100">
        <v>2024</v>
      </c>
      <c r="K51" s="100" t="s">
        <v>198</v>
      </c>
    </row>
    <row r="52" spans="1:11" x14ac:dyDescent="0.35">
      <c r="A52" s="104" t="s">
        <v>260</v>
      </c>
      <c r="B52" s="112">
        <v>45524</v>
      </c>
      <c r="C52" s="95" t="s">
        <v>324</v>
      </c>
      <c r="D52" s="95" t="s">
        <v>368</v>
      </c>
      <c r="E52" s="130">
        <v>94.1</v>
      </c>
      <c r="F52" s="95" t="s">
        <v>201</v>
      </c>
      <c r="G52" s="113">
        <v>17.746614579500587</v>
      </c>
      <c r="H52" s="114" t="s">
        <v>366</v>
      </c>
      <c r="J52" s="100">
        <v>2024</v>
      </c>
      <c r="K52" s="100" t="s">
        <v>198</v>
      </c>
    </row>
    <row r="53" spans="1:11" x14ac:dyDescent="0.35">
      <c r="A53" s="105" t="s">
        <v>261</v>
      </c>
      <c r="B53" s="115">
        <v>45532</v>
      </c>
      <c r="C53" s="116" t="s">
        <v>324</v>
      </c>
      <c r="D53" s="116" t="s">
        <v>368</v>
      </c>
      <c r="E53" s="130">
        <v>94.1</v>
      </c>
      <c r="F53" s="116" t="s">
        <v>201</v>
      </c>
      <c r="G53" s="117">
        <v>17.535072729118696</v>
      </c>
      <c r="H53" s="118" t="s">
        <v>366</v>
      </c>
      <c r="J53" s="100">
        <v>2024</v>
      </c>
      <c r="K53" s="100" t="s">
        <v>198</v>
      </c>
    </row>
    <row r="54" spans="1:11" x14ac:dyDescent="0.35">
      <c r="A54" s="105" t="s">
        <v>262</v>
      </c>
      <c r="B54" s="115">
        <v>45539</v>
      </c>
      <c r="C54" s="116" t="s">
        <v>10</v>
      </c>
      <c r="D54" s="116" t="s">
        <v>368</v>
      </c>
      <c r="E54" s="130">
        <v>94.1</v>
      </c>
      <c r="F54" s="116" t="s">
        <v>201</v>
      </c>
      <c r="G54" s="117">
        <v>18.488455249927412</v>
      </c>
      <c r="H54" s="118" t="s">
        <v>366</v>
      </c>
      <c r="J54" s="100">
        <v>2024</v>
      </c>
      <c r="K54" s="100" t="s">
        <v>198</v>
      </c>
    </row>
    <row r="55" spans="1:11" x14ac:dyDescent="0.35">
      <c r="A55" s="105" t="s">
        <v>263</v>
      </c>
      <c r="B55" s="115">
        <v>45547</v>
      </c>
      <c r="C55" s="116" t="s">
        <v>10</v>
      </c>
      <c r="D55" s="116" t="s">
        <v>368</v>
      </c>
      <c r="E55" s="130">
        <v>94.1</v>
      </c>
      <c r="F55" s="116" t="s">
        <v>201</v>
      </c>
      <c r="G55" s="117">
        <v>18.223780547695199</v>
      </c>
      <c r="H55" s="118" t="s">
        <v>366</v>
      </c>
      <c r="J55" s="100">
        <v>2024</v>
      </c>
      <c r="K55" s="100" t="s">
        <v>198</v>
      </c>
    </row>
    <row r="56" spans="1:11" x14ac:dyDescent="0.35">
      <c r="A56" s="105" t="s">
        <v>264</v>
      </c>
      <c r="B56" s="115">
        <v>45442</v>
      </c>
      <c r="C56" s="116" t="s">
        <v>324</v>
      </c>
      <c r="D56" s="116" t="s">
        <v>368</v>
      </c>
      <c r="E56" s="130">
        <v>94.1</v>
      </c>
      <c r="F56" s="116" t="s">
        <v>201</v>
      </c>
      <c r="G56" s="117">
        <v>33.647567502929974</v>
      </c>
      <c r="H56" s="118" t="s">
        <v>366</v>
      </c>
      <c r="J56" s="100">
        <v>2024</v>
      </c>
      <c r="K56" s="100" t="s">
        <v>198</v>
      </c>
    </row>
    <row r="57" spans="1:11" x14ac:dyDescent="0.35">
      <c r="A57" s="105" t="s">
        <v>265</v>
      </c>
      <c r="B57" s="115">
        <v>45518</v>
      </c>
      <c r="C57" s="116" t="s">
        <v>324</v>
      </c>
      <c r="D57" s="116" t="s">
        <v>368</v>
      </c>
      <c r="E57" s="130">
        <v>94.1</v>
      </c>
      <c r="F57" s="116" t="s">
        <v>201</v>
      </c>
      <c r="G57" s="117">
        <v>25.118121389301418</v>
      </c>
      <c r="H57" s="118" t="s">
        <v>366</v>
      </c>
      <c r="J57" s="100">
        <v>2024</v>
      </c>
      <c r="K57" s="100" t="s">
        <v>198</v>
      </c>
    </row>
    <row r="58" spans="1:11" x14ac:dyDescent="0.35">
      <c r="A58" s="105" t="s">
        <v>266</v>
      </c>
      <c r="B58" s="112">
        <v>45502</v>
      </c>
      <c r="C58" s="95" t="s">
        <v>10</v>
      </c>
      <c r="D58" s="116" t="s">
        <v>368</v>
      </c>
      <c r="E58" s="130">
        <v>94.1</v>
      </c>
      <c r="F58" s="116" t="s">
        <v>201</v>
      </c>
      <c r="G58" s="113">
        <v>22.887347351000866</v>
      </c>
      <c r="H58" s="114" t="s">
        <v>366</v>
      </c>
      <c r="J58" s="100">
        <v>2024</v>
      </c>
      <c r="K58" s="100" t="s">
        <v>198</v>
      </c>
    </row>
  </sheetData>
  <printOptions horizontalCentered="1"/>
  <pageMargins left="0.25" right="0.25" top="0.75" bottom="0.75" header="0.3" footer="0.3"/>
  <pageSetup scale="74" orientation="portrait" r:id="rId1"/>
  <headerFooter>
    <oddHeader>&amp;CAdditionality Testing&amp;RPAGE:&amp;P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EFA38-F76D-49B1-906C-6551F7BE1AD3}">
  <dimension ref="A1:B13"/>
  <sheetViews>
    <sheetView workbookViewId="0">
      <selection activeCell="H11" sqref="H11"/>
    </sheetView>
  </sheetViews>
  <sheetFormatPr defaultRowHeight="14.5" x14ac:dyDescent="0.35"/>
  <cols>
    <col min="2" max="2" width="13.6328125" customWidth="1"/>
  </cols>
  <sheetData>
    <row r="1" spans="1:2" ht="43.5" x14ac:dyDescent="0.35">
      <c r="A1" s="2" t="s">
        <v>103</v>
      </c>
      <c r="B1" s="7" t="s">
        <v>104</v>
      </c>
    </row>
    <row r="2" spans="1:2" x14ac:dyDescent="0.35">
      <c r="A2" s="3">
        <v>2014</v>
      </c>
      <c r="B2" s="3">
        <v>95.1</v>
      </c>
    </row>
    <row r="3" spans="1:2" x14ac:dyDescent="0.35">
      <c r="A3" s="3">
        <v>2015</v>
      </c>
      <c r="B3" s="3">
        <v>95</v>
      </c>
    </row>
    <row r="4" spans="1:2" x14ac:dyDescent="0.35">
      <c r="A4" s="3">
        <v>2016</v>
      </c>
      <c r="B4" s="3">
        <v>94.9</v>
      </c>
    </row>
    <row r="5" spans="1:2" x14ac:dyDescent="0.35">
      <c r="A5" s="3">
        <v>2017</v>
      </c>
      <c r="B5" s="3">
        <v>94.8</v>
      </c>
    </row>
    <row r="6" spans="1:2" x14ac:dyDescent="0.35">
      <c r="A6" s="3">
        <v>2018</v>
      </c>
      <c r="B6" s="3">
        <v>94.7</v>
      </c>
    </row>
    <row r="7" spans="1:2" x14ac:dyDescent="0.35">
      <c r="A7" s="3">
        <v>2019</v>
      </c>
      <c r="B7" s="3">
        <v>94.6</v>
      </c>
    </row>
    <row r="8" spans="1:2" x14ac:dyDescent="0.35">
      <c r="A8" s="3">
        <v>2020</v>
      </c>
      <c r="B8" s="3">
        <v>94.5</v>
      </c>
    </row>
    <row r="9" spans="1:2" x14ac:dyDescent="0.35">
      <c r="A9" s="3">
        <v>2021</v>
      </c>
      <c r="B9" s="3">
        <v>94.4</v>
      </c>
    </row>
    <row r="10" spans="1:2" x14ac:dyDescent="0.35">
      <c r="A10" s="3">
        <v>2022</v>
      </c>
      <c r="B10" s="3">
        <v>94.3</v>
      </c>
    </row>
    <row r="11" spans="1:2" x14ac:dyDescent="0.35">
      <c r="A11" s="3">
        <v>2023</v>
      </c>
      <c r="B11" s="3">
        <v>94.2</v>
      </c>
    </row>
    <row r="12" spans="1:2" x14ac:dyDescent="0.35">
      <c r="A12" s="3">
        <v>2024</v>
      </c>
      <c r="B12" s="3">
        <v>94.1</v>
      </c>
    </row>
    <row r="13" spans="1:2" x14ac:dyDescent="0.35">
      <c r="A13" s="3">
        <v>2025</v>
      </c>
      <c r="B13" s="3">
        <v>94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2FB04-5E5B-460F-B91C-AA26FE6D9FB8}">
  <sheetPr>
    <pageSetUpPr fitToPage="1"/>
  </sheetPr>
  <dimension ref="A1:E20"/>
  <sheetViews>
    <sheetView zoomScale="145" zoomScaleNormal="145" workbookViewId="0">
      <selection activeCell="G21" sqref="G21"/>
    </sheetView>
  </sheetViews>
  <sheetFormatPr defaultRowHeight="14.5" x14ac:dyDescent="0.35"/>
  <cols>
    <col min="1" max="1" width="34.08984375" bestFit="1" customWidth="1"/>
    <col min="2" max="2" width="11.54296875" bestFit="1" customWidth="1"/>
    <col min="3" max="3" width="10.81640625" customWidth="1"/>
    <col min="4" max="4" width="10.7265625" customWidth="1"/>
    <col min="5" max="5" width="11.08984375" customWidth="1"/>
  </cols>
  <sheetData>
    <row r="1" spans="1:5" x14ac:dyDescent="0.35">
      <c r="A1" s="202" t="s">
        <v>327</v>
      </c>
      <c r="B1" s="203"/>
      <c r="C1" s="203"/>
      <c r="D1" s="203"/>
      <c r="E1" s="203"/>
    </row>
    <row r="2" spans="1:5" ht="29" x14ac:dyDescent="0.35">
      <c r="A2" s="201" t="s">
        <v>160</v>
      </c>
      <c r="B2" s="84" t="s">
        <v>267</v>
      </c>
      <c r="C2" s="69"/>
      <c r="D2" s="69"/>
      <c r="E2" s="69"/>
    </row>
    <row r="3" spans="1:5" ht="16.5" x14ac:dyDescent="0.45">
      <c r="A3" s="201"/>
      <c r="B3" s="55" t="s">
        <v>142</v>
      </c>
      <c r="C3" s="56"/>
      <c r="D3" s="56"/>
      <c r="E3" s="64"/>
    </row>
    <row r="4" spans="1:5" x14ac:dyDescent="0.35">
      <c r="A4" s="57" t="s">
        <v>89</v>
      </c>
      <c r="B4" s="62">
        <v>901.4</v>
      </c>
      <c r="C4" s="62"/>
      <c r="D4" s="62"/>
      <c r="E4" s="65"/>
    </row>
    <row r="5" spans="1:5" x14ac:dyDescent="0.35">
      <c r="A5" s="3" t="s">
        <v>94</v>
      </c>
      <c r="B5" s="63">
        <v>126.5</v>
      </c>
      <c r="C5" s="63"/>
      <c r="D5" s="63"/>
      <c r="E5" s="65"/>
    </row>
    <row r="6" spans="1:5" x14ac:dyDescent="0.35">
      <c r="A6" s="3" t="s">
        <v>93</v>
      </c>
      <c r="B6" s="63">
        <v>53.5</v>
      </c>
      <c r="C6" s="63"/>
      <c r="D6" s="63"/>
      <c r="E6" s="65"/>
    </row>
    <row r="7" spans="1:5" x14ac:dyDescent="0.35">
      <c r="A7" s="3" t="s">
        <v>91</v>
      </c>
      <c r="B7" s="63">
        <v>46.3</v>
      </c>
      <c r="C7" s="63"/>
      <c r="D7" s="63"/>
      <c r="E7" s="65"/>
    </row>
    <row r="8" spans="1:5" x14ac:dyDescent="0.35">
      <c r="A8" s="58" t="s">
        <v>91</v>
      </c>
      <c r="B8" s="62">
        <v>46.3</v>
      </c>
      <c r="C8" s="62"/>
      <c r="D8" s="63"/>
      <c r="E8" s="62"/>
    </row>
    <row r="9" spans="1:5" x14ac:dyDescent="0.35">
      <c r="A9" s="58" t="s">
        <v>91</v>
      </c>
      <c r="B9" s="62" t="s">
        <v>92</v>
      </c>
      <c r="C9" s="63"/>
      <c r="D9" s="63"/>
      <c r="E9" s="65"/>
    </row>
    <row r="10" spans="1:5" x14ac:dyDescent="0.35">
      <c r="A10" s="3" t="s">
        <v>90</v>
      </c>
      <c r="B10" s="63" t="s">
        <v>92</v>
      </c>
      <c r="C10" s="63"/>
      <c r="D10" s="62"/>
      <c r="E10" s="62"/>
    </row>
    <row r="11" spans="1:5" x14ac:dyDescent="0.35">
      <c r="A11" s="3" t="s">
        <v>90</v>
      </c>
      <c r="B11" s="63" t="s">
        <v>92</v>
      </c>
      <c r="C11" s="63"/>
      <c r="D11" s="62"/>
      <c r="E11" s="62"/>
    </row>
    <row r="12" spans="1:5" x14ac:dyDescent="0.35">
      <c r="A12" s="3" t="s">
        <v>328</v>
      </c>
      <c r="B12" s="63" t="s">
        <v>92</v>
      </c>
      <c r="C12" s="63"/>
      <c r="D12" s="63"/>
      <c r="E12" s="65"/>
    </row>
    <row r="13" spans="1:5" x14ac:dyDescent="0.35">
      <c r="A13" s="3" t="s">
        <v>161</v>
      </c>
      <c r="B13" s="63">
        <v>284.60000000000002</v>
      </c>
      <c r="C13" s="63"/>
      <c r="D13" s="63"/>
      <c r="E13" s="65"/>
    </row>
    <row r="14" spans="1:5" x14ac:dyDescent="0.35">
      <c r="A14" s="3" t="s">
        <v>162</v>
      </c>
      <c r="B14" s="63">
        <v>284.60000000000002</v>
      </c>
      <c r="C14" s="63"/>
      <c r="D14" s="63"/>
      <c r="E14" s="65"/>
    </row>
    <row r="15" spans="1:5" x14ac:dyDescent="0.35">
      <c r="A15" s="3" t="s">
        <v>163</v>
      </c>
      <c r="B15" s="63">
        <v>284.60000000000002</v>
      </c>
      <c r="C15" s="63"/>
      <c r="D15" s="62"/>
      <c r="E15" s="65"/>
    </row>
    <row r="16" spans="1:5" x14ac:dyDescent="0.35">
      <c r="A16" s="3" t="s">
        <v>329</v>
      </c>
      <c r="B16" s="63" t="s">
        <v>92</v>
      </c>
      <c r="C16" s="63"/>
      <c r="D16" s="62"/>
      <c r="E16" s="65"/>
    </row>
    <row r="17" spans="1:5" x14ac:dyDescent="0.35">
      <c r="A17" s="3" t="s">
        <v>330</v>
      </c>
      <c r="B17" s="63" t="s">
        <v>92</v>
      </c>
      <c r="C17" s="63"/>
      <c r="D17" s="62"/>
      <c r="E17" s="65"/>
    </row>
    <row r="18" spans="1:5" ht="16.5" x14ac:dyDescent="0.45">
      <c r="A18" s="16" t="s">
        <v>95</v>
      </c>
      <c r="B18" s="16">
        <f>SUM(B4:B17)</f>
        <v>2027.7999999999997</v>
      </c>
      <c r="C18" s="16">
        <f>SUM(C4:C17)</f>
        <v>0</v>
      </c>
      <c r="D18" s="16">
        <f>SUM(D4:D17)</f>
        <v>0</v>
      </c>
      <c r="E18" s="16">
        <f>SUM(E4:E17)</f>
        <v>0</v>
      </c>
    </row>
    <row r="20" spans="1:5" x14ac:dyDescent="0.35">
      <c r="A20" s="204" t="s">
        <v>361</v>
      </c>
      <c r="B20" s="204"/>
      <c r="C20" s="204"/>
      <c r="D20" s="204"/>
      <c r="E20" s="204"/>
    </row>
  </sheetData>
  <mergeCells count="3">
    <mergeCell ref="A2:A3"/>
    <mergeCell ref="A1:E1"/>
    <mergeCell ref="A20:E2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000"/>
  <sheetViews>
    <sheetView topLeftCell="G1" zoomScale="85" zoomScaleNormal="85" workbookViewId="0">
      <pane ySplit="1" topLeftCell="A46" activePane="bottomLeft" state="frozen"/>
      <selection activeCell="I1" sqref="I1"/>
      <selection pane="bottomLeft" activeCell="N58" sqref="N58"/>
    </sheetView>
  </sheetViews>
  <sheetFormatPr defaultColWidth="14.36328125" defaultRowHeight="15" customHeight="1" x14ac:dyDescent="0.35"/>
  <cols>
    <col min="1" max="1" width="32.08984375" bestFit="1" customWidth="1"/>
    <col min="2" max="2" width="17" customWidth="1"/>
    <col min="3" max="3" width="11" customWidth="1"/>
    <col min="4" max="4" width="8.26953125" style="100" customWidth="1"/>
    <col min="5" max="5" width="27.453125" style="101" bestFit="1" customWidth="1"/>
    <col min="6" max="6" width="7.7265625" customWidth="1"/>
    <col min="7" max="7" width="17.26953125" customWidth="1"/>
    <col min="8" max="8" width="12.7265625" customWidth="1"/>
    <col min="9" max="9" width="9.6328125" customWidth="1"/>
    <col min="10" max="10" width="14.08984375" customWidth="1"/>
    <col min="11" max="11" width="13.54296875" bestFit="1" customWidth="1"/>
    <col min="12" max="12" width="11.36328125" customWidth="1"/>
    <col min="13" max="13" width="22.81640625" customWidth="1"/>
    <col min="14" max="14" width="20.81640625" customWidth="1"/>
    <col min="15" max="15" width="15.08984375" customWidth="1"/>
    <col min="16" max="17" width="0" hidden="1" customWidth="1"/>
    <col min="18" max="23" width="14.7265625" hidden="1" customWidth="1"/>
    <col min="24" max="24" width="17.81640625" hidden="1" customWidth="1"/>
    <col min="25" max="26" width="14.7265625" customWidth="1"/>
    <col min="27" max="27" width="15.6328125" customWidth="1"/>
    <col min="28" max="29" width="14.08984375" customWidth="1"/>
    <col min="30" max="30" width="16.81640625" customWidth="1"/>
    <col min="31" max="31" width="14.08984375" customWidth="1"/>
    <col min="32" max="32" width="16.08984375" customWidth="1"/>
    <col min="33" max="33" width="19.54296875" bestFit="1" customWidth="1"/>
    <col min="34" max="34" width="18.36328125" hidden="1" customWidth="1"/>
    <col min="35" max="35" width="18.54296875" bestFit="1" customWidth="1"/>
    <col min="36" max="37" width="18.6328125" customWidth="1"/>
    <col min="38" max="38" width="70.6328125" bestFit="1" customWidth="1"/>
    <col min="39" max="39" width="13.7265625" customWidth="1"/>
  </cols>
  <sheetData>
    <row r="1" spans="1:38" ht="64.5" customHeight="1" x14ac:dyDescent="0.35">
      <c r="A1" s="84" t="s">
        <v>0</v>
      </c>
      <c r="B1" s="84" t="s">
        <v>2</v>
      </c>
      <c r="C1" s="84" t="s">
        <v>3</v>
      </c>
      <c r="D1" s="84" t="s">
        <v>5</v>
      </c>
      <c r="E1" s="84" t="s">
        <v>6</v>
      </c>
      <c r="F1" s="84" t="s">
        <v>164</v>
      </c>
      <c r="G1" s="84" t="s">
        <v>196</v>
      </c>
      <c r="H1" s="84" t="s">
        <v>178</v>
      </c>
      <c r="I1" s="84" t="s">
        <v>180</v>
      </c>
      <c r="J1" s="84" t="s">
        <v>179</v>
      </c>
      <c r="K1" s="84" t="s">
        <v>182</v>
      </c>
      <c r="L1" s="84" t="s">
        <v>183</v>
      </c>
      <c r="M1" s="84" t="s">
        <v>184</v>
      </c>
      <c r="N1" s="85" t="s">
        <v>185</v>
      </c>
      <c r="O1" s="84" t="s">
        <v>181</v>
      </c>
      <c r="P1" s="86" t="s">
        <v>186</v>
      </c>
      <c r="Q1" s="69" t="s">
        <v>187</v>
      </c>
      <c r="R1" s="69" t="s">
        <v>188</v>
      </c>
      <c r="S1" s="69" t="s">
        <v>189</v>
      </c>
      <c r="T1" s="69" t="s">
        <v>190</v>
      </c>
      <c r="U1" s="69" t="s">
        <v>191</v>
      </c>
      <c r="V1" s="69" t="s">
        <v>192</v>
      </c>
      <c r="W1" s="87" t="s">
        <v>193</v>
      </c>
      <c r="X1" s="69" t="s">
        <v>194</v>
      </c>
      <c r="Y1" s="88" t="s">
        <v>187</v>
      </c>
      <c r="Z1" s="84" t="s">
        <v>188</v>
      </c>
      <c r="AA1" s="84" t="s">
        <v>189</v>
      </c>
      <c r="AB1" s="89" t="s">
        <v>191</v>
      </c>
      <c r="AC1" s="89" t="s">
        <v>192</v>
      </c>
      <c r="AD1" s="84" t="s">
        <v>193</v>
      </c>
      <c r="AE1" s="84" t="s">
        <v>325</v>
      </c>
      <c r="AF1" s="84" t="s">
        <v>354</v>
      </c>
      <c r="AG1" s="84" t="s">
        <v>355</v>
      </c>
      <c r="AH1" s="69" t="s">
        <v>195</v>
      </c>
      <c r="AI1" s="84" t="s">
        <v>326</v>
      </c>
      <c r="AJ1" s="84" t="s">
        <v>360</v>
      </c>
      <c r="AK1" s="84" t="s">
        <v>7</v>
      </c>
      <c r="AL1" s="174" t="s">
        <v>4</v>
      </c>
    </row>
    <row r="2" spans="1:38" ht="14.25" customHeight="1" x14ac:dyDescent="0.35">
      <c r="A2" s="145" t="s">
        <v>212</v>
      </c>
      <c r="B2" s="102" t="s">
        <v>267</v>
      </c>
      <c r="C2" s="148">
        <v>44688</v>
      </c>
      <c r="D2" s="103">
        <v>2022</v>
      </c>
      <c r="E2" s="148" t="s">
        <v>268</v>
      </c>
      <c r="F2" s="102" t="s">
        <v>165</v>
      </c>
      <c r="G2" s="152" t="s">
        <v>324</v>
      </c>
      <c r="H2" s="150">
        <v>658148</v>
      </c>
      <c r="I2" s="150">
        <v>117.66</v>
      </c>
      <c r="J2" s="150">
        <v>4</v>
      </c>
      <c r="K2" s="150">
        <v>3777.76</v>
      </c>
      <c r="L2" s="150">
        <v>2172</v>
      </c>
      <c r="M2" s="150">
        <v>1742.3481077999998</v>
      </c>
      <c r="N2" s="91">
        <v>108464.4324122</v>
      </c>
      <c r="O2" s="90">
        <v>116156.54052</v>
      </c>
      <c r="P2" s="92">
        <v>0</v>
      </c>
      <c r="Q2" s="92">
        <v>0</v>
      </c>
      <c r="R2" s="92">
        <v>0</v>
      </c>
      <c r="S2" s="92">
        <v>0</v>
      </c>
      <c r="T2" s="92">
        <v>0</v>
      </c>
      <c r="U2" s="92">
        <v>0</v>
      </c>
      <c r="V2" s="92">
        <v>0</v>
      </c>
      <c r="W2" s="92">
        <v>0</v>
      </c>
      <c r="X2" s="94">
        <v>0</v>
      </c>
      <c r="Y2" s="67">
        <v>268</v>
      </c>
      <c r="Z2" s="67">
        <v>336</v>
      </c>
      <c r="AA2" s="67">
        <v>21.824999999999999</v>
      </c>
      <c r="AB2" s="67">
        <v>189</v>
      </c>
      <c r="AC2" s="67">
        <v>109</v>
      </c>
      <c r="AD2" s="182">
        <v>88</v>
      </c>
      <c r="AE2" s="67">
        <v>43.65</v>
      </c>
      <c r="AF2" s="184">
        <v>25.700874726647921</v>
      </c>
      <c r="AG2" s="185">
        <v>93.486931818181802</v>
      </c>
      <c r="AH2" s="93">
        <v>0</v>
      </c>
      <c r="AI2" s="67">
        <v>22</v>
      </c>
      <c r="AJ2" s="154">
        <v>373.94772727272721</v>
      </c>
      <c r="AK2" s="96" t="s">
        <v>267</v>
      </c>
      <c r="AL2" s="3" t="s">
        <v>331</v>
      </c>
    </row>
    <row r="3" spans="1:38" ht="24.75" customHeight="1" x14ac:dyDescent="0.35">
      <c r="A3" s="146" t="s">
        <v>213</v>
      </c>
      <c r="B3" s="102" t="s">
        <v>267</v>
      </c>
      <c r="C3" s="149">
        <v>44693</v>
      </c>
      <c r="D3" s="103">
        <v>2022</v>
      </c>
      <c r="E3" s="149" t="s">
        <v>269</v>
      </c>
      <c r="F3" s="102" t="s">
        <v>342</v>
      </c>
      <c r="G3" s="153" t="s">
        <v>10</v>
      </c>
      <c r="H3" s="151">
        <v>222355.78</v>
      </c>
      <c r="I3" s="151">
        <v>126.9</v>
      </c>
      <c r="J3" s="151">
        <v>4</v>
      </c>
      <c r="K3" s="151">
        <v>910.31</v>
      </c>
      <c r="L3" s="151">
        <v>0</v>
      </c>
      <c r="M3" s="150">
        <v>634.88134084499995</v>
      </c>
      <c r="N3" s="91">
        <v>40780.231382154998</v>
      </c>
      <c r="O3" s="90">
        <v>42325.422722999996</v>
      </c>
      <c r="P3" s="92">
        <v>0</v>
      </c>
      <c r="Q3" s="92">
        <v>0</v>
      </c>
      <c r="R3" s="92">
        <v>0</v>
      </c>
      <c r="S3" s="92">
        <v>0</v>
      </c>
      <c r="T3" s="92">
        <v>0</v>
      </c>
      <c r="U3" s="92">
        <v>0</v>
      </c>
      <c r="V3" s="92">
        <v>0</v>
      </c>
      <c r="W3" s="92">
        <v>0</v>
      </c>
      <c r="X3" s="94">
        <v>0</v>
      </c>
      <c r="Y3" s="67">
        <v>132</v>
      </c>
      <c r="Z3" s="67">
        <v>0</v>
      </c>
      <c r="AA3" s="67">
        <v>3.4649999999999999</v>
      </c>
      <c r="AB3" s="67">
        <v>35</v>
      </c>
      <c r="AC3" s="67">
        <v>0</v>
      </c>
      <c r="AD3" s="182">
        <v>32</v>
      </c>
      <c r="AE3" s="67">
        <v>6.93</v>
      </c>
      <c r="AF3" s="184">
        <v>54.691996261314443</v>
      </c>
      <c r="AG3" s="185">
        <v>31.584627840909089</v>
      </c>
      <c r="AH3" s="93">
        <v>0</v>
      </c>
      <c r="AI3" s="67">
        <v>22</v>
      </c>
      <c r="AJ3" s="154">
        <v>126.33851136363636</v>
      </c>
      <c r="AK3" s="96" t="s">
        <v>267</v>
      </c>
      <c r="AL3" s="3" t="s">
        <v>332</v>
      </c>
    </row>
    <row r="4" spans="1:38" ht="24.75" customHeight="1" x14ac:dyDescent="0.35">
      <c r="A4" s="146" t="s">
        <v>356</v>
      </c>
      <c r="B4" s="102" t="s">
        <v>267</v>
      </c>
      <c r="C4" s="149">
        <v>44696</v>
      </c>
      <c r="D4" s="103">
        <v>2022</v>
      </c>
      <c r="E4" s="149" t="s">
        <v>270</v>
      </c>
      <c r="F4" s="102" t="s">
        <v>165</v>
      </c>
      <c r="G4" s="153" t="s">
        <v>10</v>
      </c>
      <c r="H4" s="151">
        <v>66645</v>
      </c>
      <c r="I4" s="151">
        <v>128.4</v>
      </c>
      <c r="J4" s="151">
        <v>4</v>
      </c>
      <c r="K4" s="151">
        <v>95.79</v>
      </c>
      <c r="L4" s="151">
        <v>0</v>
      </c>
      <c r="M4" s="150">
        <v>192.53740499999998</v>
      </c>
      <c r="N4" s="91">
        <v>12547.499594999999</v>
      </c>
      <c r="O4" s="90">
        <v>12835.826999999999</v>
      </c>
      <c r="P4" s="92">
        <v>0</v>
      </c>
      <c r="Q4" s="92">
        <v>0</v>
      </c>
      <c r="R4" s="92">
        <v>0</v>
      </c>
      <c r="S4" s="92">
        <v>0</v>
      </c>
      <c r="T4" s="92">
        <v>0</v>
      </c>
      <c r="U4" s="92">
        <v>0</v>
      </c>
      <c r="V4" s="92">
        <v>0</v>
      </c>
      <c r="W4" s="92">
        <v>0</v>
      </c>
      <c r="X4" s="94">
        <v>0</v>
      </c>
      <c r="Y4" s="67">
        <v>144</v>
      </c>
      <c r="Z4" s="67">
        <v>0</v>
      </c>
      <c r="AA4" s="67">
        <v>2.2999999999999998</v>
      </c>
      <c r="AB4" s="67">
        <v>5</v>
      </c>
      <c r="AC4" s="67">
        <v>0</v>
      </c>
      <c r="AD4" s="182">
        <v>10</v>
      </c>
      <c r="AE4" s="67">
        <v>4.5999999999999996</v>
      </c>
      <c r="AF4" s="184">
        <v>24.695528656126484</v>
      </c>
      <c r="AG4" s="185">
        <v>9.4666193181818183</v>
      </c>
      <c r="AH4" s="93">
        <v>0</v>
      </c>
      <c r="AI4" s="67">
        <v>22</v>
      </c>
      <c r="AJ4" s="154">
        <v>37.866477272727273</v>
      </c>
      <c r="AK4" s="96" t="s">
        <v>267</v>
      </c>
      <c r="AL4" s="3" t="s">
        <v>332</v>
      </c>
    </row>
    <row r="5" spans="1:38" ht="24.75" customHeight="1" x14ac:dyDescent="0.35">
      <c r="A5" s="146" t="s">
        <v>214</v>
      </c>
      <c r="B5" s="102" t="s">
        <v>267</v>
      </c>
      <c r="C5" s="149">
        <v>44699</v>
      </c>
      <c r="D5" s="103">
        <v>2022</v>
      </c>
      <c r="E5" s="149" t="s">
        <v>271</v>
      </c>
      <c r="F5" s="102" t="s">
        <v>165</v>
      </c>
      <c r="G5" s="153" t="s">
        <v>324</v>
      </c>
      <c r="H5" s="151">
        <v>158139.9</v>
      </c>
      <c r="I5" s="151">
        <v>133.25</v>
      </c>
      <c r="J5" s="151">
        <v>4</v>
      </c>
      <c r="K5" s="151">
        <v>604.79</v>
      </c>
      <c r="L5" s="151">
        <v>155.72</v>
      </c>
      <c r="M5" s="150">
        <v>474.12318768749992</v>
      </c>
      <c r="N5" s="91">
        <v>30373.579324812494</v>
      </c>
      <c r="O5" s="90">
        <v>31608.212512499995</v>
      </c>
      <c r="P5" s="92">
        <v>0</v>
      </c>
      <c r="Q5" s="92">
        <v>0</v>
      </c>
      <c r="R5" s="92">
        <v>0</v>
      </c>
      <c r="S5" s="92">
        <v>0</v>
      </c>
      <c r="T5" s="92">
        <v>0</v>
      </c>
      <c r="U5" s="92">
        <v>0</v>
      </c>
      <c r="V5" s="92">
        <v>0</v>
      </c>
      <c r="W5" s="92">
        <v>0</v>
      </c>
      <c r="X5" s="94">
        <v>0</v>
      </c>
      <c r="Y5" s="67">
        <v>122</v>
      </c>
      <c r="Z5" s="67">
        <v>58.1</v>
      </c>
      <c r="AA5" s="67">
        <v>5.04</v>
      </c>
      <c r="AB5" s="67">
        <v>25</v>
      </c>
      <c r="AC5" s="67">
        <v>8</v>
      </c>
      <c r="AD5" s="182">
        <v>24</v>
      </c>
      <c r="AE5" s="67">
        <v>10.08</v>
      </c>
      <c r="AF5" s="184">
        <v>26.741730925324671</v>
      </c>
      <c r="AG5" s="185">
        <v>22.463053977272722</v>
      </c>
      <c r="AH5" s="93">
        <v>0</v>
      </c>
      <c r="AI5" s="67">
        <v>22</v>
      </c>
      <c r="AJ5" s="154">
        <v>89.852215909090887</v>
      </c>
      <c r="AK5" s="96" t="s">
        <v>267</v>
      </c>
      <c r="AL5" s="3" t="s">
        <v>332</v>
      </c>
    </row>
    <row r="6" spans="1:38" ht="24.75" customHeight="1" x14ac:dyDescent="0.35">
      <c r="A6" s="146" t="s">
        <v>215</v>
      </c>
      <c r="B6" s="102" t="s">
        <v>267</v>
      </c>
      <c r="C6" s="149">
        <v>44712</v>
      </c>
      <c r="D6" s="103">
        <v>2022</v>
      </c>
      <c r="E6" s="149" t="s">
        <v>272</v>
      </c>
      <c r="F6" s="102" t="s">
        <v>165</v>
      </c>
      <c r="G6" s="153" t="s">
        <v>10</v>
      </c>
      <c r="H6" s="151">
        <v>148577</v>
      </c>
      <c r="I6" s="151">
        <v>128.13</v>
      </c>
      <c r="J6" s="151">
        <v>4</v>
      </c>
      <c r="K6" s="151">
        <v>589.80999999999995</v>
      </c>
      <c r="L6" s="151">
        <v>0</v>
      </c>
      <c r="M6" s="150">
        <v>428.336347725</v>
      </c>
      <c r="N6" s="91">
        <v>27537.610167275001</v>
      </c>
      <c r="O6" s="90">
        <v>28555.756515000001</v>
      </c>
      <c r="P6" s="92">
        <v>0</v>
      </c>
      <c r="Q6" s="92">
        <v>0</v>
      </c>
      <c r="R6" s="92">
        <v>0</v>
      </c>
      <c r="S6" s="92">
        <v>0</v>
      </c>
      <c r="T6" s="92">
        <v>0</v>
      </c>
      <c r="U6" s="92">
        <v>0</v>
      </c>
      <c r="V6" s="92">
        <v>0</v>
      </c>
      <c r="W6" s="92">
        <v>0</v>
      </c>
      <c r="X6" s="94">
        <v>0</v>
      </c>
      <c r="Y6" s="67">
        <v>110</v>
      </c>
      <c r="Z6" s="67">
        <v>0</v>
      </c>
      <c r="AA6" s="67">
        <v>4.4749999999999996</v>
      </c>
      <c r="AB6" s="67">
        <v>24</v>
      </c>
      <c r="AC6" s="67">
        <v>0</v>
      </c>
      <c r="AD6" s="182">
        <v>22</v>
      </c>
      <c r="AE6" s="67">
        <v>8.9499999999999993</v>
      </c>
      <c r="AF6" s="184">
        <v>28.29678770949721</v>
      </c>
      <c r="AG6" s="185">
        <v>21.104687500000001</v>
      </c>
      <c r="AH6" s="93">
        <v>0</v>
      </c>
      <c r="AI6" s="67">
        <v>22</v>
      </c>
      <c r="AJ6" s="154">
        <v>84.418750000000003</v>
      </c>
      <c r="AK6" s="96" t="s">
        <v>267</v>
      </c>
      <c r="AL6" s="3" t="s">
        <v>333</v>
      </c>
    </row>
    <row r="7" spans="1:38" ht="24.75" customHeight="1" x14ac:dyDescent="0.35">
      <c r="A7" s="146" t="s">
        <v>216</v>
      </c>
      <c r="B7" s="102" t="s">
        <v>267</v>
      </c>
      <c r="C7" s="149">
        <v>44721</v>
      </c>
      <c r="D7" s="103">
        <v>2022</v>
      </c>
      <c r="E7" s="149" t="s">
        <v>273</v>
      </c>
      <c r="F7" s="102" t="s">
        <v>165</v>
      </c>
      <c r="G7" s="153" t="s">
        <v>324</v>
      </c>
      <c r="H7" s="151">
        <v>41571</v>
      </c>
      <c r="I7" s="151">
        <v>127.03</v>
      </c>
      <c r="J7" s="151">
        <v>3</v>
      </c>
      <c r="K7" s="151">
        <v>152</v>
      </c>
      <c r="L7" s="151">
        <v>34</v>
      </c>
      <c r="M7" s="150">
        <v>89.112894693749993</v>
      </c>
      <c r="N7" s="91">
        <v>5665.7467515562503</v>
      </c>
      <c r="O7" s="90">
        <v>5940.85964625</v>
      </c>
      <c r="P7" s="92">
        <v>0</v>
      </c>
      <c r="Q7" s="92">
        <v>0</v>
      </c>
      <c r="R7" s="92">
        <v>0</v>
      </c>
      <c r="S7" s="92">
        <v>0</v>
      </c>
      <c r="T7" s="92">
        <v>0</v>
      </c>
      <c r="U7" s="92">
        <v>0</v>
      </c>
      <c r="V7" s="92">
        <v>0</v>
      </c>
      <c r="W7" s="92">
        <v>0</v>
      </c>
      <c r="X7" s="94">
        <v>0</v>
      </c>
      <c r="Y7" s="67">
        <v>29.3</v>
      </c>
      <c r="Z7" s="67">
        <v>56</v>
      </c>
      <c r="AA7" s="67">
        <v>1.48</v>
      </c>
      <c r="AB7" s="67">
        <v>8</v>
      </c>
      <c r="AC7" s="67">
        <v>2</v>
      </c>
      <c r="AD7" s="182">
        <v>5</v>
      </c>
      <c r="AE7" s="67">
        <v>2.96</v>
      </c>
      <c r="AF7" s="184">
        <v>23.939074017199019</v>
      </c>
      <c r="AG7" s="185">
        <v>5.9049715909090912</v>
      </c>
      <c r="AH7" s="93">
        <v>0</v>
      </c>
      <c r="AI7" s="67">
        <v>22</v>
      </c>
      <c r="AJ7" s="154">
        <v>23.619886363636365</v>
      </c>
      <c r="AK7" s="96" t="s">
        <v>267</v>
      </c>
      <c r="AL7" s="3" t="s">
        <v>332</v>
      </c>
    </row>
    <row r="8" spans="1:38" ht="24.75" customHeight="1" x14ac:dyDescent="0.35">
      <c r="A8" s="146" t="s">
        <v>217</v>
      </c>
      <c r="B8" s="102" t="s">
        <v>267</v>
      </c>
      <c r="C8" s="149">
        <v>44727</v>
      </c>
      <c r="D8" s="103">
        <v>2022</v>
      </c>
      <c r="E8" s="149" t="s">
        <v>274</v>
      </c>
      <c r="F8" s="102" t="s">
        <v>165</v>
      </c>
      <c r="G8" s="153" t="s">
        <v>324</v>
      </c>
      <c r="H8" s="151">
        <v>112933</v>
      </c>
      <c r="I8" s="151">
        <v>123.28</v>
      </c>
      <c r="J8" s="151">
        <v>4</v>
      </c>
      <c r="K8" s="151">
        <v>428.87</v>
      </c>
      <c r="L8" s="151">
        <v>138.97</v>
      </c>
      <c r="M8" s="150">
        <v>313.25355539999998</v>
      </c>
      <c r="N8" s="91">
        <v>20002.476804599999</v>
      </c>
      <c r="O8" s="90">
        <v>20883.570359999998</v>
      </c>
      <c r="P8" s="92">
        <v>0</v>
      </c>
      <c r="Q8" s="92">
        <v>0</v>
      </c>
      <c r="R8" s="92">
        <v>0</v>
      </c>
      <c r="S8" s="92">
        <v>0</v>
      </c>
      <c r="T8" s="92">
        <v>0</v>
      </c>
      <c r="U8" s="92">
        <v>0</v>
      </c>
      <c r="V8" s="92">
        <v>0</v>
      </c>
      <c r="W8" s="92">
        <v>0</v>
      </c>
      <c r="X8" s="94">
        <v>0</v>
      </c>
      <c r="Y8" s="67">
        <v>133</v>
      </c>
      <c r="Z8" s="67">
        <v>113</v>
      </c>
      <c r="AA8" s="67">
        <v>4.2</v>
      </c>
      <c r="AB8" s="67">
        <v>16</v>
      </c>
      <c r="AC8" s="67">
        <v>7</v>
      </c>
      <c r="AD8" s="182">
        <v>16</v>
      </c>
      <c r="AE8" s="67">
        <v>8.4</v>
      </c>
      <c r="AF8" s="184">
        <v>22.916599025974026</v>
      </c>
      <c r="AG8" s="185">
        <v>16.041619318181819</v>
      </c>
      <c r="AH8" s="93">
        <v>0</v>
      </c>
      <c r="AI8" s="67">
        <v>22</v>
      </c>
      <c r="AJ8" s="154">
        <v>64.166477272727278</v>
      </c>
      <c r="AK8" s="96" t="s">
        <v>267</v>
      </c>
      <c r="AL8" s="3" t="s">
        <v>332</v>
      </c>
    </row>
    <row r="9" spans="1:38" ht="24.75" customHeight="1" x14ac:dyDescent="0.35">
      <c r="A9" s="146" t="s">
        <v>218</v>
      </c>
      <c r="B9" s="102" t="s">
        <v>267</v>
      </c>
      <c r="C9" s="149">
        <v>44735</v>
      </c>
      <c r="D9" s="103">
        <v>2022</v>
      </c>
      <c r="E9" s="149" t="s">
        <v>275</v>
      </c>
      <c r="F9" s="102" t="s">
        <v>165</v>
      </c>
      <c r="G9" s="153" t="s">
        <v>324</v>
      </c>
      <c r="H9" s="151">
        <v>155732</v>
      </c>
      <c r="I9" s="151">
        <v>127.7</v>
      </c>
      <c r="J9" s="151">
        <v>4</v>
      </c>
      <c r="K9" s="151">
        <v>520.76</v>
      </c>
      <c r="L9" s="151">
        <v>0</v>
      </c>
      <c r="M9" s="150">
        <v>447.45696900000002</v>
      </c>
      <c r="N9" s="91">
        <v>28862.247631000002</v>
      </c>
      <c r="O9" s="90">
        <v>29830.464600000003</v>
      </c>
      <c r="P9" s="92">
        <v>0</v>
      </c>
      <c r="Q9" s="92">
        <v>0</v>
      </c>
      <c r="R9" s="92">
        <v>0</v>
      </c>
      <c r="S9" s="92">
        <v>0</v>
      </c>
      <c r="T9" s="92">
        <v>0</v>
      </c>
      <c r="U9" s="92">
        <v>0</v>
      </c>
      <c r="V9" s="92">
        <v>0</v>
      </c>
      <c r="W9" s="92">
        <v>0</v>
      </c>
      <c r="X9" s="94">
        <v>0</v>
      </c>
      <c r="Y9" s="67">
        <v>134</v>
      </c>
      <c r="Z9" s="67">
        <v>0</v>
      </c>
      <c r="AA9" s="67">
        <v>5.34</v>
      </c>
      <c r="AB9" s="67">
        <v>21</v>
      </c>
      <c r="AC9" s="67">
        <v>0</v>
      </c>
      <c r="AD9" s="182">
        <v>23</v>
      </c>
      <c r="AE9" s="67">
        <v>10.68</v>
      </c>
      <c r="AF9" s="184">
        <v>24.855081716036771</v>
      </c>
      <c r="AG9" s="185">
        <v>22.121022727272724</v>
      </c>
      <c r="AH9" s="93">
        <v>0</v>
      </c>
      <c r="AI9" s="67">
        <v>22</v>
      </c>
      <c r="AJ9" s="154">
        <v>88.484090909090895</v>
      </c>
      <c r="AK9" s="96" t="s">
        <v>267</v>
      </c>
      <c r="AL9" s="3" t="s">
        <v>332</v>
      </c>
    </row>
    <row r="10" spans="1:38" ht="24.75" customHeight="1" x14ac:dyDescent="0.35">
      <c r="A10" s="146" t="s">
        <v>219</v>
      </c>
      <c r="B10" s="102" t="s">
        <v>267</v>
      </c>
      <c r="C10" s="149">
        <v>44749</v>
      </c>
      <c r="D10" s="103">
        <v>2022</v>
      </c>
      <c r="E10" s="149" t="s">
        <v>276</v>
      </c>
      <c r="F10" s="102" t="s">
        <v>165</v>
      </c>
      <c r="G10" s="153" t="s">
        <v>10</v>
      </c>
      <c r="H10" s="151">
        <v>163988</v>
      </c>
      <c r="I10" s="151">
        <v>128.77000000000001</v>
      </c>
      <c r="J10" s="151">
        <v>4</v>
      </c>
      <c r="K10" s="151">
        <v>477.15</v>
      </c>
      <c r="L10" s="151">
        <v>0</v>
      </c>
      <c r="M10" s="150">
        <v>475.12653210000002</v>
      </c>
      <c r="N10" s="91">
        <v>30722.825607900002</v>
      </c>
      <c r="O10" s="90">
        <v>31675.102140000003</v>
      </c>
      <c r="P10" s="92">
        <v>0</v>
      </c>
      <c r="Q10" s="92">
        <v>0</v>
      </c>
      <c r="R10" s="92">
        <v>0</v>
      </c>
      <c r="S10" s="92">
        <v>0</v>
      </c>
      <c r="T10" s="92">
        <v>0</v>
      </c>
      <c r="U10" s="92">
        <v>0</v>
      </c>
      <c r="V10" s="92">
        <v>0</v>
      </c>
      <c r="W10" s="92">
        <v>0</v>
      </c>
      <c r="X10" s="94">
        <v>0</v>
      </c>
      <c r="Y10" s="67">
        <v>67.900000000000006</v>
      </c>
      <c r="Z10" s="67">
        <v>0</v>
      </c>
      <c r="AA10" s="67">
        <v>1.9950000000000001</v>
      </c>
      <c r="AB10" s="67">
        <v>20</v>
      </c>
      <c r="AC10" s="67">
        <v>0</v>
      </c>
      <c r="AD10" s="182">
        <v>24</v>
      </c>
      <c r="AE10" s="67">
        <v>12.36</v>
      </c>
      <c r="AF10" s="184">
        <v>22.615291262135923</v>
      </c>
      <c r="AG10" s="185">
        <v>23.293749999999999</v>
      </c>
      <c r="AH10" s="93">
        <v>0</v>
      </c>
      <c r="AI10" s="67">
        <v>22</v>
      </c>
      <c r="AJ10" s="154">
        <v>93.174999999999997</v>
      </c>
      <c r="AK10" s="96" t="s">
        <v>267</v>
      </c>
      <c r="AL10" s="3" t="s">
        <v>333</v>
      </c>
    </row>
    <row r="11" spans="1:38" ht="24.75" customHeight="1" x14ac:dyDescent="0.35">
      <c r="A11" s="146" t="s">
        <v>220</v>
      </c>
      <c r="B11" s="102" t="s">
        <v>267</v>
      </c>
      <c r="C11" s="149">
        <v>44760</v>
      </c>
      <c r="D11" s="103">
        <v>2022</v>
      </c>
      <c r="E11" s="149" t="s">
        <v>277</v>
      </c>
      <c r="F11" s="102" t="s">
        <v>165</v>
      </c>
      <c r="G11" s="153" t="s">
        <v>324</v>
      </c>
      <c r="H11" s="151">
        <v>233913</v>
      </c>
      <c r="I11" s="151">
        <v>127.12</v>
      </c>
      <c r="J11" s="151">
        <v>3.5</v>
      </c>
      <c r="K11" s="151">
        <v>749.9</v>
      </c>
      <c r="L11" s="151">
        <v>293.33999999999997</v>
      </c>
      <c r="M11" s="150">
        <v>585.40821727499997</v>
      </c>
      <c r="N11" s="91">
        <v>37398.566267725</v>
      </c>
      <c r="O11" s="90">
        <v>39027.214484999997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92">
        <v>0</v>
      </c>
      <c r="V11" s="92">
        <v>0</v>
      </c>
      <c r="W11" s="92">
        <v>0</v>
      </c>
      <c r="X11" s="94">
        <v>0</v>
      </c>
      <c r="Y11" s="67">
        <v>204</v>
      </c>
      <c r="Z11" s="67">
        <v>242</v>
      </c>
      <c r="AA11" s="67">
        <v>5.43</v>
      </c>
      <c r="AB11" s="67">
        <v>20</v>
      </c>
      <c r="AC11" s="67">
        <v>12</v>
      </c>
      <c r="AD11" s="182">
        <v>30</v>
      </c>
      <c r="AE11" s="67">
        <v>10.86</v>
      </c>
      <c r="AF11" s="184">
        <v>36.714119789050734</v>
      </c>
      <c r="AG11" s="185">
        <v>33.226278409090916</v>
      </c>
      <c r="AH11" s="93">
        <v>0</v>
      </c>
      <c r="AI11" s="67">
        <v>22</v>
      </c>
      <c r="AJ11" s="154">
        <v>132.90511363636367</v>
      </c>
      <c r="AK11" s="96" t="s">
        <v>267</v>
      </c>
      <c r="AL11" s="3" t="s">
        <v>334</v>
      </c>
    </row>
    <row r="12" spans="1:38" ht="24.75" customHeight="1" x14ac:dyDescent="0.35">
      <c r="A12" s="146" t="s">
        <v>221</v>
      </c>
      <c r="B12" s="102" t="s">
        <v>267</v>
      </c>
      <c r="C12" s="149">
        <v>44783</v>
      </c>
      <c r="D12" s="103">
        <v>2022</v>
      </c>
      <c r="E12" s="149" t="s">
        <v>278</v>
      </c>
      <c r="F12" s="102" t="s">
        <v>165</v>
      </c>
      <c r="G12" s="153" t="s">
        <v>324</v>
      </c>
      <c r="H12" s="151">
        <v>69241</v>
      </c>
      <c r="I12" s="151">
        <v>137.18</v>
      </c>
      <c r="J12" s="151">
        <v>4</v>
      </c>
      <c r="K12" s="151">
        <v>207.01</v>
      </c>
      <c r="L12" s="151">
        <v>57.29</v>
      </c>
      <c r="M12" s="150">
        <v>213.71580854999999</v>
      </c>
      <c r="N12" s="91">
        <v>13769.704761449999</v>
      </c>
      <c r="O12" s="90">
        <v>14247.720569999999</v>
      </c>
      <c r="P12" s="92">
        <v>0</v>
      </c>
      <c r="Q12" s="92">
        <v>0</v>
      </c>
      <c r="R12" s="92">
        <v>0</v>
      </c>
      <c r="S12" s="92">
        <v>0</v>
      </c>
      <c r="T12" s="92">
        <v>0</v>
      </c>
      <c r="U12" s="92">
        <v>0</v>
      </c>
      <c r="V12" s="92">
        <v>0</v>
      </c>
      <c r="W12" s="92">
        <v>0</v>
      </c>
      <c r="X12" s="94">
        <v>0</v>
      </c>
      <c r="Y12" s="67">
        <v>39.9</v>
      </c>
      <c r="Z12" s="67">
        <v>42.3</v>
      </c>
      <c r="AA12" s="67">
        <v>2.3460000000000001</v>
      </c>
      <c r="AB12" s="67">
        <v>11</v>
      </c>
      <c r="AC12" s="67">
        <v>3</v>
      </c>
      <c r="AD12" s="182">
        <v>11</v>
      </c>
      <c r="AE12" s="67">
        <v>4.6920000000000002</v>
      </c>
      <c r="AF12" s="184">
        <v>25.154397233201578</v>
      </c>
      <c r="AG12" s="185">
        <v>9.8353693181818169</v>
      </c>
      <c r="AH12" s="93">
        <v>0</v>
      </c>
      <c r="AI12" s="67">
        <v>22</v>
      </c>
      <c r="AJ12" s="154">
        <v>39.341477272727268</v>
      </c>
      <c r="AK12" s="96" t="s">
        <v>267</v>
      </c>
      <c r="AL12" s="3" t="s">
        <v>332</v>
      </c>
    </row>
    <row r="13" spans="1:38" ht="24.75" customHeight="1" x14ac:dyDescent="0.35">
      <c r="A13" s="146" t="s">
        <v>222</v>
      </c>
      <c r="B13" s="102" t="s">
        <v>267</v>
      </c>
      <c r="C13" s="149">
        <v>44795</v>
      </c>
      <c r="D13" s="103">
        <v>2022</v>
      </c>
      <c r="E13" s="149" t="s">
        <v>279</v>
      </c>
      <c r="F13" s="102" t="s">
        <v>165</v>
      </c>
      <c r="G13" s="153" t="s">
        <v>324</v>
      </c>
      <c r="H13" s="151">
        <v>3160</v>
      </c>
      <c r="I13" s="151">
        <v>139.30000000000001</v>
      </c>
      <c r="J13" s="151">
        <v>3</v>
      </c>
      <c r="K13" s="151">
        <v>12.96</v>
      </c>
      <c r="L13" s="151">
        <v>2.92</v>
      </c>
      <c r="M13" s="150">
        <v>7.4281725000000005</v>
      </c>
      <c r="N13" s="91">
        <v>471.90332750000005</v>
      </c>
      <c r="O13" s="90">
        <v>495.21150000000006</v>
      </c>
      <c r="P13" s="92">
        <v>0</v>
      </c>
      <c r="Q13" s="92">
        <v>0</v>
      </c>
      <c r="R13" s="92">
        <v>0</v>
      </c>
      <c r="S13" s="92">
        <v>0</v>
      </c>
      <c r="T13" s="92">
        <v>0</v>
      </c>
      <c r="U13" s="92">
        <v>0</v>
      </c>
      <c r="V13" s="92">
        <v>0</v>
      </c>
      <c r="W13" s="92">
        <v>0</v>
      </c>
      <c r="X13" s="94">
        <v>0</v>
      </c>
      <c r="Y13" s="67">
        <v>127</v>
      </c>
      <c r="Z13" s="67">
        <v>55.5</v>
      </c>
      <c r="AA13" s="67">
        <v>0.1</v>
      </c>
      <c r="AB13" s="67">
        <v>1</v>
      </c>
      <c r="AC13" s="67">
        <v>1</v>
      </c>
      <c r="AD13" s="182">
        <v>1</v>
      </c>
      <c r="AE13" s="67">
        <v>0.1</v>
      </c>
      <c r="AF13" s="184">
        <v>53.863636363636367</v>
      </c>
      <c r="AG13" s="185">
        <v>0.44886363636363646</v>
      </c>
      <c r="AH13" s="93">
        <v>0</v>
      </c>
      <c r="AI13" s="67">
        <v>22</v>
      </c>
      <c r="AJ13" s="154">
        <v>1.7954545454545459</v>
      </c>
      <c r="AK13" s="96" t="s">
        <v>267</v>
      </c>
      <c r="AL13" s="3" t="s">
        <v>332</v>
      </c>
    </row>
    <row r="14" spans="1:38" ht="24.75" customHeight="1" x14ac:dyDescent="0.35">
      <c r="A14" s="146" t="s">
        <v>223</v>
      </c>
      <c r="B14" s="102" t="s">
        <v>267</v>
      </c>
      <c r="C14" s="149">
        <v>44811</v>
      </c>
      <c r="D14" s="103">
        <v>2022</v>
      </c>
      <c r="E14" s="149" t="s">
        <v>280</v>
      </c>
      <c r="F14" s="102" t="s">
        <v>165</v>
      </c>
      <c r="G14" s="153" t="s">
        <v>10</v>
      </c>
      <c r="H14" s="151">
        <v>39494.667000000001</v>
      </c>
      <c r="I14" s="151">
        <v>124.45</v>
      </c>
      <c r="J14" s="151">
        <v>3</v>
      </c>
      <c r="K14" s="151">
        <v>98.13</v>
      </c>
      <c r="L14" s="151">
        <v>0</v>
      </c>
      <c r="M14" s="150">
        <v>82.942503325031254</v>
      </c>
      <c r="N14" s="91">
        <v>5348.4277183437198</v>
      </c>
      <c r="O14" s="90">
        <v>5529.5002216687508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92">
        <v>0</v>
      </c>
      <c r="V14" s="92">
        <v>0</v>
      </c>
      <c r="W14" s="92">
        <v>0</v>
      </c>
      <c r="X14" s="94">
        <v>0</v>
      </c>
      <c r="Y14" s="67">
        <v>32.700000000000003</v>
      </c>
      <c r="Z14" s="67">
        <v>0</v>
      </c>
      <c r="AA14" s="67">
        <v>1.9950000000000001</v>
      </c>
      <c r="AB14" s="67">
        <v>5</v>
      </c>
      <c r="AC14" s="67">
        <v>0</v>
      </c>
      <c r="AD14" s="182">
        <v>5</v>
      </c>
      <c r="AE14" s="67">
        <v>3.99</v>
      </c>
      <c r="AF14" s="184">
        <v>16.872294514695831</v>
      </c>
      <c r="AG14" s="185">
        <v>5.6100379261363642</v>
      </c>
      <c r="AH14" s="93">
        <v>0</v>
      </c>
      <c r="AI14" s="67">
        <v>22</v>
      </c>
      <c r="AJ14" s="154">
        <v>22.440151704545457</v>
      </c>
      <c r="AK14" s="96" t="s">
        <v>267</v>
      </c>
      <c r="AL14" s="3" t="s">
        <v>333</v>
      </c>
    </row>
    <row r="15" spans="1:38" ht="24.75" customHeight="1" x14ac:dyDescent="0.35">
      <c r="A15" s="146" t="s">
        <v>224</v>
      </c>
      <c r="B15" s="102" t="s">
        <v>267</v>
      </c>
      <c r="C15" s="149">
        <v>44818</v>
      </c>
      <c r="D15" s="103">
        <v>2022</v>
      </c>
      <c r="E15" s="149" t="s">
        <v>281</v>
      </c>
      <c r="F15" s="102" t="s">
        <v>165</v>
      </c>
      <c r="G15" s="153" t="s">
        <v>10</v>
      </c>
      <c r="H15" s="151">
        <v>92082.86</v>
      </c>
      <c r="I15" s="151">
        <v>126.86</v>
      </c>
      <c r="J15" s="151">
        <v>3</v>
      </c>
      <c r="K15" s="151">
        <v>255.26</v>
      </c>
      <c r="L15" s="151">
        <v>0</v>
      </c>
      <c r="M15" s="150">
        <v>197.12753358074997</v>
      </c>
      <c r="N15" s="91">
        <v>12689.448038469249</v>
      </c>
      <c r="O15" s="90">
        <v>13141.835572049999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92">
        <v>0</v>
      </c>
      <c r="V15" s="92">
        <v>0</v>
      </c>
      <c r="W15" s="92">
        <v>0</v>
      </c>
      <c r="X15" s="94">
        <v>0</v>
      </c>
      <c r="Y15" s="67">
        <v>152</v>
      </c>
      <c r="Z15" s="67">
        <v>0</v>
      </c>
      <c r="AA15" s="67">
        <v>2.8849999999999998</v>
      </c>
      <c r="AB15" s="67">
        <v>13</v>
      </c>
      <c r="AC15" s="67">
        <v>0</v>
      </c>
      <c r="AD15" s="182">
        <v>10</v>
      </c>
      <c r="AE15" s="67">
        <v>5.77</v>
      </c>
      <c r="AF15" s="184">
        <v>27.202672522451554</v>
      </c>
      <c r="AG15" s="185">
        <v>13.079951704545454</v>
      </c>
      <c r="AH15" s="93">
        <v>0</v>
      </c>
      <c r="AI15" s="67">
        <v>22</v>
      </c>
      <c r="AJ15" s="154">
        <v>52.319806818181817</v>
      </c>
      <c r="AK15" s="96" t="s">
        <v>267</v>
      </c>
      <c r="AL15" s="3" t="s">
        <v>333</v>
      </c>
    </row>
    <row r="16" spans="1:38" ht="24.75" customHeight="1" x14ac:dyDescent="0.35">
      <c r="A16" s="145" t="s">
        <v>225</v>
      </c>
      <c r="B16" s="102" t="s">
        <v>267</v>
      </c>
      <c r="C16" s="148">
        <v>45049</v>
      </c>
      <c r="D16" s="103">
        <v>2023</v>
      </c>
      <c r="E16" s="148" t="s">
        <v>282</v>
      </c>
      <c r="F16" s="102" t="s">
        <v>165</v>
      </c>
      <c r="G16" s="152" t="s">
        <v>10</v>
      </c>
      <c r="H16" s="150">
        <v>21984.12</v>
      </c>
      <c r="I16" s="150">
        <v>127.4</v>
      </c>
      <c r="J16" s="150">
        <v>4</v>
      </c>
      <c r="K16" s="150">
        <v>96.73</v>
      </c>
      <c r="L16" s="150">
        <v>0</v>
      </c>
      <c r="M16" s="150">
        <v>63.017479980000005</v>
      </c>
      <c r="N16" s="91">
        <v>4041.4178520200003</v>
      </c>
      <c r="O16" s="90">
        <v>4201.1653320000005</v>
      </c>
      <c r="P16" s="92">
        <v>0</v>
      </c>
      <c r="Q16" s="92">
        <v>0</v>
      </c>
      <c r="R16" s="92">
        <v>0</v>
      </c>
      <c r="S16" s="92">
        <v>0</v>
      </c>
      <c r="T16" s="92">
        <v>0</v>
      </c>
      <c r="U16" s="92">
        <v>0</v>
      </c>
      <c r="V16" s="92">
        <v>0</v>
      </c>
      <c r="W16" s="92">
        <v>0</v>
      </c>
      <c r="X16" s="94">
        <v>0</v>
      </c>
      <c r="Y16" s="67">
        <v>108</v>
      </c>
      <c r="Z16" s="67">
        <v>0</v>
      </c>
      <c r="AA16" s="67">
        <v>0.86</v>
      </c>
      <c r="AB16" s="67">
        <v>5</v>
      </c>
      <c r="AC16" s="67">
        <v>0</v>
      </c>
      <c r="AD16" s="182">
        <v>4</v>
      </c>
      <c r="AE16" s="67">
        <v>1.72</v>
      </c>
      <c r="AF16" s="184">
        <v>21.786588266384776</v>
      </c>
      <c r="AG16" s="185">
        <v>3.1227443181818177</v>
      </c>
      <c r="AH16" s="93">
        <v>0</v>
      </c>
      <c r="AI16" s="67">
        <v>22</v>
      </c>
      <c r="AJ16" s="154">
        <v>12.490977272727271</v>
      </c>
      <c r="AK16" s="96" t="s">
        <v>267</v>
      </c>
      <c r="AL16" s="3" t="s">
        <v>333</v>
      </c>
    </row>
    <row r="17" spans="1:38" ht="24.75" customHeight="1" x14ac:dyDescent="0.35">
      <c r="A17" s="146" t="s">
        <v>226</v>
      </c>
      <c r="B17" s="102" t="s">
        <v>267</v>
      </c>
      <c r="C17" s="149">
        <v>45054</v>
      </c>
      <c r="D17" s="103">
        <v>2023</v>
      </c>
      <c r="E17" s="149" t="s">
        <v>283</v>
      </c>
      <c r="F17" s="102" t="s">
        <v>165</v>
      </c>
      <c r="G17" s="153" t="s">
        <v>10</v>
      </c>
      <c r="H17" s="151">
        <v>40609</v>
      </c>
      <c r="I17" s="151">
        <v>129.65</v>
      </c>
      <c r="J17" s="151">
        <v>4</v>
      </c>
      <c r="K17" s="151">
        <v>178.7</v>
      </c>
      <c r="L17" s="151">
        <v>0</v>
      </c>
      <c r="M17" s="150">
        <v>118.46152912500001</v>
      </c>
      <c r="N17" s="91">
        <v>7600.2737458750007</v>
      </c>
      <c r="O17" s="90">
        <v>7897.4352750000007</v>
      </c>
      <c r="P17" s="92">
        <v>0</v>
      </c>
      <c r="Q17" s="92">
        <v>0</v>
      </c>
      <c r="R17" s="92">
        <v>0</v>
      </c>
      <c r="S17" s="92">
        <v>0</v>
      </c>
      <c r="T17" s="92">
        <v>0</v>
      </c>
      <c r="U17" s="92">
        <v>0</v>
      </c>
      <c r="V17" s="92">
        <v>0</v>
      </c>
      <c r="W17" s="92">
        <v>0</v>
      </c>
      <c r="X17" s="94">
        <v>0</v>
      </c>
      <c r="Y17" s="67">
        <v>104</v>
      </c>
      <c r="Z17" s="67">
        <v>0</v>
      </c>
      <c r="AA17" s="67">
        <v>1.575</v>
      </c>
      <c r="AB17" s="67">
        <v>9</v>
      </c>
      <c r="AC17" s="67">
        <v>0</v>
      </c>
      <c r="AD17" s="182">
        <v>6</v>
      </c>
      <c r="AE17" s="67">
        <v>3.15</v>
      </c>
      <c r="AF17" s="184">
        <v>21.9745670995671</v>
      </c>
      <c r="AG17" s="185">
        <v>5.7683238636363638</v>
      </c>
      <c r="AH17" s="93">
        <v>0</v>
      </c>
      <c r="AI17" s="67">
        <v>22</v>
      </c>
      <c r="AJ17" s="154">
        <v>23.073295454545455</v>
      </c>
      <c r="AK17" s="96" t="s">
        <v>267</v>
      </c>
      <c r="AL17" s="3" t="s">
        <v>333</v>
      </c>
    </row>
    <row r="18" spans="1:38" ht="24.75" customHeight="1" x14ac:dyDescent="0.35">
      <c r="A18" s="146" t="s">
        <v>227</v>
      </c>
      <c r="B18" s="102" t="s">
        <v>267</v>
      </c>
      <c r="C18" s="149">
        <v>45061</v>
      </c>
      <c r="D18" s="103">
        <v>2023</v>
      </c>
      <c r="E18" s="149" t="s">
        <v>284</v>
      </c>
      <c r="F18" s="102" t="s">
        <v>165</v>
      </c>
      <c r="G18" s="153" t="s">
        <v>10</v>
      </c>
      <c r="H18" s="151">
        <v>162785.1</v>
      </c>
      <c r="I18" s="151">
        <v>129.31</v>
      </c>
      <c r="J18" s="151">
        <v>4</v>
      </c>
      <c r="K18" s="151">
        <v>480.91</v>
      </c>
      <c r="L18" s="151">
        <v>0</v>
      </c>
      <c r="M18" s="150">
        <v>473.61917882250003</v>
      </c>
      <c r="N18" s="91">
        <v>30620.082742677503</v>
      </c>
      <c r="O18" s="90">
        <v>31574.611921500004</v>
      </c>
      <c r="P18" s="92">
        <v>0</v>
      </c>
      <c r="Q18" s="92">
        <v>0</v>
      </c>
      <c r="R18" s="92">
        <v>0</v>
      </c>
      <c r="S18" s="92">
        <v>0</v>
      </c>
      <c r="T18" s="92">
        <v>0</v>
      </c>
      <c r="U18" s="92">
        <v>0</v>
      </c>
      <c r="V18" s="92">
        <v>0</v>
      </c>
      <c r="W18" s="92">
        <v>0</v>
      </c>
      <c r="X18" s="94">
        <v>0</v>
      </c>
      <c r="Y18" s="67">
        <v>81.5</v>
      </c>
      <c r="Z18" s="67">
        <v>0</v>
      </c>
      <c r="AA18" s="67">
        <v>4.53</v>
      </c>
      <c r="AB18" s="67">
        <v>19</v>
      </c>
      <c r="AC18" s="67">
        <v>0</v>
      </c>
      <c r="AD18" s="182">
        <v>24</v>
      </c>
      <c r="AE18" s="67">
        <v>9.06</v>
      </c>
      <c r="AF18" s="184">
        <v>30.626335791691751</v>
      </c>
      <c r="AG18" s="185">
        <v>23.122883522727275</v>
      </c>
      <c r="AH18" s="93">
        <v>0</v>
      </c>
      <c r="AI18" s="67">
        <v>22</v>
      </c>
      <c r="AJ18" s="154">
        <v>92.491534090909099</v>
      </c>
      <c r="AK18" s="96" t="s">
        <v>267</v>
      </c>
      <c r="AL18" s="3" t="s">
        <v>333</v>
      </c>
    </row>
    <row r="19" spans="1:38" ht="24.75" customHeight="1" x14ac:dyDescent="0.35">
      <c r="A19" s="146" t="s">
        <v>228</v>
      </c>
      <c r="B19" s="102" t="s">
        <v>267</v>
      </c>
      <c r="C19" s="149">
        <v>45063</v>
      </c>
      <c r="D19" s="103">
        <v>2023</v>
      </c>
      <c r="E19" s="149" t="s">
        <v>285</v>
      </c>
      <c r="F19" s="102" t="s">
        <v>165</v>
      </c>
      <c r="G19" s="153" t="s">
        <v>10</v>
      </c>
      <c r="H19" s="151">
        <v>38053.71</v>
      </c>
      <c r="I19" s="151">
        <v>124.51</v>
      </c>
      <c r="J19" s="151">
        <v>4</v>
      </c>
      <c r="K19" s="151">
        <v>113.84</v>
      </c>
      <c r="L19" s="151">
        <v>0</v>
      </c>
      <c r="M19" s="150">
        <v>106.60651722225001</v>
      </c>
      <c r="N19" s="91">
        <v>6886.654630927751</v>
      </c>
      <c r="O19" s="90">
        <v>7107.1011481500009</v>
      </c>
      <c r="P19" s="92">
        <v>0</v>
      </c>
      <c r="Q19" s="92">
        <v>0</v>
      </c>
      <c r="R19" s="92">
        <v>0</v>
      </c>
      <c r="S19" s="92">
        <v>0</v>
      </c>
      <c r="T19" s="92">
        <v>0</v>
      </c>
      <c r="U19" s="92">
        <v>0</v>
      </c>
      <c r="V19" s="92">
        <v>0</v>
      </c>
      <c r="W19" s="92">
        <v>0</v>
      </c>
      <c r="X19" s="94">
        <v>0</v>
      </c>
      <c r="Y19" s="67">
        <v>121</v>
      </c>
      <c r="Z19" s="67">
        <v>0</v>
      </c>
      <c r="AA19" s="67">
        <v>3.3650000000000002</v>
      </c>
      <c r="AB19" s="67">
        <v>6</v>
      </c>
      <c r="AC19" s="67">
        <v>0</v>
      </c>
      <c r="AD19" s="182">
        <v>6</v>
      </c>
      <c r="AE19" s="67">
        <v>6.73</v>
      </c>
      <c r="AF19" s="184">
        <v>9.6380800013508043</v>
      </c>
      <c r="AG19" s="185">
        <v>5.4053565340909095</v>
      </c>
      <c r="AH19" s="93">
        <v>0</v>
      </c>
      <c r="AI19" s="67">
        <v>22</v>
      </c>
      <c r="AJ19" s="154">
        <v>21.621426136363638</v>
      </c>
      <c r="AK19" s="96" t="s">
        <v>267</v>
      </c>
      <c r="AL19" s="3" t="s">
        <v>333</v>
      </c>
    </row>
    <row r="20" spans="1:38" ht="24.75" customHeight="1" x14ac:dyDescent="0.35">
      <c r="A20" s="146" t="s">
        <v>229</v>
      </c>
      <c r="B20" s="102" t="s">
        <v>267</v>
      </c>
      <c r="C20" s="149">
        <v>45063</v>
      </c>
      <c r="D20" s="103">
        <v>2023</v>
      </c>
      <c r="E20" s="149" t="s">
        <v>286</v>
      </c>
      <c r="F20" s="102" t="s">
        <v>165</v>
      </c>
      <c r="G20" s="153" t="s">
        <v>10</v>
      </c>
      <c r="H20" s="151">
        <v>51758.909</v>
      </c>
      <c r="I20" s="151">
        <v>121.56</v>
      </c>
      <c r="J20" s="151">
        <v>3</v>
      </c>
      <c r="K20" s="151">
        <v>145.27000000000001</v>
      </c>
      <c r="L20" s="151">
        <v>0</v>
      </c>
      <c r="M20" s="150">
        <v>106.17434400442501</v>
      </c>
      <c r="N20" s="91">
        <v>6826.8452562905759</v>
      </c>
      <c r="O20" s="90">
        <v>7078.289600295001</v>
      </c>
      <c r="P20" s="92">
        <v>0</v>
      </c>
      <c r="Q20" s="92">
        <v>0</v>
      </c>
      <c r="R20" s="92">
        <v>0</v>
      </c>
      <c r="S20" s="92">
        <v>0</v>
      </c>
      <c r="T20" s="92">
        <v>0</v>
      </c>
      <c r="U20" s="92">
        <v>0</v>
      </c>
      <c r="V20" s="92">
        <v>0</v>
      </c>
      <c r="W20" s="92">
        <v>0</v>
      </c>
      <c r="X20" s="94">
        <v>0</v>
      </c>
      <c r="Y20" s="67">
        <v>109</v>
      </c>
      <c r="Z20" s="67">
        <v>0</v>
      </c>
      <c r="AA20" s="67">
        <v>4</v>
      </c>
      <c r="AB20" s="67">
        <v>8</v>
      </c>
      <c r="AC20" s="67">
        <v>0</v>
      </c>
      <c r="AD20" s="182">
        <v>6</v>
      </c>
      <c r="AE20" s="67">
        <v>8</v>
      </c>
      <c r="AF20" s="184">
        <v>11.028176633522726</v>
      </c>
      <c r="AG20" s="185">
        <v>7.3521177556818174</v>
      </c>
      <c r="AH20" s="93">
        <v>0</v>
      </c>
      <c r="AI20" s="67">
        <v>22</v>
      </c>
      <c r="AJ20" s="154">
        <v>29.408471022727269</v>
      </c>
      <c r="AK20" s="96" t="s">
        <v>267</v>
      </c>
      <c r="AL20" s="3" t="s">
        <v>333</v>
      </c>
    </row>
    <row r="21" spans="1:38" ht="24.75" customHeight="1" x14ac:dyDescent="0.35">
      <c r="A21" s="146" t="s">
        <v>230</v>
      </c>
      <c r="B21" s="102" t="s">
        <v>267</v>
      </c>
      <c r="C21" s="149">
        <v>45076</v>
      </c>
      <c r="D21" s="103">
        <v>2023</v>
      </c>
      <c r="E21" s="149" t="s">
        <v>287</v>
      </c>
      <c r="F21" s="102" t="s">
        <v>165</v>
      </c>
      <c r="G21" s="153" t="s">
        <v>324</v>
      </c>
      <c r="H21" s="151">
        <v>211790</v>
      </c>
      <c r="I21" s="151">
        <v>126.75</v>
      </c>
      <c r="J21" s="151">
        <v>4</v>
      </c>
      <c r="K21" s="151">
        <v>878.05</v>
      </c>
      <c r="L21" s="151">
        <v>0</v>
      </c>
      <c r="M21" s="150">
        <v>603.99860625000008</v>
      </c>
      <c r="N21" s="91">
        <v>38784.525143750005</v>
      </c>
      <c r="O21" s="90">
        <v>40266.573750000003</v>
      </c>
      <c r="P21" s="92">
        <v>0</v>
      </c>
      <c r="Q21" s="92">
        <v>0</v>
      </c>
      <c r="R21" s="92">
        <v>0</v>
      </c>
      <c r="S21" s="92">
        <v>0</v>
      </c>
      <c r="T21" s="92">
        <v>0</v>
      </c>
      <c r="U21" s="92">
        <v>0</v>
      </c>
      <c r="V21" s="92">
        <v>0</v>
      </c>
      <c r="W21" s="92">
        <v>0</v>
      </c>
      <c r="X21" s="94">
        <v>0</v>
      </c>
      <c r="Y21" s="67">
        <v>131</v>
      </c>
      <c r="Z21" s="67">
        <v>0</v>
      </c>
      <c r="AA21" s="67">
        <v>7.52</v>
      </c>
      <c r="AB21" s="67">
        <v>19</v>
      </c>
      <c r="AC21" s="67">
        <v>0</v>
      </c>
      <c r="AD21" s="182">
        <v>31</v>
      </c>
      <c r="AE21" s="67">
        <v>15.04</v>
      </c>
      <c r="AF21" s="184">
        <v>24.003037354932303</v>
      </c>
      <c r="AG21" s="185">
        <v>30.083806818181817</v>
      </c>
      <c r="AH21" s="93">
        <v>0</v>
      </c>
      <c r="AI21" s="67">
        <v>22</v>
      </c>
      <c r="AJ21" s="154">
        <v>120.33522727272727</v>
      </c>
      <c r="AK21" s="96" t="s">
        <v>267</v>
      </c>
      <c r="AL21" s="3" t="s">
        <v>332</v>
      </c>
    </row>
    <row r="22" spans="1:38" ht="24.75" customHeight="1" x14ac:dyDescent="0.35">
      <c r="A22" s="146" t="s">
        <v>231</v>
      </c>
      <c r="B22" s="102" t="s">
        <v>267</v>
      </c>
      <c r="C22" s="149">
        <v>45076</v>
      </c>
      <c r="D22" s="103">
        <v>2023</v>
      </c>
      <c r="E22" s="149" t="s">
        <v>288</v>
      </c>
      <c r="F22" s="102" t="s">
        <v>165</v>
      </c>
      <c r="G22" s="153" t="s">
        <v>324</v>
      </c>
      <c r="H22" s="151">
        <v>244773</v>
      </c>
      <c r="I22" s="151">
        <v>137.12</v>
      </c>
      <c r="J22" s="151">
        <v>3.5</v>
      </c>
      <c r="K22" s="151">
        <v>1177</v>
      </c>
      <c r="L22" s="151">
        <v>183.31</v>
      </c>
      <c r="M22" s="150">
        <v>660.77695214999994</v>
      </c>
      <c r="N22" s="91">
        <v>42030.709857850001</v>
      </c>
      <c r="O22" s="90">
        <v>44051.79681</v>
      </c>
      <c r="P22" s="92">
        <v>0</v>
      </c>
      <c r="Q22" s="92">
        <v>0</v>
      </c>
      <c r="R22" s="92">
        <v>0</v>
      </c>
      <c r="S22" s="92">
        <v>0</v>
      </c>
      <c r="T22" s="92">
        <v>0</v>
      </c>
      <c r="U22" s="92">
        <v>0</v>
      </c>
      <c r="V22" s="92">
        <v>0</v>
      </c>
      <c r="W22" s="92">
        <v>0</v>
      </c>
      <c r="X22" s="94">
        <v>0</v>
      </c>
      <c r="Y22" s="67">
        <v>185</v>
      </c>
      <c r="Z22" s="67">
        <v>105</v>
      </c>
      <c r="AA22" s="67">
        <v>7.9249999999999998</v>
      </c>
      <c r="AB22" s="67">
        <v>42</v>
      </c>
      <c r="AC22" s="67">
        <v>7</v>
      </c>
      <c r="AD22" s="182">
        <v>34</v>
      </c>
      <c r="AE22" s="67">
        <v>15.85</v>
      </c>
      <c r="AF22" s="184">
        <v>26.323451390880415</v>
      </c>
      <c r="AG22" s="185">
        <v>34.76889204545455</v>
      </c>
      <c r="AH22" s="93">
        <v>0</v>
      </c>
      <c r="AI22" s="67">
        <v>22</v>
      </c>
      <c r="AJ22" s="154">
        <v>139.0755681818182</v>
      </c>
      <c r="AK22" s="96" t="s">
        <v>267</v>
      </c>
      <c r="AL22" s="3" t="s">
        <v>332</v>
      </c>
    </row>
    <row r="23" spans="1:38" ht="24.75" customHeight="1" x14ac:dyDescent="0.35">
      <c r="A23" s="146" t="s">
        <v>232</v>
      </c>
      <c r="B23" s="102" t="s">
        <v>267</v>
      </c>
      <c r="C23" s="149">
        <v>45089</v>
      </c>
      <c r="D23" s="103">
        <v>2023</v>
      </c>
      <c r="E23" s="149" t="s">
        <v>289</v>
      </c>
      <c r="F23" s="102" t="s">
        <v>165</v>
      </c>
      <c r="G23" s="153" t="s">
        <v>10</v>
      </c>
      <c r="H23" s="151">
        <v>99823.8</v>
      </c>
      <c r="I23" s="151">
        <v>129.4</v>
      </c>
      <c r="J23" s="151">
        <v>4</v>
      </c>
      <c r="K23" s="151">
        <v>376.06</v>
      </c>
      <c r="L23" s="151">
        <v>0</v>
      </c>
      <c r="M23" s="150">
        <v>290.6369937</v>
      </c>
      <c r="N23" s="91">
        <v>18709.102586300003</v>
      </c>
      <c r="O23" s="90">
        <v>19375.799580000003</v>
      </c>
      <c r="P23" s="92">
        <v>0</v>
      </c>
      <c r="Q23" s="92">
        <v>0</v>
      </c>
      <c r="R23" s="92">
        <v>0</v>
      </c>
      <c r="S23" s="92">
        <v>0</v>
      </c>
      <c r="T23" s="92">
        <v>0</v>
      </c>
      <c r="U23" s="92">
        <v>0</v>
      </c>
      <c r="V23" s="92">
        <v>0</v>
      </c>
      <c r="W23" s="92">
        <v>0</v>
      </c>
      <c r="X23" s="94">
        <v>0</v>
      </c>
      <c r="Y23" s="67">
        <v>185</v>
      </c>
      <c r="Z23" s="67">
        <v>0</v>
      </c>
      <c r="AA23" s="67">
        <v>3.88</v>
      </c>
      <c r="AB23" s="67">
        <v>17</v>
      </c>
      <c r="AC23" s="67">
        <v>0</v>
      </c>
      <c r="AD23" s="182">
        <v>15</v>
      </c>
      <c r="AE23" s="67">
        <v>7.76</v>
      </c>
      <c r="AF23" s="184">
        <v>21.927088214620436</v>
      </c>
      <c r="AG23" s="185">
        <v>14.179517045454547</v>
      </c>
      <c r="AH23" s="93">
        <v>0</v>
      </c>
      <c r="AI23" s="67">
        <v>22</v>
      </c>
      <c r="AJ23" s="154">
        <v>56.71806818181819</v>
      </c>
      <c r="AK23" s="96" t="s">
        <v>267</v>
      </c>
      <c r="AL23" s="3" t="s">
        <v>333</v>
      </c>
    </row>
    <row r="24" spans="1:38" ht="24.75" customHeight="1" x14ac:dyDescent="0.35">
      <c r="A24" s="146" t="s">
        <v>233</v>
      </c>
      <c r="B24" s="102" t="s">
        <v>267</v>
      </c>
      <c r="C24" s="149">
        <v>45096</v>
      </c>
      <c r="D24" s="103">
        <v>2023</v>
      </c>
      <c r="E24" s="149" t="s">
        <v>290</v>
      </c>
      <c r="F24" s="102" t="s">
        <v>165</v>
      </c>
      <c r="G24" s="153" t="s">
        <v>10</v>
      </c>
      <c r="H24" s="151">
        <v>60914.2</v>
      </c>
      <c r="I24" s="151">
        <v>125.6</v>
      </c>
      <c r="J24" s="151">
        <v>4</v>
      </c>
      <c r="K24" s="151">
        <v>157.30000000000001</v>
      </c>
      <c r="L24" s="151">
        <v>0</v>
      </c>
      <c r="M24" s="150">
        <v>172.14352919999996</v>
      </c>
      <c r="N24" s="91">
        <v>11146.791750799997</v>
      </c>
      <c r="O24" s="90">
        <v>11476.235279999997</v>
      </c>
      <c r="P24" s="92">
        <v>0</v>
      </c>
      <c r="Q24" s="92">
        <v>0</v>
      </c>
      <c r="R24" s="92">
        <v>0</v>
      </c>
      <c r="S24" s="92">
        <v>0</v>
      </c>
      <c r="T24" s="92">
        <v>0</v>
      </c>
      <c r="U24" s="92">
        <v>0</v>
      </c>
      <c r="V24" s="92">
        <v>0</v>
      </c>
      <c r="W24" s="92">
        <v>0</v>
      </c>
      <c r="X24" s="94">
        <v>0</v>
      </c>
      <c r="Y24" s="67">
        <v>67.400000000000006</v>
      </c>
      <c r="Z24" s="67">
        <v>0</v>
      </c>
      <c r="AA24" s="67">
        <v>1.625</v>
      </c>
      <c r="AB24" s="67">
        <v>8</v>
      </c>
      <c r="AC24" s="67">
        <v>0</v>
      </c>
      <c r="AD24" s="182">
        <v>9</v>
      </c>
      <c r="AE24" s="67">
        <v>3.25</v>
      </c>
      <c r="AF24" s="184">
        <v>31.948006993006988</v>
      </c>
      <c r="AG24" s="185">
        <v>8.6525852272727253</v>
      </c>
      <c r="AH24" s="93">
        <v>0</v>
      </c>
      <c r="AI24" s="67">
        <v>22</v>
      </c>
      <c r="AJ24" s="154">
        <v>34.610340909090901</v>
      </c>
      <c r="AK24" s="96" t="s">
        <v>267</v>
      </c>
      <c r="AL24" s="3" t="s">
        <v>333</v>
      </c>
    </row>
    <row r="25" spans="1:38" ht="24.75" customHeight="1" x14ac:dyDescent="0.35">
      <c r="A25" s="146" t="s">
        <v>234</v>
      </c>
      <c r="B25" s="102" t="s">
        <v>267</v>
      </c>
      <c r="C25" s="149">
        <v>45096</v>
      </c>
      <c r="D25" s="103">
        <v>2023</v>
      </c>
      <c r="E25" s="149" t="s">
        <v>291</v>
      </c>
      <c r="F25" s="102" t="s">
        <v>165</v>
      </c>
      <c r="G25" s="153" t="s">
        <v>10</v>
      </c>
      <c r="H25" s="151">
        <v>113867.5</v>
      </c>
      <c r="I25" s="151">
        <v>134.09</v>
      </c>
      <c r="J25" s="151">
        <v>4</v>
      </c>
      <c r="K25" s="151">
        <v>366.2</v>
      </c>
      <c r="L25" s="151">
        <v>0</v>
      </c>
      <c r="M25" s="150">
        <v>343.54109418749999</v>
      </c>
      <c r="N25" s="91">
        <v>22192.998518312503</v>
      </c>
      <c r="O25" s="90">
        <v>22902.739612500001</v>
      </c>
      <c r="P25" s="92">
        <v>0</v>
      </c>
      <c r="Q25" s="92">
        <v>0</v>
      </c>
      <c r="R25" s="92">
        <v>0</v>
      </c>
      <c r="S25" s="92">
        <v>0</v>
      </c>
      <c r="T25" s="92">
        <v>0</v>
      </c>
      <c r="U25" s="92">
        <v>0</v>
      </c>
      <c r="V25" s="92">
        <v>0</v>
      </c>
      <c r="W25" s="92">
        <v>0</v>
      </c>
      <c r="X25" s="94">
        <v>0</v>
      </c>
      <c r="Y25" s="67">
        <v>177</v>
      </c>
      <c r="Z25" s="67">
        <v>0</v>
      </c>
      <c r="AA25" s="67">
        <v>4.5</v>
      </c>
      <c r="AB25" s="67">
        <v>15</v>
      </c>
      <c r="AC25" s="67">
        <v>0</v>
      </c>
      <c r="AD25" s="182">
        <v>18</v>
      </c>
      <c r="AE25" s="67">
        <v>9</v>
      </c>
      <c r="AF25" s="184">
        <v>21.565814393939394</v>
      </c>
      <c r="AG25" s="185">
        <v>16.174360795454547</v>
      </c>
      <c r="AH25" s="93">
        <v>0</v>
      </c>
      <c r="AI25" s="67">
        <v>22</v>
      </c>
      <c r="AJ25" s="154">
        <v>64.697443181818187</v>
      </c>
      <c r="AK25" s="96" t="s">
        <v>267</v>
      </c>
      <c r="AL25" s="3" t="s">
        <v>333</v>
      </c>
    </row>
    <row r="26" spans="1:38" ht="24.75" customHeight="1" x14ac:dyDescent="0.35">
      <c r="A26" s="146" t="s">
        <v>235</v>
      </c>
      <c r="B26" s="102" t="s">
        <v>267</v>
      </c>
      <c r="C26" s="149">
        <v>45104</v>
      </c>
      <c r="D26" s="103">
        <v>2023</v>
      </c>
      <c r="E26" s="149" t="s">
        <v>292</v>
      </c>
      <c r="F26" s="102" t="s">
        <v>165</v>
      </c>
      <c r="G26" s="153" t="s">
        <v>10</v>
      </c>
      <c r="H26" s="151">
        <v>99365.4</v>
      </c>
      <c r="I26" s="151">
        <v>129.1</v>
      </c>
      <c r="J26" s="151">
        <v>3</v>
      </c>
      <c r="K26" s="151">
        <v>245.96</v>
      </c>
      <c r="L26" s="151">
        <v>0</v>
      </c>
      <c r="M26" s="150">
        <v>216.4737342375</v>
      </c>
      <c r="N26" s="91">
        <v>13969.148548262499</v>
      </c>
      <c r="O26" s="90">
        <v>14431.5822825</v>
      </c>
      <c r="P26" s="92">
        <v>0</v>
      </c>
      <c r="Q26" s="92">
        <v>0</v>
      </c>
      <c r="R26" s="92">
        <v>0</v>
      </c>
      <c r="S26" s="92">
        <v>0</v>
      </c>
      <c r="T26" s="92">
        <v>0</v>
      </c>
      <c r="U26" s="92">
        <v>0</v>
      </c>
      <c r="V26" s="92">
        <v>0</v>
      </c>
      <c r="W26" s="92">
        <v>0</v>
      </c>
      <c r="X26" s="94">
        <v>0</v>
      </c>
      <c r="Y26" s="67">
        <v>87.3</v>
      </c>
      <c r="Z26" s="67">
        <v>0</v>
      </c>
      <c r="AA26" s="67">
        <v>4.0999999999999996</v>
      </c>
      <c r="AB26" s="67">
        <v>13</v>
      </c>
      <c r="AC26" s="67">
        <v>0</v>
      </c>
      <c r="AD26" s="182">
        <v>11</v>
      </c>
      <c r="AE26" s="67">
        <v>8.1999999999999993</v>
      </c>
      <c r="AF26" s="184">
        <v>20.655224501108652</v>
      </c>
      <c r="AG26" s="185">
        <v>14.114403409090912</v>
      </c>
      <c r="AH26" s="93">
        <v>0</v>
      </c>
      <c r="AI26" s="67">
        <v>22</v>
      </c>
      <c r="AJ26" s="154">
        <v>56.457613636363646</v>
      </c>
      <c r="AK26" s="96" t="s">
        <v>267</v>
      </c>
      <c r="AL26" s="3" t="s">
        <v>333</v>
      </c>
    </row>
    <row r="27" spans="1:38" ht="24.75" customHeight="1" x14ac:dyDescent="0.35">
      <c r="A27" s="146" t="s">
        <v>236</v>
      </c>
      <c r="B27" s="102" t="s">
        <v>267</v>
      </c>
      <c r="C27" s="149">
        <v>45115</v>
      </c>
      <c r="D27" s="103">
        <v>2023</v>
      </c>
      <c r="E27" s="149" t="s">
        <v>293</v>
      </c>
      <c r="F27" s="102" t="s">
        <v>165</v>
      </c>
      <c r="G27" s="153" t="s">
        <v>324</v>
      </c>
      <c r="H27" s="151">
        <v>173924</v>
      </c>
      <c r="I27" s="151">
        <v>125.27</v>
      </c>
      <c r="J27" s="151">
        <v>5</v>
      </c>
      <c r="K27" s="151">
        <v>756.84</v>
      </c>
      <c r="L27" s="151">
        <v>146.46</v>
      </c>
      <c r="M27" s="150">
        <v>612.77229787499994</v>
      </c>
      <c r="N27" s="91">
        <v>39335.414227125002</v>
      </c>
      <c r="O27" s="90">
        <v>40851.486525</v>
      </c>
      <c r="P27" s="92">
        <v>0</v>
      </c>
      <c r="Q27" s="92">
        <v>0</v>
      </c>
      <c r="R27" s="92">
        <v>0</v>
      </c>
      <c r="S27" s="92">
        <v>0</v>
      </c>
      <c r="T27" s="92">
        <v>0</v>
      </c>
      <c r="U27" s="92">
        <v>0</v>
      </c>
      <c r="V27" s="92">
        <v>0</v>
      </c>
      <c r="W27" s="92">
        <v>0</v>
      </c>
      <c r="X27" s="94">
        <v>0</v>
      </c>
      <c r="Y27" s="67">
        <v>123</v>
      </c>
      <c r="Z27" s="67">
        <v>87</v>
      </c>
      <c r="AA27" s="67">
        <v>4.25</v>
      </c>
      <c r="AB27" s="67">
        <v>31</v>
      </c>
      <c r="AC27" s="67">
        <v>8</v>
      </c>
      <c r="AD27" s="182">
        <v>31</v>
      </c>
      <c r="AE27" s="67">
        <v>8.5</v>
      </c>
      <c r="AF27" s="184">
        <v>34.877807486631013</v>
      </c>
      <c r="AG27" s="185">
        <v>24.705113636363635</v>
      </c>
      <c r="AH27" s="93">
        <v>0</v>
      </c>
      <c r="AI27" s="67">
        <v>22</v>
      </c>
      <c r="AJ27" s="154">
        <v>98.820454545454538</v>
      </c>
      <c r="AK27" s="96" t="s">
        <v>267</v>
      </c>
      <c r="AL27" s="3" t="s">
        <v>335</v>
      </c>
    </row>
    <row r="28" spans="1:38" ht="24.75" customHeight="1" x14ac:dyDescent="0.35">
      <c r="A28" s="146" t="s">
        <v>237</v>
      </c>
      <c r="B28" s="102" t="s">
        <v>267</v>
      </c>
      <c r="C28" s="149">
        <v>45119</v>
      </c>
      <c r="D28" s="103">
        <v>2023</v>
      </c>
      <c r="E28" s="149" t="s">
        <v>294</v>
      </c>
      <c r="F28" s="102" t="s">
        <v>165</v>
      </c>
      <c r="G28" s="153" t="s">
        <v>10</v>
      </c>
      <c r="H28" s="151">
        <v>23663.9</v>
      </c>
      <c r="I28" s="151">
        <v>125.25</v>
      </c>
      <c r="J28" s="151">
        <v>3</v>
      </c>
      <c r="K28" s="151">
        <v>75.8</v>
      </c>
      <c r="L28" s="151">
        <v>0</v>
      </c>
      <c r="M28" s="150">
        <v>50.015871140625002</v>
      </c>
      <c r="N28" s="91">
        <v>3208.5755382343755</v>
      </c>
      <c r="O28" s="90">
        <v>3334.3914093750004</v>
      </c>
      <c r="P28" s="92">
        <v>0</v>
      </c>
      <c r="Q28" s="92">
        <v>0</v>
      </c>
      <c r="R28" s="92">
        <v>0</v>
      </c>
      <c r="S28" s="92">
        <v>0</v>
      </c>
      <c r="T28" s="92">
        <v>0</v>
      </c>
      <c r="U28" s="92">
        <v>0</v>
      </c>
      <c r="V28" s="92">
        <v>0</v>
      </c>
      <c r="W28" s="92">
        <v>0</v>
      </c>
      <c r="X28" s="94">
        <v>0</v>
      </c>
      <c r="Y28" s="67">
        <v>67.8</v>
      </c>
      <c r="Z28" s="67">
        <v>0</v>
      </c>
      <c r="AA28" s="67">
        <v>1</v>
      </c>
      <c r="AB28" s="67">
        <v>4</v>
      </c>
      <c r="AC28" s="67">
        <v>0</v>
      </c>
      <c r="AD28" s="182">
        <v>3</v>
      </c>
      <c r="AE28" s="67">
        <v>2</v>
      </c>
      <c r="AF28" s="184">
        <v>20.168096590909091</v>
      </c>
      <c r="AG28" s="185">
        <v>3.3613494318181818</v>
      </c>
      <c r="AH28" s="93">
        <v>0</v>
      </c>
      <c r="AI28" s="67">
        <v>22</v>
      </c>
      <c r="AJ28" s="154">
        <v>13.445397727272727</v>
      </c>
      <c r="AK28" s="96" t="s">
        <v>267</v>
      </c>
      <c r="AL28" s="3" t="s">
        <v>333</v>
      </c>
    </row>
    <row r="29" spans="1:38" ht="24.75" customHeight="1" x14ac:dyDescent="0.35">
      <c r="A29" s="146" t="s">
        <v>238</v>
      </c>
      <c r="B29" s="102" t="s">
        <v>267</v>
      </c>
      <c r="C29" s="149">
        <v>45132</v>
      </c>
      <c r="D29" s="103">
        <v>2023</v>
      </c>
      <c r="E29" s="149" t="s">
        <v>295</v>
      </c>
      <c r="F29" s="102" t="s">
        <v>165</v>
      </c>
      <c r="G29" s="153" t="s">
        <v>10</v>
      </c>
      <c r="H29" s="151">
        <v>81811.399999999994</v>
      </c>
      <c r="I29" s="151">
        <v>126.63</v>
      </c>
      <c r="J29" s="151">
        <v>4</v>
      </c>
      <c r="K29" s="151">
        <v>310.38</v>
      </c>
      <c r="L29" s="151">
        <v>0</v>
      </c>
      <c r="M29" s="150">
        <v>233.09499559499997</v>
      </c>
      <c r="N29" s="91">
        <v>14996.191377404999</v>
      </c>
      <c r="O29" s="90">
        <v>15539.666372999998</v>
      </c>
      <c r="P29" s="92">
        <v>0</v>
      </c>
      <c r="Q29" s="92">
        <v>0</v>
      </c>
      <c r="R29" s="92">
        <v>0</v>
      </c>
      <c r="S29" s="92">
        <v>0</v>
      </c>
      <c r="T29" s="92">
        <v>0</v>
      </c>
      <c r="U29" s="92">
        <v>0</v>
      </c>
      <c r="V29" s="92">
        <v>0</v>
      </c>
      <c r="W29" s="92">
        <v>0</v>
      </c>
      <c r="X29" s="94">
        <v>0</v>
      </c>
      <c r="Y29" s="67">
        <v>50.6</v>
      </c>
      <c r="Z29" s="67">
        <v>0</v>
      </c>
      <c r="AA29" s="67">
        <v>3.64</v>
      </c>
      <c r="AB29" s="67">
        <v>12</v>
      </c>
      <c r="AC29" s="67">
        <v>0</v>
      </c>
      <c r="AD29" s="182">
        <v>12</v>
      </c>
      <c r="AE29" s="68">
        <v>7.28</v>
      </c>
      <c r="AF29" s="184">
        <v>19.155391483516482</v>
      </c>
      <c r="AG29" s="185">
        <v>11.620937499999998</v>
      </c>
      <c r="AH29" s="93">
        <v>0</v>
      </c>
      <c r="AI29" s="67">
        <v>22</v>
      </c>
      <c r="AJ29" s="154">
        <v>46.483749999999993</v>
      </c>
      <c r="AK29" s="96" t="s">
        <v>267</v>
      </c>
      <c r="AL29" s="3" t="s">
        <v>333</v>
      </c>
    </row>
    <row r="30" spans="1:38" ht="24.75" customHeight="1" x14ac:dyDescent="0.35">
      <c r="A30" s="146" t="s">
        <v>239</v>
      </c>
      <c r="B30" s="102" t="s">
        <v>267</v>
      </c>
      <c r="C30" s="149">
        <v>45133</v>
      </c>
      <c r="D30" s="103">
        <v>2023</v>
      </c>
      <c r="E30" s="149" t="s">
        <v>296</v>
      </c>
      <c r="F30" s="102" t="s">
        <v>165</v>
      </c>
      <c r="G30" s="153" t="s">
        <v>10</v>
      </c>
      <c r="H30" s="151">
        <v>73395</v>
      </c>
      <c r="I30" s="151">
        <v>137.02000000000001</v>
      </c>
      <c r="J30" s="151">
        <v>4</v>
      </c>
      <c r="K30" s="151">
        <v>231.24</v>
      </c>
      <c r="L30" s="151">
        <v>0</v>
      </c>
      <c r="M30" s="150">
        <v>226.27311525000002</v>
      </c>
      <c r="N30" s="91">
        <v>14627.361234750002</v>
      </c>
      <c r="O30" s="90">
        <v>15084.874350000002</v>
      </c>
      <c r="P30" s="92">
        <v>0</v>
      </c>
      <c r="Q30" s="92">
        <v>0</v>
      </c>
      <c r="R30" s="92">
        <v>0</v>
      </c>
      <c r="S30" s="92">
        <v>0</v>
      </c>
      <c r="T30" s="92">
        <v>0</v>
      </c>
      <c r="U30" s="92">
        <v>0</v>
      </c>
      <c r="V30" s="92">
        <v>0</v>
      </c>
      <c r="W30" s="92">
        <v>0</v>
      </c>
      <c r="X30" s="94">
        <v>0</v>
      </c>
      <c r="Y30" s="67">
        <v>87.6</v>
      </c>
      <c r="Z30" s="67">
        <v>0</v>
      </c>
      <c r="AA30" s="67">
        <v>2.56</v>
      </c>
      <c r="AB30" s="67">
        <v>12</v>
      </c>
      <c r="AC30" s="67">
        <v>0</v>
      </c>
      <c r="AD30" s="182">
        <v>12</v>
      </c>
      <c r="AE30" s="67">
        <v>5.12</v>
      </c>
      <c r="AF30" s="184">
        <v>24.43459250710227</v>
      </c>
      <c r="AG30" s="185">
        <v>10.425426136363635</v>
      </c>
      <c r="AH30" s="93">
        <v>0</v>
      </c>
      <c r="AI30" s="67">
        <v>22</v>
      </c>
      <c r="AJ30" s="154">
        <v>41.70170454545454</v>
      </c>
      <c r="AK30" s="96" t="s">
        <v>267</v>
      </c>
      <c r="AL30" s="3" t="s">
        <v>333</v>
      </c>
    </row>
    <row r="31" spans="1:38" ht="24.75" customHeight="1" x14ac:dyDescent="0.35">
      <c r="A31" s="145" t="s">
        <v>240</v>
      </c>
      <c r="B31" s="102" t="s">
        <v>267</v>
      </c>
      <c r="C31" s="148">
        <v>45138</v>
      </c>
      <c r="D31" s="103">
        <v>2023</v>
      </c>
      <c r="E31" s="148" t="s">
        <v>297</v>
      </c>
      <c r="F31" s="102" t="s">
        <v>165</v>
      </c>
      <c r="G31" s="152" t="s">
        <v>10</v>
      </c>
      <c r="H31" s="150">
        <v>262594.7</v>
      </c>
      <c r="I31" s="150">
        <v>129.94999999999999</v>
      </c>
      <c r="J31" s="150">
        <v>3</v>
      </c>
      <c r="K31" s="150">
        <v>847.65</v>
      </c>
      <c r="L31" s="150">
        <v>0</v>
      </c>
      <c r="M31" s="150">
        <v>575.84555884687495</v>
      </c>
      <c r="N31" s="91">
        <v>36966.208364278129</v>
      </c>
      <c r="O31" s="90">
        <v>38389.703923125002</v>
      </c>
      <c r="P31" s="92">
        <v>0</v>
      </c>
      <c r="Q31" s="92">
        <v>0</v>
      </c>
      <c r="R31" s="92">
        <v>0</v>
      </c>
      <c r="S31" s="92">
        <v>0</v>
      </c>
      <c r="T31" s="92">
        <v>0</v>
      </c>
      <c r="U31" s="92">
        <v>0</v>
      </c>
      <c r="V31" s="92">
        <v>0</v>
      </c>
      <c r="W31" s="92">
        <v>0</v>
      </c>
      <c r="X31" s="94">
        <v>0</v>
      </c>
      <c r="Y31" s="67">
        <v>129</v>
      </c>
      <c r="Z31" s="67">
        <v>0</v>
      </c>
      <c r="AA31" s="67">
        <v>9.8000000000000007</v>
      </c>
      <c r="AB31" s="67">
        <v>34</v>
      </c>
      <c r="AC31" s="67">
        <v>0</v>
      </c>
      <c r="AD31" s="182">
        <v>29</v>
      </c>
      <c r="AE31" s="67">
        <v>19.600000000000001</v>
      </c>
      <c r="AF31" s="184">
        <v>22.836969503710574</v>
      </c>
      <c r="AG31" s="185">
        <v>37.300383522727273</v>
      </c>
      <c r="AH31" s="93">
        <v>0</v>
      </c>
      <c r="AI31" s="67">
        <v>22</v>
      </c>
      <c r="AJ31" s="154">
        <v>149.20153409090909</v>
      </c>
      <c r="AK31" s="96" t="s">
        <v>267</v>
      </c>
      <c r="AL31" s="3" t="s">
        <v>333</v>
      </c>
    </row>
    <row r="32" spans="1:38" ht="24.75" customHeight="1" x14ac:dyDescent="0.35">
      <c r="A32" s="146" t="s">
        <v>241</v>
      </c>
      <c r="B32" s="102" t="s">
        <v>267</v>
      </c>
      <c r="C32" s="149">
        <v>45140</v>
      </c>
      <c r="D32" s="103">
        <v>2023</v>
      </c>
      <c r="E32" s="149" t="s">
        <v>298</v>
      </c>
      <c r="F32" s="102" t="s">
        <v>165</v>
      </c>
      <c r="G32" s="153" t="s">
        <v>324</v>
      </c>
      <c r="H32" s="151">
        <v>80152</v>
      </c>
      <c r="I32" s="151">
        <v>131.85</v>
      </c>
      <c r="J32" s="151">
        <v>4</v>
      </c>
      <c r="K32" s="151">
        <v>363.62</v>
      </c>
      <c r="L32" s="151">
        <v>0</v>
      </c>
      <c r="M32" s="150">
        <v>237.78092699999999</v>
      </c>
      <c r="N32" s="91">
        <v>15250.660872999999</v>
      </c>
      <c r="O32" s="90">
        <v>15852.061799999999</v>
      </c>
      <c r="P32" s="92">
        <v>0</v>
      </c>
      <c r="Q32" s="92">
        <v>0</v>
      </c>
      <c r="R32" s="92">
        <v>0</v>
      </c>
      <c r="S32" s="92">
        <v>0</v>
      </c>
      <c r="T32" s="92">
        <v>0</v>
      </c>
      <c r="U32" s="92">
        <v>0</v>
      </c>
      <c r="V32" s="92">
        <v>0</v>
      </c>
      <c r="W32" s="92">
        <v>0</v>
      </c>
      <c r="X32" s="94">
        <v>0</v>
      </c>
      <c r="Y32" s="67">
        <v>244</v>
      </c>
      <c r="Z32" s="67">
        <v>0</v>
      </c>
      <c r="AA32" s="67">
        <v>2.9950000000000001</v>
      </c>
      <c r="AB32" s="67">
        <v>14</v>
      </c>
      <c r="AC32" s="67">
        <v>0</v>
      </c>
      <c r="AD32" s="182">
        <v>12</v>
      </c>
      <c r="AE32" s="67">
        <v>5.99</v>
      </c>
      <c r="AF32" s="184">
        <v>22.808468659887691</v>
      </c>
      <c r="AG32" s="185">
        <v>11.385227272727272</v>
      </c>
      <c r="AH32" s="93">
        <v>0</v>
      </c>
      <c r="AI32" s="67">
        <v>22</v>
      </c>
      <c r="AJ32" s="154">
        <v>45.540909090909089</v>
      </c>
      <c r="AK32" s="96" t="s">
        <v>267</v>
      </c>
      <c r="AL32" s="3" t="s">
        <v>332</v>
      </c>
    </row>
    <row r="33" spans="1:38" ht="24.75" customHeight="1" x14ac:dyDescent="0.35">
      <c r="A33" s="146" t="s">
        <v>242</v>
      </c>
      <c r="B33" s="102" t="s">
        <v>267</v>
      </c>
      <c r="C33" s="149">
        <v>45149</v>
      </c>
      <c r="D33" s="103">
        <v>2023</v>
      </c>
      <c r="E33" s="149" t="s">
        <v>299</v>
      </c>
      <c r="F33" s="102" t="s">
        <v>165</v>
      </c>
      <c r="G33" s="153" t="s">
        <v>10</v>
      </c>
      <c r="H33" s="151">
        <v>82949.33</v>
      </c>
      <c r="I33" s="151">
        <v>125.6</v>
      </c>
      <c r="J33" s="151">
        <v>3</v>
      </c>
      <c r="K33" s="151">
        <v>209.22</v>
      </c>
      <c r="L33" s="151">
        <v>0</v>
      </c>
      <c r="M33" s="150">
        <v>175.81110493500003</v>
      </c>
      <c r="N33" s="91">
        <v>11335.709224065002</v>
      </c>
      <c r="O33" s="90">
        <v>11720.740329000002</v>
      </c>
      <c r="P33" s="92">
        <v>0</v>
      </c>
      <c r="Q33" s="92">
        <v>0</v>
      </c>
      <c r="R33" s="92">
        <v>0</v>
      </c>
      <c r="S33" s="92">
        <v>0</v>
      </c>
      <c r="T33" s="92">
        <v>0</v>
      </c>
      <c r="U33" s="92">
        <v>0</v>
      </c>
      <c r="V33" s="92">
        <v>0</v>
      </c>
      <c r="W33" s="92">
        <v>0</v>
      </c>
      <c r="X33" s="94">
        <v>0</v>
      </c>
      <c r="Y33" s="67">
        <v>78</v>
      </c>
      <c r="Z33" s="67">
        <v>0</v>
      </c>
      <c r="AA33" s="67">
        <v>2.48</v>
      </c>
      <c r="AB33" s="67">
        <v>11</v>
      </c>
      <c r="AC33" s="67">
        <v>0</v>
      </c>
      <c r="AD33" s="182">
        <v>9</v>
      </c>
      <c r="AE33" s="67">
        <v>4.96</v>
      </c>
      <c r="AF33" s="184">
        <v>28.506230526026393</v>
      </c>
      <c r="AG33" s="185">
        <v>11.782575284090909</v>
      </c>
      <c r="AH33" s="93">
        <v>0</v>
      </c>
      <c r="AI33" s="67">
        <v>22</v>
      </c>
      <c r="AJ33" s="154">
        <v>47.130301136363634</v>
      </c>
      <c r="AK33" s="96" t="s">
        <v>267</v>
      </c>
      <c r="AL33" s="3" t="s">
        <v>333</v>
      </c>
    </row>
    <row r="34" spans="1:38" ht="24.75" customHeight="1" x14ac:dyDescent="0.35">
      <c r="A34" s="146" t="s">
        <v>243</v>
      </c>
      <c r="B34" s="102" t="s">
        <v>267</v>
      </c>
      <c r="C34" s="149">
        <v>45159</v>
      </c>
      <c r="D34" s="103">
        <v>2023</v>
      </c>
      <c r="E34" s="149" t="s">
        <v>300</v>
      </c>
      <c r="F34" s="102" t="s">
        <v>165</v>
      </c>
      <c r="G34" s="153" t="s">
        <v>324</v>
      </c>
      <c r="H34" s="151">
        <v>47900</v>
      </c>
      <c r="I34" s="151">
        <v>125.8</v>
      </c>
      <c r="J34" s="151">
        <v>3</v>
      </c>
      <c r="K34" s="151">
        <v>116.6</v>
      </c>
      <c r="L34" s="151">
        <v>0</v>
      </c>
      <c r="M34" s="150">
        <v>101.68571249999999</v>
      </c>
      <c r="N34" s="91">
        <v>6560.7617874999996</v>
      </c>
      <c r="O34" s="90">
        <v>6779.0474999999997</v>
      </c>
      <c r="P34" s="92">
        <v>0</v>
      </c>
      <c r="Q34" s="92">
        <v>0</v>
      </c>
      <c r="R34" s="92">
        <v>0</v>
      </c>
      <c r="S34" s="92">
        <v>0</v>
      </c>
      <c r="T34" s="92">
        <v>0</v>
      </c>
      <c r="U34" s="92">
        <v>0</v>
      </c>
      <c r="V34" s="92">
        <v>0</v>
      </c>
      <c r="W34" s="92">
        <v>0</v>
      </c>
      <c r="X34" s="94">
        <v>0</v>
      </c>
      <c r="Y34" s="67">
        <v>106</v>
      </c>
      <c r="Z34" s="67">
        <v>0</v>
      </c>
      <c r="AA34" s="67">
        <v>1.2749999999999999</v>
      </c>
      <c r="AB34" s="67">
        <v>6</v>
      </c>
      <c r="AC34" s="67">
        <v>0</v>
      </c>
      <c r="AD34" s="182">
        <v>6</v>
      </c>
      <c r="AE34" s="67">
        <v>2.5499999999999998</v>
      </c>
      <c r="AF34" s="184">
        <v>32.018716577540111</v>
      </c>
      <c r="AG34" s="185">
        <v>6.8039772727272725</v>
      </c>
      <c r="AH34" s="93">
        <v>0</v>
      </c>
      <c r="AI34" s="67">
        <v>22</v>
      </c>
      <c r="AJ34" s="154">
        <v>27.21590909090909</v>
      </c>
      <c r="AK34" s="96" t="s">
        <v>267</v>
      </c>
      <c r="AL34" s="3" t="s">
        <v>336</v>
      </c>
    </row>
    <row r="35" spans="1:38" ht="24.75" customHeight="1" x14ac:dyDescent="0.35">
      <c r="A35" s="146" t="s">
        <v>244</v>
      </c>
      <c r="B35" s="102" t="s">
        <v>267</v>
      </c>
      <c r="C35" s="149">
        <v>45162</v>
      </c>
      <c r="D35" s="103">
        <v>2023</v>
      </c>
      <c r="E35" s="149" t="s">
        <v>301</v>
      </c>
      <c r="F35" s="102" t="s">
        <v>165</v>
      </c>
      <c r="G35" s="153" t="s">
        <v>10</v>
      </c>
      <c r="H35" s="151">
        <v>348976.23</v>
      </c>
      <c r="I35" s="151">
        <v>122.3</v>
      </c>
      <c r="J35" s="151">
        <v>4</v>
      </c>
      <c r="K35" s="151">
        <v>896.36</v>
      </c>
      <c r="L35" s="151">
        <v>0</v>
      </c>
      <c r="M35" s="150">
        <v>960.29534090249979</v>
      </c>
      <c r="N35" s="91">
        <v>62163.03405259749</v>
      </c>
      <c r="O35" s="90">
        <v>64019.68939349999</v>
      </c>
      <c r="P35" s="92">
        <v>0</v>
      </c>
      <c r="Q35" s="92">
        <v>0</v>
      </c>
      <c r="R35" s="92">
        <v>0</v>
      </c>
      <c r="S35" s="92">
        <v>0</v>
      </c>
      <c r="T35" s="92">
        <v>0</v>
      </c>
      <c r="U35" s="92">
        <v>0</v>
      </c>
      <c r="V35" s="92">
        <v>0</v>
      </c>
      <c r="W35" s="92">
        <v>0</v>
      </c>
      <c r="X35" s="94">
        <v>0</v>
      </c>
      <c r="Y35" s="67">
        <v>85.5</v>
      </c>
      <c r="Z35" s="67">
        <v>0</v>
      </c>
      <c r="AA35" s="67">
        <v>7.5750000000000002</v>
      </c>
      <c r="AB35" s="67">
        <v>36</v>
      </c>
      <c r="AC35" s="67">
        <v>0</v>
      </c>
      <c r="AD35" s="182">
        <v>49</v>
      </c>
      <c r="AE35" s="67">
        <v>15.15</v>
      </c>
      <c r="AF35" s="184">
        <v>39.263752250225018</v>
      </c>
      <c r="AG35" s="185">
        <v>49.57048721590909</v>
      </c>
      <c r="AH35" s="93">
        <v>0</v>
      </c>
      <c r="AI35" s="67">
        <v>22</v>
      </c>
      <c r="AJ35" s="154">
        <v>198.28194886363636</v>
      </c>
      <c r="AK35" s="96" t="s">
        <v>267</v>
      </c>
      <c r="AL35" s="3" t="s">
        <v>333</v>
      </c>
    </row>
    <row r="36" spans="1:38" ht="24.75" customHeight="1" x14ac:dyDescent="0.35">
      <c r="A36" s="145" t="s">
        <v>245</v>
      </c>
      <c r="B36" s="102" t="s">
        <v>267</v>
      </c>
      <c r="C36" s="148">
        <v>45174</v>
      </c>
      <c r="D36" s="103">
        <v>2023</v>
      </c>
      <c r="E36" s="148" t="s">
        <v>302</v>
      </c>
      <c r="F36" s="102" t="s">
        <v>165</v>
      </c>
      <c r="G36" s="152" t="s">
        <v>10</v>
      </c>
      <c r="H36" s="150">
        <v>208878</v>
      </c>
      <c r="I36" s="150">
        <v>126.96</v>
      </c>
      <c r="J36" s="150">
        <v>3.2</v>
      </c>
      <c r="K36" s="150">
        <v>608.04999999999995</v>
      </c>
      <c r="L36" s="67">
        <v>0</v>
      </c>
      <c r="M36" s="150">
        <v>477.34471583999994</v>
      </c>
      <c r="N36" s="91">
        <v>30737.586340159996</v>
      </c>
      <c r="O36" s="90">
        <v>31822.981055999997</v>
      </c>
      <c r="P36" s="92">
        <v>0</v>
      </c>
      <c r="Q36" s="92">
        <v>0</v>
      </c>
      <c r="R36" s="92">
        <v>0</v>
      </c>
      <c r="S36" s="92">
        <v>0</v>
      </c>
      <c r="T36" s="92">
        <v>0</v>
      </c>
      <c r="U36" s="92">
        <v>0</v>
      </c>
      <c r="V36" s="92">
        <v>0</v>
      </c>
      <c r="W36" s="92">
        <v>0</v>
      </c>
      <c r="X36" s="94">
        <v>0</v>
      </c>
      <c r="Y36" s="67">
        <v>67.900000000000006</v>
      </c>
      <c r="Z36" s="67">
        <v>0</v>
      </c>
      <c r="AA36" s="67">
        <v>5.9249999999999998</v>
      </c>
      <c r="AB36" s="67">
        <v>25</v>
      </c>
      <c r="AC36" s="67">
        <v>0</v>
      </c>
      <c r="AD36" s="182">
        <v>24</v>
      </c>
      <c r="AE36" s="67">
        <v>11.85</v>
      </c>
      <c r="AF36" s="184">
        <v>30.045742232451094</v>
      </c>
      <c r="AG36" s="185">
        <v>29.670170454545453</v>
      </c>
      <c r="AH36" s="93">
        <v>0</v>
      </c>
      <c r="AI36" s="67">
        <v>22</v>
      </c>
      <c r="AJ36" s="154">
        <v>118.68068181818181</v>
      </c>
      <c r="AK36" s="96" t="s">
        <v>267</v>
      </c>
      <c r="AL36" s="3" t="s">
        <v>333</v>
      </c>
    </row>
    <row r="37" spans="1:38" ht="24.75" customHeight="1" x14ac:dyDescent="0.35">
      <c r="A37" s="145" t="s">
        <v>246</v>
      </c>
      <c r="B37" s="102" t="s">
        <v>267</v>
      </c>
      <c r="C37" s="148">
        <v>45185</v>
      </c>
      <c r="D37" s="103">
        <v>2023</v>
      </c>
      <c r="E37" s="148" t="s">
        <v>303</v>
      </c>
      <c r="F37" s="102" t="s">
        <v>165</v>
      </c>
      <c r="G37" s="152" t="s">
        <v>10</v>
      </c>
      <c r="H37" s="150">
        <v>126822</v>
      </c>
      <c r="I37" s="150">
        <v>125.48</v>
      </c>
      <c r="J37" s="150">
        <v>4</v>
      </c>
      <c r="K37" s="150">
        <v>632.92999999999995</v>
      </c>
      <c r="L37" s="67">
        <v>0</v>
      </c>
      <c r="M37" s="150">
        <v>358.05655259999997</v>
      </c>
      <c r="N37" s="91">
        <v>22879.450287399999</v>
      </c>
      <c r="O37" s="90">
        <v>23870.436839999998</v>
      </c>
      <c r="P37" s="92">
        <v>0</v>
      </c>
      <c r="Q37" s="92">
        <v>0</v>
      </c>
      <c r="R37" s="92">
        <v>0</v>
      </c>
      <c r="S37" s="92">
        <v>0</v>
      </c>
      <c r="T37" s="92">
        <v>0</v>
      </c>
      <c r="U37" s="92">
        <v>0</v>
      </c>
      <c r="V37" s="92">
        <v>0</v>
      </c>
      <c r="W37" s="92">
        <v>0</v>
      </c>
      <c r="X37" s="94">
        <v>0</v>
      </c>
      <c r="Y37" s="67">
        <v>96.3</v>
      </c>
      <c r="Z37" s="67">
        <v>0</v>
      </c>
      <c r="AA37" s="67">
        <v>4.2850000000000001</v>
      </c>
      <c r="AB37" s="67">
        <v>25</v>
      </c>
      <c r="AC37" s="67">
        <v>0</v>
      </c>
      <c r="AD37" s="182">
        <v>18</v>
      </c>
      <c r="AE37" s="67">
        <v>8.57</v>
      </c>
      <c r="AF37" s="184">
        <v>25.224488172271137</v>
      </c>
      <c r="AG37" s="185">
        <v>18.014488636363637</v>
      </c>
      <c r="AH37" s="93">
        <v>0</v>
      </c>
      <c r="AI37" s="67">
        <v>22</v>
      </c>
      <c r="AJ37" s="154">
        <v>72.05795454545455</v>
      </c>
      <c r="AK37" s="96" t="s">
        <v>267</v>
      </c>
      <c r="AL37" s="3" t="s">
        <v>333</v>
      </c>
    </row>
    <row r="38" spans="1:38" ht="24.75" customHeight="1" x14ac:dyDescent="0.35">
      <c r="A38" s="146" t="s">
        <v>247</v>
      </c>
      <c r="B38" s="102" t="s">
        <v>267</v>
      </c>
      <c r="C38" s="149">
        <v>45204</v>
      </c>
      <c r="D38" s="103">
        <v>2023</v>
      </c>
      <c r="E38" s="149" t="s">
        <v>304</v>
      </c>
      <c r="F38" s="102" t="s">
        <v>165</v>
      </c>
      <c r="G38" s="153" t="s">
        <v>324</v>
      </c>
      <c r="H38" s="151">
        <v>107888</v>
      </c>
      <c r="I38" s="151">
        <v>121</v>
      </c>
      <c r="J38" s="151">
        <v>5</v>
      </c>
      <c r="K38" s="151">
        <v>793</v>
      </c>
      <c r="L38" s="67">
        <v>128.53</v>
      </c>
      <c r="M38" s="150">
        <v>367.15634999999997</v>
      </c>
      <c r="N38" s="91">
        <v>23188.40365</v>
      </c>
      <c r="O38" s="90">
        <v>24477.09</v>
      </c>
      <c r="P38" s="92">
        <v>0</v>
      </c>
      <c r="Q38" s="92">
        <v>0</v>
      </c>
      <c r="R38" s="92">
        <v>0</v>
      </c>
      <c r="S38" s="92">
        <v>0</v>
      </c>
      <c r="T38" s="92">
        <v>0</v>
      </c>
      <c r="U38" s="92">
        <v>0</v>
      </c>
      <c r="V38" s="92">
        <v>0</v>
      </c>
      <c r="W38" s="92">
        <v>0</v>
      </c>
      <c r="X38" s="94">
        <v>0</v>
      </c>
      <c r="Y38" s="67">
        <v>90.6</v>
      </c>
      <c r="Z38" s="67">
        <v>63</v>
      </c>
      <c r="AA38" s="67">
        <v>3.0649999999999999</v>
      </c>
      <c r="AB38" s="67">
        <v>26</v>
      </c>
      <c r="AC38" s="67">
        <v>7</v>
      </c>
      <c r="AD38" s="182">
        <v>19</v>
      </c>
      <c r="AE38" s="67">
        <v>6.13</v>
      </c>
      <c r="AF38" s="184">
        <v>30.000000000000004</v>
      </c>
      <c r="AG38" s="185">
        <v>15.325000000000003</v>
      </c>
      <c r="AH38" s="93">
        <v>0</v>
      </c>
      <c r="AI38" s="67">
        <v>22</v>
      </c>
      <c r="AJ38" s="154">
        <v>61.300000000000011</v>
      </c>
      <c r="AK38" s="96" t="s">
        <v>267</v>
      </c>
      <c r="AL38" s="3" t="s">
        <v>335</v>
      </c>
    </row>
    <row r="39" spans="1:38" ht="24.75" customHeight="1" x14ac:dyDescent="0.35">
      <c r="A39" s="146" t="s">
        <v>341</v>
      </c>
      <c r="B39" s="102" t="s">
        <v>267</v>
      </c>
      <c r="C39" s="149">
        <v>45159</v>
      </c>
      <c r="D39" s="103">
        <v>2023</v>
      </c>
      <c r="E39" s="149" t="s">
        <v>343</v>
      </c>
      <c r="F39" s="102" t="s">
        <v>165</v>
      </c>
      <c r="G39" s="153" t="s">
        <v>324</v>
      </c>
      <c r="H39" s="151">
        <v>140558</v>
      </c>
      <c r="I39" s="151">
        <v>127.54</v>
      </c>
      <c r="J39" s="151">
        <v>4</v>
      </c>
      <c r="K39" s="151">
        <v>506.27</v>
      </c>
      <c r="L39" s="67">
        <v>0</v>
      </c>
      <c r="M39" s="150">
        <v>403.35226470000003</v>
      </c>
      <c r="N39" s="91">
        <v>25980.528715300003</v>
      </c>
      <c r="O39" s="90">
        <v>26890.150980000002</v>
      </c>
      <c r="P39" s="92">
        <v>0</v>
      </c>
      <c r="Q39" s="92">
        <v>0</v>
      </c>
      <c r="R39" s="92">
        <v>0</v>
      </c>
      <c r="S39" s="92">
        <v>0</v>
      </c>
      <c r="T39" s="92">
        <v>0</v>
      </c>
      <c r="U39" s="92">
        <v>0</v>
      </c>
      <c r="V39" s="92">
        <v>0</v>
      </c>
      <c r="W39" s="92">
        <v>0</v>
      </c>
      <c r="X39" s="94">
        <v>0</v>
      </c>
      <c r="Y39" s="67">
        <v>139</v>
      </c>
      <c r="Z39" s="67">
        <v>0</v>
      </c>
      <c r="AA39" s="67">
        <v>7</v>
      </c>
      <c r="AB39" s="67">
        <v>21</v>
      </c>
      <c r="AC39" s="67">
        <v>0</v>
      </c>
      <c r="AD39" s="182">
        <v>21</v>
      </c>
      <c r="AE39" s="67">
        <v>11.14</v>
      </c>
      <c r="AF39" s="184">
        <v>21.506956912028723</v>
      </c>
      <c r="AG39" s="185">
        <v>19.965624999999999</v>
      </c>
      <c r="AH39" s="93">
        <v>0</v>
      </c>
      <c r="AI39" s="67">
        <v>22</v>
      </c>
      <c r="AJ39" s="154">
        <v>79.862499999999997</v>
      </c>
      <c r="AK39" s="96" t="s">
        <v>267</v>
      </c>
      <c r="AL39" s="3" t="s">
        <v>333</v>
      </c>
    </row>
    <row r="40" spans="1:38" ht="24.75" customHeight="1" x14ac:dyDescent="0.35">
      <c r="A40" s="146" t="s">
        <v>248</v>
      </c>
      <c r="B40" s="102" t="s">
        <v>267</v>
      </c>
      <c r="C40" s="149">
        <v>45414</v>
      </c>
      <c r="D40" s="103">
        <v>2024</v>
      </c>
      <c r="E40" s="149" t="s">
        <v>305</v>
      </c>
      <c r="F40" s="102" t="s">
        <v>165</v>
      </c>
      <c r="G40" s="153" t="s">
        <v>10</v>
      </c>
      <c r="H40" s="151">
        <v>88345.5</v>
      </c>
      <c r="I40" s="151">
        <v>130.16</v>
      </c>
      <c r="J40" s="151">
        <v>4</v>
      </c>
      <c r="K40" s="151">
        <v>307.43</v>
      </c>
      <c r="L40" s="67">
        <v>0</v>
      </c>
      <c r="M40" s="150">
        <v>258.72863129999996</v>
      </c>
      <c r="N40" s="91">
        <v>16682.416788699997</v>
      </c>
      <c r="O40" s="90">
        <v>17248.575419999997</v>
      </c>
      <c r="P40" s="92">
        <v>0</v>
      </c>
      <c r="Q40" s="92">
        <v>0</v>
      </c>
      <c r="R40" s="92">
        <v>0</v>
      </c>
      <c r="S40" s="92">
        <v>0</v>
      </c>
      <c r="T40" s="92">
        <v>0</v>
      </c>
      <c r="U40" s="92">
        <v>0</v>
      </c>
      <c r="V40" s="92">
        <v>0</v>
      </c>
      <c r="W40" s="92">
        <v>0</v>
      </c>
      <c r="X40" s="94">
        <v>0</v>
      </c>
      <c r="Y40" s="67">
        <v>190</v>
      </c>
      <c r="Z40" s="67">
        <v>0</v>
      </c>
      <c r="AA40" s="67">
        <v>3.4350000000000001</v>
      </c>
      <c r="AB40" s="67">
        <v>12</v>
      </c>
      <c r="AC40" s="67">
        <v>0</v>
      </c>
      <c r="AD40" s="182">
        <v>13</v>
      </c>
      <c r="AE40" s="67">
        <v>6.87</v>
      </c>
      <c r="AF40" s="184">
        <v>21.919784636760621</v>
      </c>
      <c r="AG40" s="185">
        <v>12.549076704545456</v>
      </c>
      <c r="AH40" s="93">
        <v>0</v>
      </c>
      <c r="AI40" s="67">
        <v>22</v>
      </c>
      <c r="AJ40" s="154">
        <v>50.196306818181824</v>
      </c>
      <c r="AK40" s="96" t="s">
        <v>267</v>
      </c>
      <c r="AL40" s="3" t="s">
        <v>333</v>
      </c>
    </row>
    <row r="41" spans="1:38" ht="24.75" customHeight="1" x14ac:dyDescent="0.35">
      <c r="A41" s="146" t="s">
        <v>249</v>
      </c>
      <c r="B41" s="102" t="s">
        <v>267</v>
      </c>
      <c r="C41" s="149">
        <v>45418</v>
      </c>
      <c r="D41" s="103">
        <v>2024</v>
      </c>
      <c r="E41" s="149" t="s">
        <v>306</v>
      </c>
      <c r="F41" s="102" t="s">
        <v>165</v>
      </c>
      <c r="G41" s="153" t="s">
        <v>324</v>
      </c>
      <c r="H41" s="151">
        <v>79573</v>
      </c>
      <c r="I41" s="151">
        <v>124.3</v>
      </c>
      <c r="J41" s="151">
        <v>4</v>
      </c>
      <c r="K41" s="151">
        <v>414.01</v>
      </c>
      <c r="L41" s="67">
        <v>0</v>
      </c>
      <c r="M41" s="150">
        <v>222.54578774999996</v>
      </c>
      <c r="N41" s="91">
        <v>14199.830062249999</v>
      </c>
      <c r="O41" s="90">
        <v>14836.385849999999</v>
      </c>
      <c r="P41" s="92">
        <v>0</v>
      </c>
      <c r="Q41" s="92">
        <v>0</v>
      </c>
      <c r="R41" s="92">
        <v>0</v>
      </c>
      <c r="S41" s="92">
        <v>0</v>
      </c>
      <c r="T41" s="92">
        <v>0</v>
      </c>
      <c r="U41" s="92">
        <v>0</v>
      </c>
      <c r="V41" s="92">
        <v>0</v>
      </c>
      <c r="W41" s="92">
        <v>0</v>
      </c>
      <c r="X41" s="94">
        <v>0</v>
      </c>
      <c r="Y41" s="67">
        <v>164</v>
      </c>
      <c r="Z41" s="67">
        <v>0</v>
      </c>
      <c r="AA41" s="67">
        <v>2.87</v>
      </c>
      <c r="AB41" s="67">
        <v>17</v>
      </c>
      <c r="AC41" s="67">
        <v>0</v>
      </c>
      <c r="AD41" s="182">
        <v>12</v>
      </c>
      <c r="AE41" s="67">
        <v>5.74</v>
      </c>
      <c r="AF41" s="184">
        <v>23.629929521697814</v>
      </c>
      <c r="AG41" s="185">
        <v>11.302982954545454</v>
      </c>
      <c r="AH41" s="93">
        <v>0</v>
      </c>
      <c r="AI41" s="67">
        <v>22</v>
      </c>
      <c r="AJ41" s="154">
        <v>45.211931818181817</v>
      </c>
      <c r="AK41" s="96" t="s">
        <v>267</v>
      </c>
      <c r="AL41" s="3" t="s">
        <v>332</v>
      </c>
    </row>
    <row r="42" spans="1:38" ht="24.75" customHeight="1" x14ac:dyDescent="0.35">
      <c r="A42" s="146" t="s">
        <v>250</v>
      </c>
      <c r="B42" s="102" t="s">
        <v>267</v>
      </c>
      <c r="C42" s="149">
        <v>45426</v>
      </c>
      <c r="D42" s="103">
        <v>2024</v>
      </c>
      <c r="E42" s="149" t="s">
        <v>307</v>
      </c>
      <c r="F42" s="102" t="s">
        <v>165</v>
      </c>
      <c r="G42" s="153" t="s">
        <v>10</v>
      </c>
      <c r="H42" s="151">
        <v>127698.6</v>
      </c>
      <c r="I42" s="151">
        <v>133.26</v>
      </c>
      <c r="J42" s="151">
        <v>4</v>
      </c>
      <c r="K42" s="151">
        <v>378.94</v>
      </c>
      <c r="L42" s="67">
        <v>0</v>
      </c>
      <c r="M42" s="150">
        <v>382.88509731000005</v>
      </c>
      <c r="N42" s="91">
        <v>24763.848056690003</v>
      </c>
      <c r="O42" s="90">
        <v>25525.673154000004</v>
      </c>
      <c r="P42" s="92">
        <v>0</v>
      </c>
      <c r="Q42" s="92">
        <v>0</v>
      </c>
      <c r="R42" s="92">
        <v>0</v>
      </c>
      <c r="S42" s="92">
        <v>0</v>
      </c>
      <c r="T42" s="92">
        <v>0</v>
      </c>
      <c r="U42" s="92">
        <v>0</v>
      </c>
      <c r="V42" s="92">
        <v>0</v>
      </c>
      <c r="W42" s="92">
        <v>0</v>
      </c>
      <c r="X42" s="94">
        <v>0</v>
      </c>
      <c r="Y42" s="67">
        <v>127</v>
      </c>
      <c r="Z42" s="67">
        <v>0</v>
      </c>
      <c r="AA42" s="67">
        <v>4.99</v>
      </c>
      <c r="AB42" s="67">
        <v>19</v>
      </c>
      <c r="AC42" s="67">
        <v>0</v>
      </c>
      <c r="AD42" s="182">
        <v>20</v>
      </c>
      <c r="AE42" s="67">
        <v>9.98</v>
      </c>
      <c r="AF42" s="184">
        <v>21.810427673528878</v>
      </c>
      <c r="AG42" s="185">
        <v>18.139005681818183</v>
      </c>
      <c r="AH42" s="93">
        <v>0</v>
      </c>
      <c r="AI42" s="67">
        <v>22</v>
      </c>
      <c r="AJ42" s="154">
        <v>72.556022727272733</v>
      </c>
      <c r="AK42" s="96" t="s">
        <v>267</v>
      </c>
      <c r="AL42" s="3" t="s">
        <v>333</v>
      </c>
    </row>
    <row r="43" spans="1:38" ht="24.75" customHeight="1" x14ac:dyDescent="0.35">
      <c r="A43" s="146" t="s">
        <v>251</v>
      </c>
      <c r="B43" s="102" t="s">
        <v>267</v>
      </c>
      <c r="C43" s="149">
        <v>45440</v>
      </c>
      <c r="D43" s="103">
        <v>2024</v>
      </c>
      <c r="E43" s="149" t="s">
        <v>308</v>
      </c>
      <c r="F43" s="102" t="s">
        <v>165</v>
      </c>
      <c r="G43" s="153" t="s">
        <v>10</v>
      </c>
      <c r="H43" s="151">
        <v>135673</v>
      </c>
      <c r="I43" s="151">
        <v>122.48</v>
      </c>
      <c r="J43" s="151">
        <v>3.5</v>
      </c>
      <c r="K43" s="151">
        <v>432.71</v>
      </c>
      <c r="L43" s="67">
        <v>0</v>
      </c>
      <c r="M43" s="150">
        <v>327.15169672500002</v>
      </c>
      <c r="N43" s="91">
        <v>21050.251418275002</v>
      </c>
      <c r="O43" s="90">
        <v>21810.113115000004</v>
      </c>
      <c r="P43" s="92">
        <v>0</v>
      </c>
      <c r="Q43" s="92">
        <v>0</v>
      </c>
      <c r="R43" s="92">
        <v>0</v>
      </c>
      <c r="S43" s="92">
        <v>0</v>
      </c>
      <c r="T43" s="92">
        <v>0</v>
      </c>
      <c r="U43" s="92">
        <v>0</v>
      </c>
      <c r="V43" s="92">
        <v>0</v>
      </c>
      <c r="W43" s="92">
        <v>0</v>
      </c>
      <c r="X43" s="94">
        <v>0</v>
      </c>
      <c r="Y43" s="67">
        <v>24.3</v>
      </c>
      <c r="Z43" s="67">
        <v>0</v>
      </c>
      <c r="AA43" s="67">
        <v>5.4749999999999996</v>
      </c>
      <c r="AB43" s="67">
        <v>18</v>
      </c>
      <c r="AC43" s="67">
        <v>0</v>
      </c>
      <c r="AD43" s="182">
        <v>17</v>
      </c>
      <c r="AE43" s="67">
        <v>10.95</v>
      </c>
      <c r="AF43" s="184">
        <v>21.119707347447076</v>
      </c>
      <c r="AG43" s="185">
        <v>19.271732954545456</v>
      </c>
      <c r="AH43" s="93">
        <v>0</v>
      </c>
      <c r="AI43" s="67">
        <v>22</v>
      </c>
      <c r="AJ43" s="154">
        <v>77.086931818181824</v>
      </c>
      <c r="AK43" s="96" t="s">
        <v>267</v>
      </c>
      <c r="AL43" s="3" t="s">
        <v>333</v>
      </c>
    </row>
    <row r="44" spans="1:38" ht="24.75" customHeight="1" x14ac:dyDescent="0.35">
      <c r="A44" s="146" t="s">
        <v>252</v>
      </c>
      <c r="B44" s="102" t="s">
        <v>267</v>
      </c>
      <c r="C44" s="149">
        <v>45453</v>
      </c>
      <c r="D44" s="103">
        <v>2024</v>
      </c>
      <c r="E44" s="149" t="s">
        <v>309</v>
      </c>
      <c r="F44" s="102" t="s">
        <v>165</v>
      </c>
      <c r="G44" s="153" t="s">
        <v>10</v>
      </c>
      <c r="H44" s="151">
        <v>224674.4</v>
      </c>
      <c r="I44" s="151">
        <v>127.125</v>
      </c>
      <c r="J44" s="151">
        <v>4</v>
      </c>
      <c r="K44" s="151">
        <v>715.52</v>
      </c>
      <c r="L44" s="67">
        <v>0</v>
      </c>
      <c r="M44" s="150">
        <v>642.63899474999994</v>
      </c>
      <c r="N44" s="91">
        <v>41484.440655249993</v>
      </c>
      <c r="O44" s="90">
        <v>42842.599649999996</v>
      </c>
      <c r="P44" s="92">
        <v>0</v>
      </c>
      <c r="Q44" s="92">
        <v>0</v>
      </c>
      <c r="R44" s="92">
        <v>0</v>
      </c>
      <c r="S44" s="92">
        <v>0</v>
      </c>
      <c r="T44" s="92">
        <v>0</v>
      </c>
      <c r="U44" s="92">
        <v>0</v>
      </c>
      <c r="V44" s="92">
        <v>0</v>
      </c>
      <c r="W44" s="92">
        <v>0</v>
      </c>
      <c r="X44" s="94">
        <v>0</v>
      </c>
      <c r="Y44" s="67">
        <v>119</v>
      </c>
      <c r="Z44" s="67">
        <v>0</v>
      </c>
      <c r="AA44" s="67">
        <v>7.3949999999999996</v>
      </c>
      <c r="AB44" s="67">
        <v>47</v>
      </c>
      <c r="AC44" s="67">
        <v>0</v>
      </c>
      <c r="AD44" s="182">
        <v>33</v>
      </c>
      <c r="AE44" s="67">
        <v>14.79</v>
      </c>
      <c r="AF44" s="184">
        <v>25.893693527567766</v>
      </c>
      <c r="AG44" s="185">
        <v>31.913977272727269</v>
      </c>
      <c r="AH44" s="93">
        <v>0</v>
      </c>
      <c r="AI44" s="67">
        <v>22</v>
      </c>
      <c r="AJ44" s="154">
        <v>127.65590909090908</v>
      </c>
      <c r="AK44" s="96" t="s">
        <v>267</v>
      </c>
      <c r="AL44" s="3" t="s">
        <v>333</v>
      </c>
    </row>
    <row r="45" spans="1:38" ht="24.75" customHeight="1" x14ac:dyDescent="0.35">
      <c r="A45" s="146" t="s">
        <v>253</v>
      </c>
      <c r="B45" s="102" t="s">
        <v>267</v>
      </c>
      <c r="C45" s="149">
        <v>45481</v>
      </c>
      <c r="D45" s="103">
        <v>2024</v>
      </c>
      <c r="E45" s="149" t="s">
        <v>310</v>
      </c>
      <c r="F45" s="102" t="s">
        <v>165</v>
      </c>
      <c r="G45" s="153" t="s">
        <v>324</v>
      </c>
      <c r="H45" s="151">
        <v>51941</v>
      </c>
      <c r="I45" s="151">
        <v>126.88</v>
      </c>
      <c r="J45" s="151">
        <v>3</v>
      </c>
      <c r="K45" s="151">
        <v>95.27</v>
      </c>
      <c r="L45" s="67">
        <v>35.06</v>
      </c>
      <c r="M45" s="150">
        <v>111.2108751</v>
      </c>
      <c r="N45" s="91">
        <v>7172.5174649</v>
      </c>
      <c r="O45" s="90">
        <v>7414.0583399999996</v>
      </c>
      <c r="P45" s="92">
        <v>0</v>
      </c>
      <c r="Q45" s="92">
        <v>0</v>
      </c>
      <c r="R45" s="92">
        <v>0</v>
      </c>
      <c r="S45" s="92">
        <v>0</v>
      </c>
      <c r="T45" s="92">
        <v>0</v>
      </c>
      <c r="U45" s="92">
        <v>0</v>
      </c>
      <c r="V45" s="92">
        <v>0</v>
      </c>
      <c r="W45" s="92">
        <v>0</v>
      </c>
      <c r="X45" s="94">
        <v>0</v>
      </c>
      <c r="Y45" s="67">
        <v>148</v>
      </c>
      <c r="Z45" s="67">
        <v>97.2</v>
      </c>
      <c r="AA45" s="67">
        <v>1.845</v>
      </c>
      <c r="AB45" s="67">
        <v>5</v>
      </c>
      <c r="AC45" s="67">
        <v>2</v>
      </c>
      <c r="AD45" s="182">
        <v>6</v>
      </c>
      <c r="AE45" s="67">
        <v>3.69</v>
      </c>
      <c r="AF45" s="184">
        <v>23.993440502586843</v>
      </c>
      <c r="AG45" s="185">
        <v>7.3779829545454545</v>
      </c>
      <c r="AH45" s="93">
        <v>0</v>
      </c>
      <c r="AI45" s="67">
        <v>22</v>
      </c>
      <c r="AJ45" s="154">
        <v>29.511931818181818</v>
      </c>
      <c r="AK45" s="96" t="s">
        <v>267</v>
      </c>
      <c r="AL45" s="3" t="s">
        <v>332</v>
      </c>
    </row>
    <row r="46" spans="1:38" ht="24.75" customHeight="1" x14ac:dyDescent="0.35">
      <c r="A46" s="146" t="s">
        <v>254</v>
      </c>
      <c r="B46" s="102" t="s">
        <v>267</v>
      </c>
      <c r="C46" s="149">
        <v>45482</v>
      </c>
      <c r="D46" s="103">
        <v>2024</v>
      </c>
      <c r="E46" s="149" t="s">
        <v>311</v>
      </c>
      <c r="F46" s="102" t="s">
        <v>165</v>
      </c>
      <c r="G46" s="153" t="s">
        <v>324</v>
      </c>
      <c r="H46" s="151">
        <v>313355.3</v>
      </c>
      <c r="I46" s="151">
        <v>125.35</v>
      </c>
      <c r="J46" s="151">
        <v>3</v>
      </c>
      <c r="K46" s="151">
        <v>1191.3399999999999</v>
      </c>
      <c r="L46" s="67">
        <v>461.78</v>
      </c>
      <c r="M46" s="150">
        <v>662.83459067812487</v>
      </c>
      <c r="N46" s="91">
        <v>41873.018121196867</v>
      </c>
      <c r="O46" s="90">
        <v>44188.972711874994</v>
      </c>
      <c r="P46" s="92">
        <v>0</v>
      </c>
      <c r="Q46" s="92">
        <v>0</v>
      </c>
      <c r="R46" s="92">
        <v>0</v>
      </c>
      <c r="S46" s="92">
        <v>0</v>
      </c>
      <c r="T46" s="92">
        <v>0</v>
      </c>
      <c r="U46" s="92">
        <v>0</v>
      </c>
      <c r="V46" s="92">
        <v>0</v>
      </c>
      <c r="W46" s="92">
        <v>0</v>
      </c>
      <c r="X46" s="94">
        <v>0</v>
      </c>
      <c r="Y46" s="67">
        <v>299</v>
      </c>
      <c r="Z46" s="67">
        <v>137</v>
      </c>
      <c r="AA46" s="67">
        <v>6.47</v>
      </c>
      <c r="AB46" s="67">
        <v>39</v>
      </c>
      <c r="AC46" s="67">
        <v>24</v>
      </c>
      <c r="AD46" s="182">
        <v>34</v>
      </c>
      <c r="AE46" s="67">
        <v>12.94</v>
      </c>
      <c r="AF46" s="184">
        <v>41.277306976254039</v>
      </c>
      <c r="AG46" s="185">
        <v>44.510696022727267</v>
      </c>
      <c r="AH46" s="93">
        <v>0</v>
      </c>
      <c r="AI46" s="67">
        <v>22</v>
      </c>
      <c r="AJ46" s="154">
        <v>178.04278409090907</v>
      </c>
      <c r="AK46" s="96" t="s">
        <v>267</v>
      </c>
      <c r="AL46" s="3" t="s">
        <v>332</v>
      </c>
    </row>
    <row r="47" spans="1:38" ht="24.75" customHeight="1" x14ac:dyDescent="0.35">
      <c r="A47" s="146" t="s">
        <v>255</v>
      </c>
      <c r="B47" s="102" t="s">
        <v>267</v>
      </c>
      <c r="C47" s="149">
        <v>45491</v>
      </c>
      <c r="D47" s="103">
        <v>2024</v>
      </c>
      <c r="E47" s="149" t="s">
        <v>312</v>
      </c>
      <c r="F47" s="102" t="s">
        <v>165</v>
      </c>
      <c r="G47" s="153" t="s">
        <v>10</v>
      </c>
      <c r="H47" s="151">
        <v>123606</v>
      </c>
      <c r="I47" s="151">
        <v>126.143</v>
      </c>
      <c r="J47" s="151">
        <v>4</v>
      </c>
      <c r="K47" s="151">
        <v>423.27</v>
      </c>
      <c r="L47" s="67">
        <v>0</v>
      </c>
      <c r="M47" s="150">
        <v>350.82071230499997</v>
      </c>
      <c r="N47" s="91">
        <v>22613.956774695002</v>
      </c>
      <c r="O47" s="90">
        <v>23388.047487</v>
      </c>
      <c r="P47" s="92">
        <v>0</v>
      </c>
      <c r="Q47" s="92">
        <v>0</v>
      </c>
      <c r="R47" s="92">
        <v>0</v>
      </c>
      <c r="S47" s="92">
        <v>0</v>
      </c>
      <c r="T47" s="92">
        <v>0</v>
      </c>
      <c r="U47" s="92">
        <v>0</v>
      </c>
      <c r="V47" s="92">
        <v>0</v>
      </c>
      <c r="W47" s="92">
        <v>0</v>
      </c>
      <c r="X47" s="94">
        <v>0</v>
      </c>
      <c r="Y47" s="67">
        <v>60.2</v>
      </c>
      <c r="Z47" s="67">
        <v>0</v>
      </c>
      <c r="AA47" s="67">
        <v>5.18</v>
      </c>
      <c r="AB47" s="67">
        <v>17</v>
      </c>
      <c r="AC47" s="67">
        <v>0</v>
      </c>
      <c r="AD47" s="182">
        <v>18</v>
      </c>
      <c r="AE47" s="67">
        <v>10.36</v>
      </c>
      <c r="AF47" s="184">
        <v>20.337070024570025</v>
      </c>
      <c r="AG47" s="185">
        <v>17.557670454545455</v>
      </c>
      <c r="AH47" s="93">
        <v>0</v>
      </c>
      <c r="AI47" s="67">
        <v>22</v>
      </c>
      <c r="AJ47" s="154">
        <v>70.230681818181822</v>
      </c>
      <c r="AK47" s="96" t="s">
        <v>267</v>
      </c>
      <c r="AL47" s="3" t="s">
        <v>333</v>
      </c>
    </row>
    <row r="48" spans="1:38" ht="24.75" customHeight="1" x14ac:dyDescent="0.35">
      <c r="A48" s="146" t="s">
        <v>256</v>
      </c>
      <c r="B48" s="102" t="s">
        <v>267</v>
      </c>
      <c r="C48" s="149">
        <v>45504</v>
      </c>
      <c r="D48" s="103">
        <v>2024</v>
      </c>
      <c r="E48" s="149" t="s">
        <v>313</v>
      </c>
      <c r="F48" s="102" t="s">
        <v>165</v>
      </c>
      <c r="G48" s="153" t="s">
        <v>10</v>
      </c>
      <c r="H48" s="151">
        <v>78707</v>
      </c>
      <c r="I48" s="151">
        <v>129.33000000000001</v>
      </c>
      <c r="J48" s="151">
        <v>3</v>
      </c>
      <c r="K48" s="151">
        <v>150.80000000000001</v>
      </c>
      <c r="L48" s="67">
        <v>0</v>
      </c>
      <c r="M48" s="150">
        <v>171.77360023124999</v>
      </c>
      <c r="N48" s="91">
        <v>11128.99974851875</v>
      </c>
      <c r="O48" s="90">
        <v>11451.57334875</v>
      </c>
      <c r="P48" s="92">
        <v>0</v>
      </c>
      <c r="Q48" s="92">
        <v>0</v>
      </c>
      <c r="R48" s="92">
        <v>0</v>
      </c>
      <c r="S48" s="92">
        <v>0</v>
      </c>
      <c r="T48" s="92">
        <v>0</v>
      </c>
      <c r="U48" s="92">
        <v>0</v>
      </c>
      <c r="V48" s="92">
        <v>0</v>
      </c>
      <c r="W48" s="92">
        <v>0</v>
      </c>
      <c r="X48" s="94">
        <v>0</v>
      </c>
      <c r="Y48" s="67">
        <v>45.7</v>
      </c>
      <c r="Z48" s="67">
        <v>0</v>
      </c>
      <c r="AA48" s="67">
        <v>2.9449999999999998</v>
      </c>
      <c r="AB48" s="67">
        <v>8</v>
      </c>
      <c r="AC48" s="67">
        <v>0</v>
      </c>
      <c r="AD48" s="182">
        <v>9</v>
      </c>
      <c r="AE48" s="67">
        <v>5.89</v>
      </c>
      <c r="AF48" s="184">
        <v>22.777531254823277</v>
      </c>
      <c r="AG48" s="185">
        <v>11.179971590909091</v>
      </c>
      <c r="AH48" s="93">
        <v>0</v>
      </c>
      <c r="AI48" s="67">
        <v>22</v>
      </c>
      <c r="AJ48" s="154">
        <v>44.719886363636363</v>
      </c>
      <c r="AK48" s="96" t="s">
        <v>267</v>
      </c>
      <c r="AL48" s="3" t="s">
        <v>333</v>
      </c>
    </row>
    <row r="49" spans="1:38" ht="14.25" customHeight="1" x14ac:dyDescent="0.35">
      <c r="A49" s="146" t="s">
        <v>257</v>
      </c>
      <c r="B49" s="102" t="s">
        <v>267</v>
      </c>
      <c r="C49" s="149">
        <v>45510</v>
      </c>
      <c r="D49" s="103">
        <v>2024</v>
      </c>
      <c r="E49" s="149" t="s">
        <v>314</v>
      </c>
      <c r="F49" s="102" t="s">
        <v>165</v>
      </c>
      <c r="G49" s="153" t="s">
        <v>10</v>
      </c>
      <c r="H49" s="151">
        <v>99957.8</v>
      </c>
      <c r="I49" s="151">
        <v>127.06</v>
      </c>
      <c r="J49" s="151">
        <v>3.5</v>
      </c>
      <c r="K49" s="151">
        <v>320.63</v>
      </c>
      <c r="L49" s="67">
        <v>0</v>
      </c>
      <c r="M49" s="150">
        <v>250.04381196375002</v>
      </c>
      <c r="N49" s="91">
        <v>16098.913652286252</v>
      </c>
      <c r="O49" s="90">
        <v>16669.587464250002</v>
      </c>
      <c r="P49" s="92">
        <v>0</v>
      </c>
      <c r="Q49" s="92">
        <v>0</v>
      </c>
      <c r="R49" s="92">
        <v>0</v>
      </c>
      <c r="S49" s="92">
        <v>0</v>
      </c>
      <c r="T49" s="92">
        <v>0</v>
      </c>
      <c r="U49" s="92">
        <v>0</v>
      </c>
      <c r="V49" s="92">
        <v>0</v>
      </c>
      <c r="W49" s="92">
        <v>0</v>
      </c>
      <c r="X49" s="94">
        <v>0</v>
      </c>
      <c r="Y49" s="67">
        <v>42.8</v>
      </c>
      <c r="Z49" s="67">
        <v>0</v>
      </c>
      <c r="AA49" s="67">
        <v>3.6949999999999998</v>
      </c>
      <c r="AB49" s="67">
        <v>17</v>
      </c>
      <c r="AC49" s="67">
        <v>0</v>
      </c>
      <c r="AD49" s="182">
        <v>13</v>
      </c>
      <c r="AE49" s="67">
        <v>7.39</v>
      </c>
      <c r="AF49" s="184">
        <v>23.055834050928777</v>
      </c>
      <c r="AG49" s="185">
        <v>14.198551136363637</v>
      </c>
      <c r="AH49" s="93">
        <v>0</v>
      </c>
      <c r="AI49" s="67">
        <v>22</v>
      </c>
      <c r="AJ49" s="154">
        <v>56.794204545454548</v>
      </c>
      <c r="AK49" s="96" t="s">
        <v>267</v>
      </c>
      <c r="AL49" s="3" t="s">
        <v>333</v>
      </c>
    </row>
    <row r="50" spans="1:38" ht="14.25" customHeight="1" x14ac:dyDescent="0.35">
      <c r="A50" s="146" t="s">
        <v>258</v>
      </c>
      <c r="B50" s="102" t="s">
        <v>267</v>
      </c>
      <c r="C50" s="149">
        <v>45516</v>
      </c>
      <c r="D50" s="103">
        <v>2024</v>
      </c>
      <c r="E50" s="149" t="s">
        <v>315</v>
      </c>
      <c r="F50" s="102" t="s">
        <v>165</v>
      </c>
      <c r="G50" s="153" t="s">
        <v>324</v>
      </c>
      <c r="H50" s="151">
        <v>176039</v>
      </c>
      <c r="I50" s="151">
        <v>132.58000000000001</v>
      </c>
      <c r="J50" s="151">
        <v>4</v>
      </c>
      <c r="K50" s="151">
        <v>676</v>
      </c>
      <c r="L50" s="67">
        <v>195</v>
      </c>
      <c r="M50" s="150">
        <v>525.13313894999999</v>
      </c>
      <c r="N50" s="91">
        <v>33612.742791050005</v>
      </c>
      <c r="O50" s="90">
        <v>35008.875930000002</v>
      </c>
      <c r="P50" s="92">
        <v>0</v>
      </c>
      <c r="Q50" s="92">
        <v>0</v>
      </c>
      <c r="R50" s="92">
        <v>0</v>
      </c>
      <c r="S50" s="92">
        <v>0</v>
      </c>
      <c r="T50" s="92">
        <v>0</v>
      </c>
      <c r="U50" s="92">
        <v>0</v>
      </c>
      <c r="V50" s="92">
        <v>0</v>
      </c>
      <c r="W50" s="92">
        <v>0</v>
      </c>
      <c r="X50" s="94">
        <v>0</v>
      </c>
      <c r="Y50" s="67">
        <v>129</v>
      </c>
      <c r="Z50" s="67">
        <v>95.2</v>
      </c>
      <c r="AA50" s="67">
        <v>6.35</v>
      </c>
      <c r="AB50" s="67">
        <v>21</v>
      </c>
      <c r="AC50" s="67">
        <v>6</v>
      </c>
      <c r="AD50" s="182">
        <v>27</v>
      </c>
      <c r="AE50" s="67">
        <v>12.7</v>
      </c>
      <c r="AF50" s="184">
        <v>23.627281675017894</v>
      </c>
      <c r="AG50" s="185">
        <v>25.005539772727271</v>
      </c>
      <c r="AH50" s="93">
        <v>0</v>
      </c>
      <c r="AI50" s="67">
        <v>22</v>
      </c>
      <c r="AJ50" s="154">
        <v>100.02215909090908</v>
      </c>
      <c r="AK50" s="96" t="s">
        <v>267</v>
      </c>
      <c r="AL50" s="3" t="s">
        <v>332</v>
      </c>
    </row>
    <row r="51" spans="1:38" ht="14.25" customHeight="1" x14ac:dyDescent="0.35">
      <c r="A51" s="146" t="s">
        <v>259</v>
      </c>
      <c r="B51" s="102" t="s">
        <v>267</v>
      </c>
      <c r="C51" s="149">
        <v>45518</v>
      </c>
      <c r="D51" s="103">
        <v>2024</v>
      </c>
      <c r="E51" s="149" t="s">
        <v>316</v>
      </c>
      <c r="F51" s="102" t="s">
        <v>165</v>
      </c>
      <c r="G51" s="153" t="s">
        <v>10</v>
      </c>
      <c r="H51" s="151">
        <v>20200</v>
      </c>
      <c r="I51" s="151">
        <v>119.6</v>
      </c>
      <c r="J51" s="151">
        <v>6</v>
      </c>
      <c r="K51" s="151">
        <v>73.06</v>
      </c>
      <c r="L51" s="67">
        <v>0</v>
      </c>
      <c r="M51" s="150">
        <v>81.537299999999988</v>
      </c>
      <c r="N51" s="91">
        <v>5281.2226999999993</v>
      </c>
      <c r="O51" s="90">
        <v>5435.82</v>
      </c>
      <c r="P51" s="92">
        <v>0</v>
      </c>
      <c r="Q51" s="92">
        <v>0</v>
      </c>
      <c r="R51" s="92">
        <v>0</v>
      </c>
      <c r="S51" s="92">
        <v>0</v>
      </c>
      <c r="T51" s="92">
        <v>0</v>
      </c>
      <c r="U51" s="92">
        <v>0</v>
      </c>
      <c r="V51" s="92">
        <v>0</v>
      </c>
      <c r="W51" s="92">
        <v>0</v>
      </c>
      <c r="X51" s="94">
        <v>0</v>
      </c>
      <c r="Y51" s="67">
        <v>132</v>
      </c>
      <c r="Z51" s="67">
        <v>0</v>
      </c>
      <c r="AA51" s="67">
        <v>0.32</v>
      </c>
      <c r="AB51" s="67">
        <v>3</v>
      </c>
      <c r="AC51" s="67">
        <v>0</v>
      </c>
      <c r="AD51" s="182">
        <v>5</v>
      </c>
      <c r="AE51" s="67">
        <v>0.64</v>
      </c>
      <c r="AF51" s="184">
        <v>53.799715909090907</v>
      </c>
      <c r="AG51" s="185">
        <v>2.8693181818181821</v>
      </c>
      <c r="AH51" s="93">
        <v>0</v>
      </c>
      <c r="AI51" s="67">
        <v>22</v>
      </c>
      <c r="AJ51" s="154">
        <v>11.477272727272728</v>
      </c>
      <c r="AK51" s="96" t="s">
        <v>267</v>
      </c>
      <c r="AL51" s="3" t="s">
        <v>333</v>
      </c>
    </row>
    <row r="52" spans="1:38" ht="14.25" customHeight="1" x14ac:dyDescent="0.35">
      <c r="A52" s="146" t="s">
        <v>260</v>
      </c>
      <c r="B52" s="102" t="s">
        <v>267</v>
      </c>
      <c r="C52" s="149">
        <v>45524</v>
      </c>
      <c r="D52" s="103">
        <v>2024</v>
      </c>
      <c r="E52" s="149" t="s">
        <v>317</v>
      </c>
      <c r="F52" s="102" t="s">
        <v>165</v>
      </c>
      <c r="G52" s="153" t="s">
        <v>324</v>
      </c>
      <c r="H52" s="151">
        <v>29260</v>
      </c>
      <c r="I52" s="151">
        <v>117.19</v>
      </c>
      <c r="J52" s="151">
        <v>3</v>
      </c>
      <c r="K52" s="151">
        <v>59.58</v>
      </c>
      <c r="L52" s="67">
        <v>0</v>
      </c>
      <c r="M52" s="150">
        <v>57.864027374999992</v>
      </c>
      <c r="N52" s="91">
        <v>3740.1577976249996</v>
      </c>
      <c r="O52" s="90">
        <v>3857.6018249999997</v>
      </c>
      <c r="P52" s="92">
        <v>0</v>
      </c>
      <c r="Q52" s="92">
        <v>0</v>
      </c>
      <c r="R52" s="92">
        <v>0</v>
      </c>
      <c r="S52" s="92">
        <v>0</v>
      </c>
      <c r="T52" s="92">
        <v>0</v>
      </c>
      <c r="U52" s="92">
        <v>0</v>
      </c>
      <c r="V52" s="92">
        <v>0</v>
      </c>
      <c r="W52" s="92">
        <v>0</v>
      </c>
      <c r="X52" s="94">
        <v>0</v>
      </c>
      <c r="Y52" s="67">
        <v>71.7</v>
      </c>
      <c r="Z52" s="67">
        <v>0</v>
      </c>
      <c r="AA52" s="67">
        <v>1.06</v>
      </c>
      <c r="AB52" s="67">
        <v>3</v>
      </c>
      <c r="AC52" s="67">
        <v>0</v>
      </c>
      <c r="AD52" s="182">
        <v>3</v>
      </c>
      <c r="AE52" s="67">
        <v>2.12</v>
      </c>
      <c r="AF52" s="184">
        <v>23.525943396226413</v>
      </c>
      <c r="AG52" s="185">
        <v>4.15625</v>
      </c>
      <c r="AH52" s="93">
        <v>0</v>
      </c>
      <c r="AI52" s="67">
        <v>22</v>
      </c>
      <c r="AJ52" s="154">
        <v>16.625</v>
      </c>
      <c r="AK52" s="96" t="s">
        <v>267</v>
      </c>
      <c r="AL52" s="3" t="s">
        <v>337</v>
      </c>
    </row>
    <row r="53" spans="1:38" ht="14.25" customHeight="1" x14ac:dyDescent="0.35">
      <c r="A53" s="146" t="s">
        <v>261</v>
      </c>
      <c r="B53" s="102" t="s">
        <v>267</v>
      </c>
      <c r="C53" s="149">
        <v>45532</v>
      </c>
      <c r="D53" s="103">
        <v>2024</v>
      </c>
      <c r="E53" s="149" t="s">
        <v>318</v>
      </c>
      <c r="F53" s="102" t="s">
        <v>165</v>
      </c>
      <c r="G53" s="153" t="s">
        <v>324</v>
      </c>
      <c r="H53" s="151">
        <v>159265</v>
      </c>
      <c r="I53" s="151">
        <v>123.3</v>
      </c>
      <c r="J53" s="151">
        <v>4</v>
      </c>
      <c r="K53" s="67">
        <v>576.91999999999996</v>
      </c>
      <c r="L53" s="67">
        <v>0</v>
      </c>
      <c r="M53" s="150">
        <v>441.84092625</v>
      </c>
      <c r="N53" s="91">
        <v>28437.30082375</v>
      </c>
      <c r="O53" s="90">
        <v>29456.061750000001</v>
      </c>
      <c r="P53" s="92">
        <v>0</v>
      </c>
      <c r="Q53" s="92">
        <v>0</v>
      </c>
      <c r="R53" s="92">
        <v>0</v>
      </c>
      <c r="S53" s="92">
        <v>0</v>
      </c>
      <c r="T53" s="92">
        <v>0</v>
      </c>
      <c r="U53" s="92">
        <v>0</v>
      </c>
      <c r="V53" s="92">
        <v>0</v>
      </c>
      <c r="W53" s="92">
        <v>0</v>
      </c>
      <c r="X53" s="94">
        <v>0</v>
      </c>
      <c r="Y53" s="67">
        <v>126</v>
      </c>
      <c r="Z53" s="67">
        <v>0</v>
      </c>
      <c r="AA53" s="67">
        <v>5.1950000000000003</v>
      </c>
      <c r="AB53" s="67">
        <v>23</v>
      </c>
      <c r="AC53" s="67">
        <v>0</v>
      </c>
      <c r="AD53" s="182">
        <v>23</v>
      </c>
      <c r="AE53" s="67">
        <v>10.39</v>
      </c>
      <c r="AF53" s="184">
        <v>26.128434246215765</v>
      </c>
      <c r="AG53" s="185">
        <v>22.622869318181817</v>
      </c>
      <c r="AH53" s="93">
        <v>0</v>
      </c>
      <c r="AI53" s="67">
        <v>22</v>
      </c>
      <c r="AJ53" s="154">
        <v>90.491477272727266</v>
      </c>
      <c r="AK53" s="96" t="s">
        <v>267</v>
      </c>
      <c r="AL53" s="3" t="s">
        <v>337</v>
      </c>
    </row>
    <row r="54" spans="1:38" ht="14.25" customHeight="1" x14ac:dyDescent="0.35">
      <c r="A54" s="146" t="s">
        <v>262</v>
      </c>
      <c r="B54" s="102" t="s">
        <v>267</v>
      </c>
      <c r="C54" s="149">
        <v>45539</v>
      </c>
      <c r="D54" s="103">
        <v>2024</v>
      </c>
      <c r="E54" s="149" t="s">
        <v>319</v>
      </c>
      <c r="F54" s="102" t="s">
        <v>165</v>
      </c>
      <c r="G54" s="153" t="s">
        <v>10</v>
      </c>
      <c r="H54" s="151">
        <v>67467</v>
      </c>
      <c r="I54" s="151">
        <v>129.27000000000001</v>
      </c>
      <c r="J54" s="151">
        <v>4</v>
      </c>
      <c r="K54" s="67">
        <v>260.49</v>
      </c>
      <c r="L54" s="67">
        <v>0</v>
      </c>
      <c r="M54" s="150">
        <v>196.23282952500003</v>
      </c>
      <c r="N54" s="91">
        <v>12625.465805475002</v>
      </c>
      <c r="O54" s="90">
        <v>13082.188635000002</v>
      </c>
      <c r="P54" s="92">
        <v>0</v>
      </c>
      <c r="Q54" s="92">
        <v>0</v>
      </c>
      <c r="R54" s="92">
        <v>0</v>
      </c>
      <c r="S54" s="92">
        <v>0</v>
      </c>
      <c r="T54" s="92">
        <v>0</v>
      </c>
      <c r="U54" s="92">
        <v>0</v>
      </c>
      <c r="V54" s="92">
        <v>0</v>
      </c>
      <c r="W54" s="92">
        <v>0</v>
      </c>
      <c r="X54" s="94">
        <v>0</v>
      </c>
      <c r="Y54" s="67">
        <v>178</v>
      </c>
      <c r="Z54" s="67">
        <v>0</v>
      </c>
      <c r="AA54" s="67">
        <v>2.65</v>
      </c>
      <c r="AB54" s="67">
        <v>14</v>
      </c>
      <c r="AC54" s="67">
        <v>0</v>
      </c>
      <c r="AD54" s="182">
        <v>10</v>
      </c>
      <c r="AE54" s="67">
        <v>5.3</v>
      </c>
      <c r="AF54" s="184">
        <v>21.698220411663808</v>
      </c>
      <c r="AG54" s="185">
        <v>9.5833806818181824</v>
      </c>
      <c r="AH54" s="93">
        <v>0</v>
      </c>
      <c r="AI54" s="67">
        <v>22</v>
      </c>
      <c r="AJ54" s="154">
        <v>38.333522727272729</v>
      </c>
      <c r="AK54" s="96" t="s">
        <v>267</v>
      </c>
      <c r="AL54" s="3" t="s">
        <v>333</v>
      </c>
    </row>
    <row r="55" spans="1:38" ht="14.25" customHeight="1" x14ac:dyDescent="0.35">
      <c r="A55" s="146" t="s">
        <v>263</v>
      </c>
      <c r="B55" s="102" t="s">
        <v>267</v>
      </c>
      <c r="C55" s="149">
        <v>45547</v>
      </c>
      <c r="D55" s="103">
        <v>2024</v>
      </c>
      <c r="E55" s="149" t="s">
        <v>320</v>
      </c>
      <c r="F55" s="102" t="s">
        <v>342</v>
      </c>
      <c r="G55" s="153" t="s">
        <v>10</v>
      </c>
      <c r="H55" s="151">
        <v>104383</v>
      </c>
      <c r="I55" s="151">
        <v>125.22</v>
      </c>
      <c r="J55" s="151">
        <v>3</v>
      </c>
      <c r="K55" s="67">
        <v>271.73</v>
      </c>
      <c r="L55" s="67">
        <v>0</v>
      </c>
      <c r="M55" s="150">
        <v>220.57041251249998</v>
      </c>
      <c r="N55" s="91">
        <v>14212.393754987499</v>
      </c>
      <c r="O55" s="90">
        <v>14704.6941675</v>
      </c>
      <c r="P55" s="92">
        <v>0</v>
      </c>
      <c r="Q55" s="92">
        <v>0</v>
      </c>
      <c r="R55" s="92">
        <v>0</v>
      </c>
      <c r="S55" s="92">
        <v>0</v>
      </c>
      <c r="T55" s="92">
        <v>0</v>
      </c>
      <c r="U55" s="92">
        <v>0</v>
      </c>
      <c r="V55" s="92">
        <v>0</v>
      </c>
      <c r="W55" s="92">
        <v>0</v>
      </c>
      <c r="X55" s="94">
        <v>0</v>
      </c>
      <c r="Y55" s="67">
        <v>33.1</v>
      </c>
      <c r="Z55" s="67">
        <v>0</v>
      </c>
      <c r="AA55" s="67">
        <v>3.1749999999999998</v>
      </c>
      <c r="AB55" s="67">
        <v>11</v>
      </c>
      <c r="AC55" s="67">
        <v>0</v>
      </c>
      <c r="AD55" s="182">
        <v>12</v>
      </c>
      <c r="AE55" s="67">
        <v>6.35</v>
      </c>
      <c r="AF55" s="184">
        <v>28.019774516821762</v>
      </c>
      <c r="AG55" s="185">
        <v>14.827130681818183</v>
      </c>
      <c r="AH55" s="93">
        <v>0</v>
      </c>
      <c r="AI55" s="67">
        <v>22</v>
      </c>
      <c r="AJ55" s="154">
        <v>59.308522727272731</v>
      </c>
      <c r="AK55" s="96" t="s">
        <v>267</v>
      </c>
      <c r="AL55" s="3" t="s">
        <v>333</v>
      </c>
    </row>
    <row r="56" spans="1:38" ht="27" customHeight="1" x14ac:dyDescent="0.35">
      <c r="A56" s="146" t="s">
        <v>264</v>
      </c>
      <c r="B56" s="102" t="s">
        <v>267</v>
      </c>
      <c r="C56" s="149">
        <v>45442</v>
      </c>
      <c r="D56" s="103">
        <v>2024</v>
      </c>
      <c r="E56" s="149" t="s">
        <v>321</v>
      </c>
      <c r="F56" s="102" t="s">
        <v>165</v>
      </c>
      <c r="G56" s="153" t="s">
        <v>324</v>
      </c>
      <c r="H56" s="151">
        <v>377232</v>
      </c>
      <c r="I56" s="151">
        <v>133.6</v>
      </c>
      <c r="J56" s="151">
        <v>3</v>
      </c>
      <c r="K56" s="67">
        <v>1772</v>
      </c>
      <c r="L56" s="67">
        <v>283</v>
      </c>
      <c r="M56" s="150">
        <v>850.46954399999993</v>
      </c>
      <c r="N56" s="91">
        <v>53792.500055999997</v>
      </c>
      <c r="O56" s="90">
        <v>56697.969599999997</v>
      </c>
      <c r="P56" s="92">
        <v>0</v>
      </c>
      <c r="Q56" s="92">
        <v>0</v>
      </c>
      <c r="R56" s="92">
        <v>0</v>
      </c>
      <c r="S56" s="92">
        <v>0</v>
      </c>
      <c r="T56" s="92">
        <v>0</v>
      </c>
      <c r="U56" s="92">
        <v>0</v>
      </c>
      <c r="V56" s="92">
        <v>0</v>
      </c>
      <c r="W56" s="92">
        <v>0</v>
      </c>
      <c r="X56" s="94">
        <v>0</v>
      </c>
      <c r="Y56" s="67">
        <v>416</v>
      </c>
      <c r="Z56" s="67">
        <v>78.099999999999994</v>
      </c>
      <c r="AA56" s="67">
        <v>7.42</v>
      </c>
      <c r="AB56" s="67">
        <v>59</v>
      </c>
      <c r="AC56" s="67">
        <v>10</v>
      </c>
      <c r="AD56" s="182">
        <v>43</v>
      </c>
      <c r="AE56" s="67">
        <v>14.84</v>
      </c>
      <c r="AF56" s="184">
        <v>43.329453565302622</v>
      </c>
      <c r="AG56" s="185">
        <v>53.584090909090911</v>
      </c>
      <c r="AH56" s="93">
        <v>0</v>
      </c>
      <c r="AI56" s="67">
        <v>22</v>
      </c>
      <c r="AJ56" s="154">
        <v>214.33636363636364</v>
      </c>
      <c r="AK56" s="96" t="s">
        <v>267</v>
      </c>
      <c r="AL56" s="3" t="s">
        <v>338</v>
      </c>
    </row>
    <row r="57" spans="1:38" ht="14.25" customHeight="1" x14ac:dyDescent="0.35">
      <c r="A57" s="147" t="s">
        <v>265</v>
      </c>
      <c r="B57" s="160" t="s">
        <v>267</v>
      </c>
      <c r="C57" s="149">
        <v>45518</v>
      </c>
      <c r="D57" s="161">
        <v>2024</v>
      </c>
      <c r="E57" s="149" t="s">
        <v>322</v>
      </c>
      <c r="F57" s="160" t="s">
        <v>165</v>
      </c>
      <c r="G57" s="153" t="s">
        <v>324</v>
      </c>
      <c r="H57" s="151">
        <v>169380</v>
      </c>
      <c r="I57" s="151">
        <v>130</v>
      </c>
      <c r="J57" s="151">
        <v>4</v>
      </c>
      <c r="K57" s="162">
        <v>1120</v>
      </c>
      <c r="L57" s="162">
        <v>0</v>
      </c>
      <c r="M57" s="150">
        <v>495.43649999999997</v>
      </c>
      <c r="N57" s="163">
        <v>31413.663499999999</v>
      </c>
      <c r="O57" s="164">
        <v>33029.1</v>
      </c>
      <c r="P57" s="165">
        <v>0</v>
      </c>
      <c r="Q57" s="165">
        <v>0</v>
      </c>
      <c r="R57" s="165">
        <v>0</v>
      </c>
      <c r="S57" s="165">
        <v>0</v>
      </c>
      <c r="T57" s="165">
        <v>0</v>
      </c>
      <c r="U57" s="165">
        <v>0</v>
      </c>
      <c r="V57" s="165">
        <v>0</v>
      </c>
      <c r="W57" s="165">
        <v>0</v>
      </c>
      <c r="X57" s="166">
        <v>0</v>
      </c>
      <c r="Y57" s="162">
        <v>111</v>
      </c>
      <c r="Z57" s="162">
        <v>0</v>
      </c>
      <c r="AA57" s="162">
        <v>0.1</v>
      </c>
      <c r="AB57" s="67">
        <v>56</v>
      </c>
      <c r="AC57" s="162">
        <v>0</v>
      </c>
      <c r="AD57" s="182">
        <v>25</v>
      </c>
      <c r="AE57" s="162">
        <v>6</v>
      </c>
      <c r="AF57" s="184">
        <v>48.11931818181818</v>
      </c>
      <c r="AG57" s="185">
        <v>24.05965909090909</v>
      </c>
      <c r="AH57" s="167">
        <v>0</v>
      </c>
      <c r="AI57" s="67">
        <v>22</v>
      </c>
      <c r="AJ57" s="154">
        <v>96.23863636363636</v>
      </c>
      <c r="AK57" s="168" t="s">
        <v>267</v>
      </c>
      <c r="AL57" s="3" t="s">
        <v>339</v>
      </c>
    </row>
    <row r="58" spans="1:38" ht="14.25" customHeight="1" x14ac:dyDescent="0.35">
      <c r="A58" s="102" t="s">
        <v>266</v>
      </c>
      <c r="B58" s="102" t="s">
        <v>267</v>
      </c>
      <c r="C58" s="171">
        <v>45502</v>
      </c>
      <c r="D58" s="103">
        <v>2024</v>
      </c>
      <c r="E58" s="102" t="s">
        <v>323</v>
      </c>
      <c r="F58" s="102" t="s">
        <v>165</v>
      </c>
      <c r="G58" s="102" t="s">
        <v>10</v>
      </c>
      <c r="H58" s="172">
        <v>119320</v>
      </c>
      <c r="I58" s="172">
        <v>128.80000000000001</v>
      </c>
      <c r="J58" s="172">
        <v>4</v>
      </c>
      <c r="K58" s="67">
        <v>604</v>
      </c>
      <c r="L58" s="67">
        <v>0</v>
      </c>
      <c r="M58" s="151">
        <v>345.78936000000004</v>
      </c>
      <c r="N58" s="173">
        <v>22102.834640000005</v>
      </c>
      <c r="O58" s="90">
        <v>23052.624000000003</v>
      </c>
      <c r="P58" s="92">
        <v>0</v>
      </c>
      <c r="Q58" s="92">
        <v>0</v>
      </c>
      <c r="R58" s="92">
        <v>0</v>
      </c>
      <c r="S58" s="92">
        <v>0</v>
      </c>
      <c r="T58" s="92">
        <v>0</v>
      </c>
      <c r="U58" s="92">
        <v>0</v>
      </c>
      <c r="V58" s="92">
        <v>0</v>
      </c>
      <c r="W58" s="92">
        <v>0</v>
      </c>
      <c r="X58" s="94">
        <v>0</v>
      </c>
      <c r="Y58" s="67">
        <v>220</v>
      </c>
      <c r="Z58" s="67">
        <v>0</v>
      </c>
      <c r="AA58" s="67">
        <v>8.1</v>
      </c>
      <c r="AB58" s="67">
        <v>31</v>
      </c>
      <c r="AC58" s="67">
        <v>0</v>
      </c>
      <c r="AD58" s="182">
        <v>18</v>
      </c>
      <c r="AE58" s="67">
        <v>9.3000000000000007</v>
      </c>
      <c r="AF58" s="184">
        <v>21.869501466275658</v>
      </c>
      <c r="AG58" s="185">
        <v>16.948863636363637</v>
      </c>
      <c r="AH58" s="93">
        <v>0</v>
      </c>
      <c r="AI58" s="67">
        <v>22</v>
      </c>
      <c r="AJ58" s="154">
        <v>67.795454545454547</v>
      </c>
      <c r="AK58" s="96" t="s">
        <v>267</v>
      </c>
      <c r="AL58" s="3" t="s">
        <v>340</v>
      </c>
    </row>
    <row r="59" spans="1:38" ht="14.25" customHeight="1" x14ac:dyDescent="0.35">
      <c r="A59" s="97"/>
      <c r="B59" s="97"/>
      <c r="C59" s="97"/>
      <c r="D59" s="98"/>
      <c r="E59" s="99"/>
      <c r="F59" s="97"/>
      <c r="G59" s="155"/>
      <c r="H59" s="97"/>
      <c r="I59" s="97"/>
      <c r="J59" s="97"/>
      <c r="M59" s="201" t="s">
        <v>358</v>
      </c>
      <c r="N59" s="169" t="s">
        <v>208</v>
      </c>
      <c r="O59" s="169" t="s">
        <v>209</v>
      </c>
      <c r="P59" s="155"/>
      <c r="Q59" s="155"/>
      <c r="R59" s="155"/>
      <c r="S59" s="155"/>
      <c r="T59" s="155"/>
      <c r="U59" s="155"/>
      <c r="V59" s="155"/>
      <c r="W59" s="155"/>
      <c r="X59" s="170"/>
      <c r="Y59" s="155"/>
      <c r="Z59" s="155"/>
      <c r="AA59" s="155"/>
      <c r="AB59" s="155"/>
      <c r="AC59" s="155"/>
      <c r="AD59" s="170"/>
      <c r="AE59" s="155"/>
      <c r="AF59" s="155"/>
      <c r="AG59" s="155"/>
      <c r="AH59" s="155"/>
      <c r="AI59" s="155"/>
      <c r="AJ59" s="155"/>
      <c r="AK59" s="155"/>
    </row>
    <row r="60" spans="1:38" ht="14.25" customHeight="1" x14ac:dyDescent="0.35">
      <c r="A60" s="97"/>
      <c r="B60" s="97"/>
      <c r="C60" s="97"/>
      <c r="D60" s="98"/>
      <c r="E60" s="99"/>
      <c r="F60" s="97"/>
      <c r="G60" s="180" t="s">
        <v>353</v>
      </c>
      <c r="H60" s="181">
        <v>7617296.1059999997</v>
      </c>
      <c r="I60" s="97"/>
      <c r="J60" s="97"/>
      <c r="K60" s="155"/>
      <c r="L60" s="155"/>
      <c r="M60" s="201"/>
      <c r="N60" s="142">
        <v>1306959.610706517</v>
      </c>
      <c r="O60" s="142">
        <v>1185654.1544387916</v>
      </c>
      <c r="X60" s="1"/>
      <c r="AD60" s="1"/>
    </row>
    <row r="61" spans="1:38" ht="14.25" customHeight="1" x14ac:dyDescent="0.35">
      <c r="A61" s="97"/>
      <c r="B61" s="97"/>
      <c r="C61" s="97"/>
      <c r="D61" s="98"/>
      <c r="E61" s="99"/>
      <c r="F61" s="97"/>
      <c r="G61" s="98"/>
      <c r="H61" s="186"/>
      <c r="I61" s="205"/>
      <c r="J61" s="205"/>
      <c r="K61" s="205"/>
      <c r="L61" s="205"/>
      <c r="X61" s="1"/>
      <c r="AD61" s="1"/>
      <c r="AI61" s="155"/>
      <c r="AJ61" s="188"/>
      <c r="AK61" s="189"/>
      <c r="AL61" s="155"/>
    </row>
    <row r="62" spans="1:38" ht="14.25" customHeight="1" x14ac:dyDescent="0.35">
      <c r="A62" s="97"/>
      <c r="B62" s="97"/>
      <c r="C62" s="97"/>
      <c r="D62" s="98"/>
      <c r="E62" s="99"/>
      <c r="F62" s="97"/>
      <c r="H62" s="97"/>
      <c r="I62" s="97"/>
      <c r="J62" s="97"/>
      <c r="X62" s="1"/>
      <c r="AD62" s="1"/>
      <c r="AG62" s="143" t="s">
        <v>210</v>
      </c>
      <c r="AI62" s="144">
        <v>486.86199999999997</v>
      </c>
      <c r="AJ62" s="155"/>
      <c r="AK62" s="155"/>
      <c r="AL62" s="155"/>
    </row>
    <row r="63" spans="1:38" ht="29" x14ac:dyDescent="0.35">
      <c r="A63" s="97"/>
      <c r="B63" s="97"/>
      <c r="C63" s="97"/>
      <c r="D63" s="98"/>
      <c r="E63" s="99"/>
      <c r="F63" s="97"/>
      <c r="H63" s="97"/>
      <c r="I63" s="97"/>
      <c r="J63" s="97"/>
      <c r="X63" s="1"/>
      <c r="AD63" s="1"/>
      <c r="AF63" s="191" t="s">
        <v>359</v>
      </c>
      <c r="AG63" s="187" t="s">
        <v>357</v>
      </c>
      <c r="AH63" s="143"/>
      <c r="AI63" s="144">
        <v>1082.0022877840911</v>
      </c>
    </row>
    <row r="64" spans="1:38" ht="14.25" customHeight="1" x14ac:dyDescent="0.35">
      <c r="A64" s="97"/>
      <c r="C64" s="97"/>
      <c r="D64" s="98"/>
      <c r="E64" s="99"/>
      <c r="F64" s="97"/>
      <c r="H64" s="97"/>
      <c r="I64" s="97"/>
      <c r="J64" s="97"/>
      <c r="AD64" s="1"/>
      <c r="AI64" s="97"/>
    </row>
    <row r="65" spans="1:35" ht="14.25" customHeight="1" x14ac:dyDescent="0.35">
      <c r="A65" s="97"/>
      <c r="B65" s="97"/>
      <c r="C65" s="97"/>
      <c r="D65" s="98"/>
      <c r="E65" s="99"/>
      <c r="F65" s="97"/>
      <c r="H65" s="97"/>
      <c r="I65" s="97"/>
      <c r="J65" s="97"/>
      <c r="X65" s="1"/>
      <c r="AD65" s="1"/>
      <c r="AI65" s="97"/>
    </row>
    <row r="66" spans="1:35" ht="14.25" customHeight="1" x14ac:dyDescent="0.35">
      <c r="A66" s="97"/>
      <c r="B66" s="97"/>
      <c r="C66" s="97"/>
      <c r="D66" s="98"/>
      <c r="E66" s="99"/>
      <c r="F66" s="97"/>
      <c r="H66" s="97"/>
      <c r="I66" s="97"/>
      <c r="J66" s="97"/>
      <c r="X66" s="1"/>
      <c r="AD66" s="1"/>
      <c r="AI66" s="97"/>
    </row>
    <row r="67" spans="1:35" ht="14.25" customHeight="1" x14ac:dyDescent="0.35">
      <c r="A67" s="97"/>
      <c r="B67" s="97"/>
      <c r="C67" s="97"/>
      <c r="D67" s="98"/>
      <c r="E67" s="99"/>
      <c r="F67" s="97"/>
      <c r="H67" s="97"/>
      <c r="I67" s="97"/>
      <c r="J67" s="97"/>
      <c r="X67" s="1"/>
      <c r="AD67" s="1"/>
      <c r="AI67" s="97"/>
    </row>
    <row r="68" spans="1:35" ht="14.25" customHeight="1" x14ac:dyDescent="0.35">
      <c r="A68" s="97"/>
      <c r="B68" s="97"/>
      <c r="C68" s="97"/>
      <c r="D68" s="98"/>
      <c r="E68" s="99"/>
      <c r="F68" s="97"/>
      <c r="H68" s="97"/>
      <c r="I68" s="97"/>
      <c r="J68" s="97"/>
      <c r="X68" s="1"/>
      <c r="AD68" s="1"/>
      <c r="AI68" s="97"/>
    </row>
    <row r="69" spans="1:35" ht="14.25" customHeight="1" x14ac:dyDescent="0.35">
      <c r="A69" s="97"/>
      <c r="B69" s="97"/>
      <c r="C69" s="97"/>
      <c r="D69" s="98"/>
      <c r="E69" s="99"/>
      <c r="F69" s="97"/>
      <c r="H69" s="97"/>
      <c r="I69" s="97"/>
      <c r="J69" s="97"/>
      <c r="X69" s="1"/>
      <c r="AD69" s="1"/>
      <c r="AI69" s="97"/>
    </row>
    <row r="70" spans="1:35" ht="14.25" customHeight="1" x14ac:dyDescent="0.35">
      <c r="A70" s="97"/>
      <c r="B70" s="97"/>
      <c r="C70" s="97"/>
      <c r="D70" s="98"/>
      <c r="E70" s="99"/>
      <c r="F70" s="97"/>
      <c r="H70" s="97"/>
      <c r="I70" s="97"/>
      <c r="J70" s="97"/>
      <c r="X70" s="1"/>
      <c r="AD70" s="1"/>
      <c r="AI70" s="97"/>
    </row>
    <row r="71" spans="1:35" ht="14.25" customHeight="1" x14ac:dyDescent="0.35">
      <c r="A71" s="97"/>
      <c r="B71" s="97"/>
      <c r="C71" s="97"/>
      <c r="D71" s="98"/>
      <c r="E71" s="99"/>
      <c r="F71" s="97"/>
      <c r="H71" s="97"/>
      <c r="I71" s="97"/>
      <c r="J71" s="97"/>
      <c r="X71" s="1"/>
      <c r="AD71" s="1"/>
      <c r="AI71" s="97"/>
    </row>
    <row r="72" spans="1:35" ht="14.25" customHeight="1" x14ac:dyDescent="0.35">
      <c r="A72" s="97"/>
      <c r="B72" s="97"/>
      <c r="C72" s="97"/>
      <c r="D72" s="98"/>
      <c r="E72" s="99"/>
      <c r="F72" s="97"/>
      <c r="H72" s="97"/>
      <c r="I72" s="97"/>
      <c r="J72" s="97"/>
      <c r="X72" s="1"/>
      <c r="AD72" s="1"/>
      <c r="AI72" s="97"/>
    </row>
    <row r="73" spans="1:35" ht="14.25" customHeight="1" x14ac:dyDescent="0.35">
      <c r="A73" s="97"/>
      <c r="B73" s="97"/>
      <c r="C73" s="97"/>
      <c r="D73" s="98"/>
      <c r="E73" s="99"/>
      <c r="F73" s="97"/>
      <c r="H73" s="97"/>
      <c r="I73" s="97"/>
      <c r="J73" s="97"/>
      <c r="X73" s="1"/>
      <c r="AD73" s="1"/>
      <c r="AI73" s="97"/>
    </row>
    <row r="74" spans="1:35" ht="14.25" customHeight="1" x14ac:dyDescent="0.35">
      <c r="A74" s="97"/>
      <c r="B74" s="97"/>
      <c r="C74" s="97"/>
      <c r="D74" s="98"/>
      <c r="E74" s="99"/>
      <c r="F74" s="97"/>
      <c r="H74" s="97"/>
      <c r="I74" s="97"/>
      <c r="J74" s="97"/>
      <c r="X74" s="1"/>
      <c r="AD74" s="1"/>
      <c r="AI74" s="97"/>
    </row>
    <row r="75" spans="1:35" ht="14.25" customHeight="1" x14ac:dyDescent="0.35">
      <c r="A75" s="97"/>
      <c r="B75" s="97"/>
      <c r="C75" s="97"/>
      <c r="D75" s="98"/>
      <c r="E75" s="99"/>
      <c r="F75" s="97"/>
      <c r="H75" s="97"/>
      <c r="I75" s="97"/>
      <c r="J75" s="97"/>
      <c r="X75" s="1"/>
      <c r="AD75" s="1"/>
      <c r="AI75" s="97"/>
    </row>
    <row r="76" spans="1:35" ht="14.25" customHeight="1" x14ac:dyDescent="0.35">
      <c r="A76" s="97"/>
      <c r="B76" s="97"/>
      <c r="C76" s="97"/>
      <c r="D76" s="98"/>
      <c r="E76" s="99"/>
      <c r="F76" s="97"/>
      <c r="H76" s="97"/>
      <c r="I76" s="97"/>
      <c r="J76" s="97"/>
      <c r="X76" s="1"/>
      <c r="AD76" s="1"/>
      <c r="AI76" s="97"/>
    </row>
    <row r="77" spans="1:35" ht="14.25" customHeight="1" x14ac:dyDescent="0.35">
      <c r="A77" s="97"/>
      <c r="B77" s="97"/>
      <c r="C77" s="97"/>
      <c r="D77" s="98"/>
      <c r="E77" s="99"/>
      <c r="F77" s="97"/>
      <c r="H77" s="97"/>
      <c r="I77" s="97"/>
      <c r="J77" s="97"/>
      <c r="X77" s="1"/>
      <c r="AD77" s="1"/>
      <c r="AI77" s="97"/>
    </row>
    <row r="78" spans="1:35" ht="14.25" customHeight="1" x14ac:dyDescent="0.35">
      <c r="A78" s="97"/>
      <c r="B78" s="97"/>
      <c r="C78" s="97"/>
      <c r="D78" s="98"/>
      <c r="E78" s="99"/>
      <c r="F78" s="97"/>
      <c r="H78" s="97"/>
      <c r="I78" s="97"/>
      <c r="J78" s="97"/>
      <c r="X78" s="1"/>
      <c r="AD78" s="1"/>
      <c r="AI78" s="97"/>
    </row>
    <row r="79" spans="1:35" ht="14.25" customHeight="1" x14ac:dyDescent="0.35">
      <c r="A79" s="97"/>
      <c r="B79" s="97"/>
      <c r="C79" s="97"/>
      <c r="D79" s="98"/>
      <c r="E79" s="99"/>
      <c r="F79" s="97"/>
      <c r="H79" s="97"/>
      <c r="I79" s="97"/>
      <c r="J79" s="97"/>
      <c r="X79" s="1"/>
      <c r="AD79" s="1"/>
      <c r="AI79" s="97"/>
    </row>
    <row r="80" spans="1:35" ht="14.25" customHeight="1" x14ac:dyDescent="0.35">
      <c r="A80" s="97"/>
      <c r="B80" s="97"/>
      <c r="C80" s="97"/>
      <c r="D80" s="98"/>
      <c r="E80" s="99"/>
      <c r="F80" s="97"/>
      <c r="H80" s="97"/>
      <c r="I80" s="97"/>
      <c r="J80" s="97"/>
      <c r="X80" s="1"/>
      <c r="AD80" s="1"/>
      <c r="AI80" s="97"/>
    </row>
    <row r="81" spans="1:35" ht="14.25" customHeight="1" x14ac:dyDescent="0.35">
      <c r="A81" s="97"/>
      <c r="B81" s="97"/>
      <c r="C81" s="97"/>
      <c r="D81" s="98"/>
      <c r="E81" s="99"/>
      <c r="F81" s="97"/>
      <c r="H81" s="97"/>
      <c r="I81" s="97"/>
      <c r="J81" s="97"/>
      <c r="X81" s="1"/>
      <c r="AD81" s="1"/>
      <c r="AI81" s="97"/>
    </row>
    <row r="82" spans="1:35" ht="14.25" customHeight="1" x14ac:dyDescent="0.35">
      <c r="A82" s="97"/>
      <c r="B82" s="97"/>
      <c r="C82" s="97"/>
      <c r="D82" s="98"/>
      <c r="E82" s="99"/>
      <c r="F82" s="97"/>
      <c r="H82" s="97"/>
      <c r="I82" s="97"/>
      <c r="J82" s="97"/>
      <c r="X82" s="1"/>
      <c r="AD82" s="1"/>
      <c r="AI82" s="97"/>
    </row>
    <row r="83" spans="1:35" ht="14.25" customHeight="1" x14ac:dyDescent="0.35">
      <c r="A83" s="97"/>
      <c r="B83" s="97"/>
      <c r="C83" s="97"/>
      <c r="D83" s="98"/>
      <c r="E83" s="99"/>
      <c r="F83" s="97"/>
      <c r="H83" s="97"/>
      <c r="I83" s="97"/>
      <c r="J83" s="97"/>
      <c r="X83" s="1"/>
      <c r="AD83" s="1"/>
      <c r="AI83" s="97"/>
    </row>
    <row r="84" spans="1:35" ht="14.25" customHeight="1" x14ac:dyDescent="0.35">
      <c r="A84" s="97"/>
      <c r="B84" s="97"/>
      <c r="C84" s="97"/>
      <c r="D84" s="98"/>
      <c r="E84" s="99"/>
      <c r="F84" s="97"/>
      <c r="H84" s="97"/>
      <c r="I84" s="97"/>
      <c r="J84" s="97"/>
      <c r="X84" s="1"/>
      <c r="AD84" s="1"/>
      <c r="AI84" s="97"/>
    </row>
    <row r="85" spans="1:35" ht="14.25" customHeight="1" x14ac:dyDescent="0.35">
      <c r="A85" s="97"/>
      <c r="B85" s="97"/>
      <c r="C85" s="97"/>
      <c r="D85" s="98"/>
      <c r="E85" s="99"/>
      <c r="F85" s="97"/>
      <c r="H85" s="97"/>
      <c r="I85" s="97"/>
      <c r="J85" s="97"/>
      <c r="X85" s="1"/>
      <c r="AD85" s="1"/>
      <c r="AI85" s="97"/>
    </row>
    <row r="86" spans="1:35" ht="14.25" customHeight="1" x14ac:dyDescent="0.35">
      <c r="A86" s="97"/>
      <c r="B86" s="97"/>
      <c r="C86" s="97"/>
      <c r="D86" s="98"/>
      <c r="E86" s="99"/>
      <c r="F86" s="97"/>
      <c r="H86" s="97"/>
      <c r="I86" s="97"/>
      <c r="J86" s="97"/>
      <c r="X86" s="1"/>
      <c r="AD86" s="1"/>
      <c r="AI86" s="97"/>
    </row>
    <row r="87" spans="1:35" ht="14.25" customHeight="1" x14ac:dyDescent="0.35">
      <c r="A87" s="97"/>
      <c r="B87" s="97"/>
      <c r="C87" s="97"/>
      <c r="D87" s="98"/>
      <c r="E87" s="99"/>
      <c r="F87" s="97"/>
      <c r="H87" s="97"/>
      <c r="I87" s="97"/>
      <c r="J87" s="97"/>
      <c r="X87" s="1"/>
      <c r="AD87" s="1"/>
      <c r="AI87" s="97"/>
    </row>
    <row r="88" spans="1:35" ht="14.25" customHeight="1" x14ac:dyDescent="0.35">
      <c r="A88" s="97"/>
      <c r="B88" s="97"/>
      <c r="C88" s="97"/>
      <c r="D88" s="98"/>
      <c r="E88" s="99"/>
      <c r="F88" s="97"/>
      <c r="H88" s="97"/>
      <c r="I88" s="97"/>
      <c r="J88" s="97"/>
      <c r="X88" s="1"/>
      <c r="AD88" s="1"/>
      <c r="AI88" s="97"/>
    </row>
    <row r="89" spans="1:35" ht="14.25" customHeight="1" x14ac:dyDescent="0.35">
      <c r="A89" s="97"/>
      <c r="B89" s="97"/>
      <c r="C89" s="97"/>
      <c r="D89" s="98"/>
      <c r="E89" s="99"/>
      <c r="F89" s="97"/>
      <c r="H89" s="97"/>
      <c r="I89" s="97"/>
      <c r="J89" s="97"/>
      <c r="X89" s="1"/>
      <c r="AD89" s="1"/>
      <c r="AI89" s="97"/>
    </row>
    <row r="90" spans="1:35" ht="14.25" customHeight="1" x14ac:dyDescent="0.35">
      <c r="A90" s="97"/>
      <c r="B90" s="97"/>
      <c r="C90" s="97"/>
      <c r="D90" s="98"/>
      <c r="E90" s="99"/>
      <c r="F90" s="97"/>
      <c r="H90" s="97"/>
      <c r="I90" s="97"/>
      <c r="J90" s="97"/>
      <c r="X90" s="1"/>
      <c r="AD90" s="1"/>
      <c r="AI90" s="97"/>
    </row>
    <row r="91" spans="1:35" ht="14.25" customHeight="1" x14ac:dyDescent="0.35">
      <c r="A91" s="97"/>
      <c r="B91" s="97"/>
      <c r="C91" s="97"/>
      <c r="D91" s="98"/>
      <c r="E91" s="99"/>
      <c r="F91" s="97"/>
      <c r="H91" s="97"/>
      <c r="I91" s="97"/>
      <c r="J91" s="97"/>
      <c r="X91" s="1"/>
      <c r="AD91" s="1"/>
      <c r="AI91" s="97"/>
    </row>
    <row r="92" spans="1:35" ht="14.25" customHeight="1" x14ac:dyDescent="0.35">
      <c r="A92" s="97"/>
      <c r="B92" s="97"/>
      <c r="C92" s="97"/>
      <c r="D92" s="98"/>
      <c r="E92" s="99"/>
      <c r="F92" s="97"/>
      <c r="H92" s="97"/>
      <c r="I92" s="97"/>
      <c r="J92" s="97"/>
      <c r="X92" s="1"/>
      <c r="AD92" s="1"/>
      <c r="AI92" s="97"/>
    </row>
    <row r="93" spans="1:35" ht="14.25" customHeight="1" x14ac:dyDescent="0.35">
      <c r="A93" s="97"/>
      <c r="B93" s="97"/>
      <c r="C93" s="97"/>
      <c r="D93" s="98"/>
      <c r="E93" s="99"/>
      <c r="F93" s="97"/>
      <c r="H93" s="97"/>
      <c r="I93" s="97"/>
      <c r="J93" s="97"/>
      <c r="X93" s="1"/>
      <c r="AD93" s="1"/>
      <c r="AI93" s="97"/>
    </row>
    <row r="94" spans="1:35" ht="14.25" customHeight="1" x14ac:dyDescent="0.35">
      <c r="A94" s="97"/>
      <c r="B94" s="97"/>
      <c r="C94" s="97"/>
      <c r="D94" s="98"/>
      <c r="E94" s="99"/>
      <c r="F94" s="97"/>
      <c r="H94" s="97"/>
      <c r="I94" s="97"/>
      <c r="J94" s="97"/>
      <c r="X94" s="1"/>
      <c r="AD94" s="1"/>
      <c r="AI94" s="97"/>
    </row>
    <row r="95" spans="1:35" ht="14.25" customHeight="1" x14ac:dyDescent="0.35">
      <c r="A95" s="97"/>
      <c r="B95" s="97"/>
      <c r="C95" s="97"/>
      <c r="D95" s="98"/>
      <c r="E95" s="99"/>
      <c r="F95" s="97"/>
      <c r="H95" s="97"/>
      <c r="I95" s="97"/>
      <c r="J95" s="97"/>
      <c r="X95" s="1"/>
      <c r="AD95" s="1"/>
      <c r="AI95" s="97"/>
    </row>
    <row r="96" spans="1:35" ht="14.25" customHeight="1" x14ac:dyDescent="0.35">
      <c r="A96" s="97"/>
      <c r="B96" s="97"/>
      <c r="C96" s="97"/>
      <c r="D96" s="98"/>
      <c r="E96" s="99"/>
      <c r="F96" s="97"/>
      <c r="H96" s="97"/>
      <c r="I96" s="97"/>
      <c r="J96" s="97"/>
      <c r="X96" s="1"/>
      <c r="AD96" s="1"/>
      <c r="AI96" s="97"/>
    </row>
    <row r="97" spans="1:35" ht="14.25" customHeight="1" x14ac:dyDescent="0.35">
      <c r="A97" s="97"/>
      <c r="B97" s="97"/>
      <c r="C97" s="97"/>
      <c r="D97" s="98"/>
      <c r="E97" s="99"/>
      <c r="F97" s="97"/>
      <c r="H97" s="97"/>
      <c r="I97" s="97"/>
      <c r="J97" s="97"/>
      <c r="X97" s="1"/>
      <c r="AD97" s="1"/>
      <c r="AI97" s="97"/>
    </row>
    <row r="98" spans="1:35" ht="14.25" customHeight="1" x14ac:dyDescent="0.35">
      <c r="A98" s="97"/>
      <c r="B98" s="97"/>
      <c r="C98" s="97"/>
      <c r="D98" s="98"/>
      <c r="E98" s="99"/>
      <c r="F98" s="97"/>
      <c r="H98" s="97"/>
      <c r="I98" s="97"/>
      <c r="J98" s="97"/>
      <c r="X98" s="1"/>
      <c r="AD98" s="1"/>
      <c r="AI98" s="97"/>
    </row>
    <row r="99" spans="1:35" ht="14.25" customHeight="1" x14ac:dyDescent="0.35">
      <c r="A99" s="97"/>
      <c r="B99" s="97"/>
      <c r="C99" s="97"/>
      <c r="D99" s="98"/>
      <c r="E99" s="99"/>
      <c r="F99" s="97"/>
      <c r="H99" s="97"/>
      <c r="I99" s="97"/>
      <c r="J99" s="97"/>
      <c r="X99" s="1"/>
      <c r="AD99" s="1"/>
      <c r="AI99" s="97"/>
    </row>
    <row r="100" spans="1:35" ht="14.25" customHeight="1" x14ac:dyDescent="0.35">
      <c r="A100" s="97"/>
      <c r="B100" s="97"/>
      <c r="C100" s="97"/>
      <c r="D100" s="98"/>
      <c r="E100" s="99"/>
      <c r="F100" s="97"/>
      <c r="H100" s="97"/>
      <c r="I100" s="97"/>
      <c r="J100" s="97"/>
      <c r="X100" s="1"/>
      <c r="AD100" s="1"/>
      <c r="AI100" s="97"/>
    </row>
    <row r="101" spans="1:35" ht="14.25" customHeight="1" x14ac:dyDescent="0.35">
      <c r="A101" s="97"/>
      <c r="B101" s="97"/>
      <c r="C101" s="97"/>
      <c r="D101" s="98"/>
      <c r="E101" s="99"/>
      <c r="F101" s="97"/>
      <c r="H101" s="97"/>
      <c r="I101" s="97"/>
      <c r="J101" s="97"/>
      <c r="X101" s="1"/>
      <c r="AD101" s="1"/>
      <c r="AI101" s="97"/>
    </row>
    <row r="102" spans="1:35" ht="14.25" customHeight="1" x14ac:dyDescent="0.35">
      <c r="A102" s="97"/>
      <c r="B102" s="97"/>
      <c r="C102" s="97"/>
      <c r="D102" s="98"/>
      <c r="E102" s="99"/>
      <c r="F102" s="97"/>
      <c r="H102" s="97"/>
      <c r="I102" s="97"/>
      <c r="J102" s="97"/>
      <c r="X102" s="1"/>
      <c r="AD102" s="1"/>
      <c r="AI102" s="97"/>
    </row>
    <row r="103" spans="1:35" ht="14.25" customHeight="1" x14ac:dyDescent="0.35">
      <c r="A103" s="97"/>
      <c r="B103" s="97"/>
      <c r="C103" s="97"/>
      <c r="D103" s="98"/>
      <c r="E103" s="99"/>
      <c r="F103" s="97"/>
      <c r="H103" s="97"/>
      <c r="I103" s="97"/>
      <c r="J103" s="97"/>
      <c r="X103" s="1"/>
      <c r="AD103" s="1"/>
      <c r="AI103" s="97"/>
    </row>
    <row r="104" spans="1:35" ht="14.25" customHeight="1" x14ac:dyDescent="0.35">
      <c r="A104" s="97"/>
      <c r="B104" s="97"/>
      <c r="C104" s="97"/>
      <c r="D104" s="98"/>
      <c r="E104" s="99"/>
      <c r="F104" s="97"/>
      <c r="H104" s="97"/>
      <c r="I104" s="97"/>
      <c r="J104" s="97"/>
      <c r="X104" s="1"/>
      <c r="AD104" s="1"/>
      <c r="AI104" s="97"/>
    </row>
    <row r="105" spans="1:35" ht="14.25" customHeight="1" x14ac:dyDescent="0.35">
      <c r="A105" s="97"/>
      <c r="B105" s="97"/>
      <c r="C105" s="97"/>
      <c r="D105" s="98"/>
      <c r="E105" s="99"/>
      <c r="F105" s="97"/>
      <c r="H105" s="97"/>
      <c r="I105" s="97"/>
      <c r="J105" s="97"/>
      <c r="X105" s="1"/>
      <c r="AD105" s="1"/>
      <c r="AI105" s="97"/>
    </row>
    <row r="106" spans="1:35" ht="14.25" customHeight="1" x14ac:dyDescent="0.35">
      <c r="A106" s="97"/>
      <c r="B106" s="97"/>
      <c r="C106" s="97"/>
      <c r="D106" s="98"/>
      <c r="E106" s="99"/>
      <c r="F106" s="97"/>
      <c r="H106" s="97"/>
      <c r="I106" s="97"/>
      <c r="J106" s="97"/>
      <c r="X106" s="1"/>
      <c r="AD106" s="1"/>
      <c r="AI106" s="97"/>
    </row>
    <row r="107" spans="1:35" ht="14.25" customHeight="1" x14ac:dyDescent="0.35">
      <c r="A107" s="97"/>
      <c r="B107" s="97"/>
      <c r="C107" s="97"/>
      <c r="D107" s="98"/>
      <c r="E107" s="99"/>
      <c r="F107" s="97"/>
      <c r="H107" s="97"/>
      <c r="I107" s="97"/>
      <c r="J107" s="97"/>
      <c r="X107" s="1"/>
      <c r="AD107" s="1"/>
      <c r="AI107" s="97"/>
    </row>
    <row r="108" spans="1:35" ht="14.25" customHeight="1" x14ac:dyDescent="0.35">
      <c r="A108" s="97"/>
      <c r="B108" s="97"/>
      <c r="C108" s="97"/>
      <c r="D108" s="98"/>
      <c r="E108" s="99"/>
      <c r="F108" s="97"/>
      <c r="H108" s="97"/>
      <c r="I108" s="97"/>
      <c r="J108" s="97"/>
      <c r="X108" s="1"/>
      <c r="AD108" s="1"/>
      <c r="AI108" s="97"/>
    </row>
    <row r="109" spans="1:35" ht="14.25" customHeight="1" x14ac:dyDescent="0.35">
      <c r="A109" s="97"/>
      <c r="B109" s="97"/>
      <c r="C109" s="97"/>
      <c r="D109" s="98"/>
      <c r="E109" s="99"/>
      <c r="F109" s="97"/>
      <c r="H109" s="97"/>
      <c r="I109" s="97"/>
      <c r="J109" s="97"/>
      <c r="X109" s="1"/>
      <c r="AD109" s="1"/>
      <c r="AI109" s="97"/>
    </row>
    <row r="110" spans="1:35" ht="14.25" customHeight="1" x14ac:dyDescent="0.35">
      <c r="A110" s="97"/>
      <c r="B110" s="97"/>
      <c r="C110" s="97"/>
      <c r="D110" s="98"/>
      <c r="E110" s="99"/>
      <c r="F110" s="97"/>
      <c r="H110" s="97"/>
      <c r="I110" s="97"/>
      <c r="J110" s="97"/>
      <c r="X110" s="1"/>
      <c r="AD110" s="1"/>
      <c r="AI110" s="97"/>
    </row>
    <row r="111" spans="1:35" ht="14.25" customHeight="1" x14ac:dyDescent="0.35">
      <c r="A111" s="97"/>
      <c r="B111" s="97"/>
      <c r="C111" s="97"/>
      <c r="D111" s="98"/>
      <c r="E111" s="99"/>
      <c r="F111" s="97"/>
      <c r="H111" s="97"/>
      <c r="I111" s="97"/>
      <c r="J111" s="97"/>
      <c r="X111" s="1"/>
      <c r="AD111" s="1"/>
      <c r="AI111" s="97"/>
    </row>
    <row r="112" spans="1:35" ht="14.25" customHeight="1" x14ac:dyDescent="0.35">
      <c r="A112" s="97"/>
      <c r="B112" s="97"/>
      <c r="C112" s="97"/>
      <c r="D112" s="98"/>
      <c r="E112" s="99"/>
      <c r="F112" s="97"/>
      <c r="H112" s="97"/>
      <c r="I112" s="97"/>
      <c r="J112" s="97"/>
      <c r="X112" s="1"/>
      <c r="AD112" s="1"/>
      <c r="AI112" s="97"/>
    </row>
    <row r="113" spans="1:35" ht="14.25" customHeight="1" x14ac:dyDescent="0.35">
      <c r="A113" s="97"/>
      <c r="B113" s="97"/>
      <c r="C113" s="97"/>
      <c r="D113" s="98"/>
      <c r="E113" s="99"/>
      <c r="F113" s="97"/>
      <c r="H113" s="97"/>
      <c r="I113" s="97"/>
      <c r="J113" s="97"/>
      <c r="X113" s="1"/>
      <c r="AD113" s="1"/>
      <c r="AI113" s="97"/>
    </row>
    <row r="114" spans="1:35" ht="14.25" customHeight="1" x14ac:dyDescent="0.35">
      <c r="A114" s="97"/>
      <c r="B114" s="97"/>
      <c r="C114" s="97"/>
      <c r="D114" s="98"/>
      <c r="E114" s="99"/>
      <c r="F114" s="97"/>
      <c r="H114" s="97"/>
      <c r="I114" s="97"/>
      <c r="J114" s="97"/>
      <c r="X114" s="1"/>
      <c r="AD114" s="1"/>
      <c r="AI114" s="97"/>
    </row>
    <row r="115" spans="1:35" ht="14.25" customHeight="1" x14ac:dyDescent="0.35">
      <c r="A115" s="97"/>
      <c r="B115" s="97"/>
      <c r="C115" s="97"/>
      <c r="D115" s="98"/>
      <c r="E115" s="99"/>
      <c r="F115" s="97"/>
      <c r="H115" s="97"/>
      <c r="I115" s="97"/>
      <c r="J115" s="97"/>
      <c r="X115" s="1"/>
      <c r="AD115" s="1"/>
      <c r="AI115" s="97"/>
    </row>
    <row r="116" spans="1:35" ht="14.25" customHeight="1" x14ac:dyDescent="0.35">
      <c r="A116" s="97"/>
      <c r="B116" s="97"/>
      <c r="C116" s="97"/>
      <c r="D116" s="98"/>
      <c r="E116" s="99"/>
      <c r="F116" s="97"/>
      <c r="H116" s="97"/>
      <c r="I116" s="97"/>
      <c r="J116" s="97"/>
      <c r="X116" s="1"/>
      <c r="AD116" s="1"/>
      <c r="AI116" s="97"/>
    </row>
    <row r="117" spans="1:35" ht="14.25" customHeight="1" x14ac:dyDescent="0.35">
      <c r="A117" s="97"/>
      <c r="B117" s="97"/>
      <c r="C117" s="97"/>
      <c r="D117" s="98"/>
      <c r="E117" s="99"/>
      <c r="F117" s="97"/>
      <c r="H117" s="97"/>
      <c r="I117" s="97"/>
      <c r="J117" s="97"/>
      <c r="X117" s="1"/>
      <c r="AD117" s="1"/>
      <c r="AI117" s="97"/>
    </row>
    <row r="118" spans="1:35" ht="14.25" customHeight="1" x14ac:dyDescent="0.35">
      <c r="A118" s="97"/>
      <c r="B118" s="97"/>
      <c r="C118" s="97"/>
      <c r="D118" s="98"/>
      <c r="E118" s="99"/>
      <c r="F118" s="97"/>
      <c r="H118" s="97"/>
      <c r="I118" s="97"/>
      <c r="J118" s="97"/>
      <c r="X118" s="1"/>
      <c r="AD118" s="1"/>
      <c r="AI118" s="97"/>
    </row>
    <row r="119" spans="1:35" ht="14.25" customHeight="1" x14ac:dyDescent="0.35">
      <c r="A119" s="97"/>
      <c r="B119" s="97"/>
      <c r="C119" s="97"/>
      <c r="D119" s="98"/>
      <c r="E119" s="99"/>
      <c r="F119" s="97"/>
      <c r="H119" s="97"/>
      <c r="I119" s="97"/>
      <c r="J119" s="97"/>
      <c r="X119" s="1"/>
      <c r="AD119" s="1"/>
      <c r="AI119" s="97"/>
    </row>
    <row r="120" spans="1:35" ht="14.25" customHeight="1" x14ac:dyDescent="0.35">
      <c r="A120" s="97"/>
      <c r="B120" s="97"/>
      <c r="C120" s="97"/>
      <c r="D120" s="98"/>
      <c r="E120" s="99"/>
      <c r="F120" s="97"/>
      <c r="H120" s="97"/>
      <c r="I120" s="97"/>
      <c r="J120" s="97"/>
      <c r="X120" s="1"/>
      <c r="AD120" s="1"/>
      <c r="AI120" s="97"/>
    </row>
    <row r="121" spans="1:35" ht="14.25" customHeight="1" x14ac:dyDescent="0.35">
      <c r="A121" s="97"/>
      <c r="B121" s="97"/>
      <c r="C121" s="97"/>
      <c r="D121" s="98"/>
      <c r="E121" s="99"/>
      <c r="F121" s="97"/>
      <c r="H121" s="97"/>
      <c r="I121" s="97"/>
      <c r="J121" s="97"/>
      <c r="X121" s="1"/>
      <c r="AD121" s="1"/>
      <c r="AI121" s="97"/>
    </row>
    <row r="122" spans="1:35" ht="14.25" customHeight="1" x14ac:dyDescent="0.35">
      <c r="A122" s="97"/>
      <c r="B122" s="97"/>
      <c r="C122" s="97"/>
      <c r="D122" s="98"/>
      <c r="E122" s="99"/>
      <c r="F122" s="97"/>
      <c r="H122" s="97"/>
      <c r="I122" s="97"/>
      <c r="J122" s="97"/>
      <c r="X122" s="1"/>
      <c r="AD122" s="1"/>
      <c r="AI122" s="97"/>
    </row>
    <row r="123" spans="1:35" ht="14.25" customHeight="1" x14ac:dyDescent="0.35">
      <c r="A123" s="97"/>
      <c r="B123" s="97"/>
      <c r="C123" s="97"/>
      <c r="D123" s="98"/>
      <c r="E123" s="99"/>
      <c r="F123" s="97"/>
      <c r="H123" s="97"/>
      <c r="I123" s="97"/>
      <c r="J123" s="97"/>
      <c r="X123" s="1"/>
      <c r="AD123" s="1"/>
      <c r="AI123" s="97"/>
    </row>
    <row r="124" spans="1:35" ht="14.25" customHeight="1" x14ac:dyDescent="0.35">
      <c r="A124" s="97"/>
      <c r="B124" s="97"/>
      <c r="C124" s="97"/>
      <c r="D124" s="98"/>
      <c r="E124" s="99"/>
      <c r="F124" s="97"/>
      <c r="H124" s="97"/>
      <c r="I124" s="97"/>
      <c r="J124" s="97"/>
      <c r="X124" s="1"/>
      <c r="AD124" s="1"/>
      <c r="AI124" s="97"/>
    </row>
    <row r="125" spans="1:35" ht="14.25" customHeight="1" x14ac:dyDescent="0.35">
      <c r="A125" s="97"/>
      <c r="B125" s="97"/>
      <c r="C125" s="97"/>
      <c r="D125" s="98"/>
      <c r="E125" s="99"/>
      <c r="F125" s="97"/>
      <c r="H125" s="97"/>
      <c r="I125" s="97"/>
      <c r="J125" s="97"/>
      <c r="X125" s="1"/>
      <c r="AD125" s="1"/>
      <c r="AI125" s="97"/>
    </row>
    <row r="126" spans="1:35" ht="14.25" customHeight="1" x14ac:dyDescent="0.35">
      <c r="A126" s="97"/>
      <c r="B126" s="97"/>
      <c r="C126" s="97"/>
      <c r="D126" s="98"/>
      <c r="E126" s="99"/>
      <c r="F126" s="97"/>
      <c r="H126" s="97"/>
      <c r="I126" s="97"/>
      <c r="J126" s="97"/>
      <c r="X126" s="1"/>
      <c r="AD126" s="1"/>
      <c r="AI126" s="97"/>
    </row>
    <row r="127" spans="1:35" ht="14.25" customHeight="1" x14ac:dyDescent="0.35">
      <c r="A127" s="97"/>
      <c r="B127" s="97"/>
      <c r="C127" s="97"/>
      <c r="D127" s="98"/>
      <c r="E127" s="99"/>
      <c r="F127" s="97"/>
      <c r="H127" s="97"/>
      <c r="I127" s="97"/>
      <c r="J127" s="97"/>
      <c r="X127" s="1"/>
      <c r="AD127" s="1"/>
      <c r="AI127" s="97"/>
    </row>
    <row r="128" spans="1:35" ht="14.25" customHeight="1" x14ac:dyDescent="0.35">
      <c r="A128" s="97"/>
      <c r="B128" s="97"/>
      <c r="C128" s="97"/>
      <c r="D128" s="98"/>
      <c r="E128" s="99"/>
      <c r="F128" s="97"/>
      <c r="H128" s="97"/>
      <c r="I128" s="97"/>
      <c r="J128" s="97"/>
      <c r="X128" s="1"/>
      <c r="AD128" s="1"/>
      <c r="AI128" s="97"/>
    </row>
    <row r="129" spans="1:35" ht="14.25" customHeight="1" x14ac:dyDescent="0.35">
      <c r="A129" s="97"/>
      <c r="B129" s="97"/>
      <c r="C129" s="97"/>
      <c r="D129" s="98"/>
      <c r="E129" s="99"/>
      <c r="F129" s="97"/>
      <c r="H129" s="97"/>
      <c r="I129" s="97"/>
      <c r="J129" s="97"/>
      <c r="X129" s="1"/>
      <c r="AD129" s="1"/>
      <c r="AI129" s="97"/>
    </row>
    <row r="130" spans="1:35" ht="14.25" customHeight="1" x14ac:dyDescent="0.35">
      <c r="A130" s="97"/>
      <c r="B130" s="97"/>
      <c r="C130" s="97"/>
      <c r="D130" s="98"/>
      <c r="E130" s="99"/>
      <c r="F130" s="97"/>
      <c r="H130" s="97"/>
      <c r="I130" s="97"/>
      <c r="J130" s="97"/>
      <c r="X130" s="1"/>
      <c r="AD130" s="1"/>
      <c r="AI130" s="97"/>
    </row>
    <row r="131" spans="1:35" ht="14.25" customHeight="1" x14ac:dyDescent="0.35">
      <c r="A131" s="97"/>
      <c r="B131" s="97"/>
      <c r="C131" s="97"/>
      <c r="D131" s="98"/>
      <c r="E131" s="99"/>
      <c r="F131" s="97"/>
      <c r="H131" s="97"/>
      <c r="I131" s="97"/>
      <c r="J131" s="97"/>
      <c r="X131" s="1"/>
      <c r="AD131" s="1"/>
      <c r="AI131" s="97"/>
    </row>
    <row r="132" spans="1:35" ht="14.25" customHeight="1" x14ac:dyDescent="0.35">
      <c r="A132" s="97"/>
      <c r="B132" s="97"/>
      <c r="C132" s="97"/>
      <c r="D132" s="98"/>
      <c r="E132" s="99"/>
      <c r="F132" s="97"/>
      <c r="H132" s="97"/>
      <c r="I132" s="97"/>
      <c r="J132" s="97"/>
      <c r="X132" s="1"/>
      <c r="AD132" s="1"/>
      <c r="AI132" s="97"/>
    </row>
    <row r="133" spans="1:35" ht="14.25" customHeight="1" x14ac:dyDescent="0.35">
      <c r="A133" s="97"/>
      <c r="B133" s="97"/>
      <c r="C133" s="97"/>
      <c r="D133" s="98"/>
      <c r="E133" s="99"/>
      <c r="F133" s="97"/>
      <c r="H133" s="97"/>
      <c r="I133" s="97"/>
      <c r="J133" s="97"/>
      <c r="X133" s="1"/>
      <c r="AD133" s="1"/>
      <c r="AI133" s="97"/>
    </row>
    <row r="134" spans="1:35" ht="14.25" customHeight="1" x14ac:dyDescent="0.35">
      <c r="A134" s="97"/>
      <c r="B134" s="97"/>
      <c r="C134" s="97"/>
      <c r="D134" s="98"/>
      <c r="E134" s="99"/>
      <c r="F134" s="97"/>
      <c r="H134" s="97"/>
      <c r="I134" s="97"/>
      <c r="J134" s="97"/>
      <c r="X134" s="1"/>
      <c r="AD134" s="1"/>
      <c r="AI134" s="97"/>
    </row>
    <row r="135" spans="1:35" ht="14.25" customHeight="1" x14ac:dyDescent="0.35">
      <c r="A135" s="97"/>
      <c r="B135" s="97"/>
      <c r="C135" s="97"/>
      <c r="D135" s="98"/>
      <c r="E135" s="99"/>
      <c r="F135" s="97"/>
      <c r="H135" s="97"/>
      <c r="I135" s="97"/>
      <c r="J135" s="97"/>
      <c r="X135" s="1"/>
      <c r="AD135" s="1"/>
      <c r="AI135" s="97"/>
    </row>
    <row r="136" spans="1:35" ht="14.25" customHeight="1" x14ac:dyDescent="0.35">
      <c r="A136" s="97"/>
      <c r="B136" s="97"/>
      <c r="C136" s="97"/>
      <c r="D136" s="98"/>
      <c r="E136" s="99"/>
      <c r="F136" s="97"/>
      <c r="H136" s="97"/>
      <c r="I136" s="97"/>
      <c r="J136" s="97"/>
      <c r="X136" s="1"/>
      <c r="AD136" s="1"/>
      <c r="AI136" s="97"/>
    </row>
    <row r="137" spans="1:35" ht="14.25" customHeight="1" x14ac:dyDescent="0.35">
      <c r="A137" s="97"/>
      <c r="B137" s="97"/>
      <c r="C137" s="97"/>
      <c r="D137" s="98"/>
      <c r="E137" s="99"/>
      <c r="F137" s="97"/>
      <c r="H137" s="97"/>
      <c r="I137" s="97"/>
      <c r="J137" s="97"/>
      <c r="X137" s="1"/>
      <c r="AD137" s="1"/>
      <c r="AI137" s="97"/>
    </row>
    <row r="138" spans="1:35" ht="14.25" customHeight="1" x14ac:dyDescent="0.35">
      <c r="A138" s="97"/>
      <c r="B138" s="97"/>
      <c r="C138" s="97"/>
      <c r="D138" s="98"/>
      <c r="E138" s="99"/>
      <c r="F138" s="97"/>
      <c r="H138" s="97"/>
      <c r="I138" s="97"/>
      <c r="J138" s="97"/>
      <c r="X138" s="1"/>
      <c r="AD138" s="1"/>
      <c r="AI138" s="97"/>
    </row>
    <row r="139" spans="1:35" ht="14.25" customHeight="1" x14ac:dyDescent="0.35">
      <c r="A139" s="97"/>
      <c r="B139" s="97"/>
      <c r="C139" s="97"/>
      <c r="D139" s="98"/>
      <c r="E139" s="99"/>
      <c r="F139" s="97"/>
      <c r="H139" s="97"/>
      <c r="I139" s="97"/>
      <c r="J139" s="97"/>
      <c r="X139" s="1"/>
      <c r="AD139" s="1"/>
      <c r="AI139" s="97"/>
    </row>
    <row r="140" spans="1:35" ht="14.25" customHeight="1" x14ac:dyDescent="0.35">
      <c r="A140" s="97"/>
      <c r="B140" s="97"/>
      <c r="C140" s="97"/>
      <c r="D140" s="98"/>
      <c r="E140" s="99"/>
      <c r="F140" s="97"/>
      <c r="H140" s="97"/>
      <c r="I140" s="97"/>
      <c r="J140" s="97"/>
      <c r="X140" s="1"/>
      <c r="AD140" s="1"/>
      <c r="AI140" s="97"/>
    </row>
    <row r="141" spans="1:35" ht="14.25" customHeight="1" x14ac:dyDescent="0.35">
      <c r="A141" s="97"/>
      <c r="B141" s="97"/>
      <c r="C141" s="97"/>
      <c r="D141" s="98"/>
      <c r="E141" s="99"/>
      <c r="F141" s="97"/>
      <c r="H141" s="97"/>
      <c r="I141" s="97"/>
      <c r="J141" s="97"/>
      <c r="X141" s="1"/>
      <c r="AD141" s="1"/>
      <c r="AI141" s="97"/>
    </row>
    <row r="142" spans="1:35" ht="14.25" customHeight="1" x14ac:dyDescent="0.35">
      <c r="A142" s="97"/>
      <c r="B142" s="97"/>
      <c r="C142" s="97"/>
      <c r="D142" s="98"/>
      <c r="E142" s="99"/>
      <c r="F142" s="97"/>
      <c r="H142" s="97"/>
      <c r="I142" s="97"/>
      <c r="J142" s="97"/>
      <c r="X142" s="1"/>
      <c r="AD142" s="1"/>
      <c r="AI142" s="97"/>
    </row>
    <row r="143" spans="1:35" ht="14.25" customHeight="1" x14ac:dyDescent="0.35">
      <c r="A143" s="97"/>
      <c r="B143" s="97"/>
      <c r="C143" s="97"/>
      <c r="D143" s="98"/>
      <c r="E143" s="99"/>
      <c r="F143" s="97"/>
      <c r="H143" s="97"/>
      <c r="I143" s="97"/>
      <c r="J143" s="97"/>
      <c r="X143" s="1"/>
      <c r="AD143" s="1"/>
      <c r="AI143" s="97"/>
    </row>
    <row r="144" spans="1:35" ht="14.25" customHeight="1" x14ac:dyDescent="0.35">
      <c r="A144" s="97"/>
      <c r="B144" s="97"/>
      <c r="C144" s="97"/>
      <c r="D144" s="98"/>
      <c r="E144" s="99"/>
      <c r="F144" s="97"/>
      <c r="H144" s="97"/>
      <c r="I144" s="97"/>
      <c r="J144" s="97"/>
      <c r="X144" s="1"/>
      <c r="AD144" s="1"/>
      <c r="AI144" s="97"/>
    </row>
    <row r="145" spans="1:35" ht="14.25" customHeight="1" x14ac:dyDescent="0.35">
      <c r="A145" s="97"/>
      <c r="B145" s="97"/>
      <c r="C145" s="97"/>
      <c r="D145" s="98"/>
      <c r="E145" s="99"/>
      <c r="F145" s="97"/>
      <c r="H145" s="97"/>
      <c r="I145" s="97"/>
      <c r="J145" s="97"/>
      <c r="X145" s="1"/>
      <c r="AD145" s="1"/>
      <c r="AI145" s="97"/>
    </row>
    <row r="146" spans="1:35" ht="14.25" customHeight="1" x14ac:dyDescent="0.35">
      <c r="A146" s="97"/>
      <c r="B146" s="97"/>
      <c r="C146" s="97"/>
      <c r="D146" s="98"/>
      <c r="E146" s="99"/>
      <c r="F146" s="97"/>
      <c r="H146" s="97"/>
      <c r="I146" s="97"/>
      <c r="J146" s="97"/>
      <c r="X146" s="1"/>
      <c r="AD146" s="1"/>
      <c r="AI146" s="97"/>
    </row>
    <row r="147" spans="1:35" ht="14.25" customHeight="1" x14ac:dyDescent="0.35">
      <c r="A147" s="97"/>
      <c r="B147" s="97"/>
      <c r="C147" s="97"/>
      <c r="D147" s="98"/>
      <c r="E147" s="99"/>
      <c r="F147" s="97"/>
      <c r="H147" s="97"/>
      <c r="I147" s="97"/>
      <c r="J147" s="97"/>
      <c r="X147" s="1"/>
      <c r="AD147" s="1"/>
      <c r="AI147" s="97"/>
    </row>
    <row r="148" spans="1:35" ht="14.25" customHeight="1" x14ac:dyDescent="0.35">
      <c r="A148" s="97"/>
      <c r="B148" s="97"/>
      <c r="C148" s="97"/>
      <c r="D148" s="98"/>
      <c r="E148" s="99"/>
      <c r="F148" s="97"/>
      <c r="H148" s="97"/>
      <c r="I148" s="97"/>
      <c r="J148" s="97"/>
      <c r="X148" s="1"/>
      <c r="AD148" s="1"/>
      <c r="AI148" s="97"/>
    </row>
    <row r="149" spans="1:35" ht="14.25" customHeight="1" x14ac:dyDescent="0.35">
      <c r="A149" s="97"/>
      <c r="B149" s="97"/>
      <c r="C149" s="97"/>
      <c r="D149" s="98"/>
      <c r="E149" s="99"/>
      <c r="F149" s="97"/>
      <c r="H149" s="97"/>
      <c r="I149" s="97"/>
      <c r="J149" s="97"/>
      <c r="X149" s="1"/>
      <c r="AD149" s="1"/>
      <c r="AI149" s="97"/>
    </row>
    <row r="150" spans="1:35" ht="14.25" customHeight="1" x14ac:dyDescent="0.35">
      <c r="A150" s="97"/>
      <c r="B150" s="97"/>
      <c r="C150" s="97"/>
      <c r="D150" s="98"/>
      <c r="E150" s="99"/>
      <c r="F150" s="97"/>
      <c r="H150" s="97"/>
      <c r="I150" s="97"/>
      <c r="J150" s="97"/>
      <c r="X150" s="1"/>
      <c r="AD150" s="1"/>
      <c r="AI150" s="97"/>
    </row>
    <row r="151" spans="1:35" ht="14.25" customHeight="1" x14ac:dyDescent="0.35">
      <c r="A151" s="97"/>
      <c r="B151" s="97"/>
      <c r="C151" s="97"/>
      <c r="D151" s="98"/>
      <c r="E151" s="99"/>
      <c r="F151" s="97"/>
      <c r="H151" s="97"/>
      <c r="I151" s="97"/>
      <c r="J151" s="97"/>
      <c r="X151" s="1"/>
      <c r="AD151" s="1"/>
      <c r="AI151" s="97"/>
    </row>
    <row r="152" spans="1:35" ht="14.25" customHeight="1" x14ac:dyDescent="0.35">
      <c r="A152" s="97"/>
      <c r="B152" s="97"/>
      <c r="C152" s="97"/>
      <c r="D152" s="98"/>
      <c r="E152" s="99"/>
      <c r="F152" s="97"/>
      <c r="H152" s="97"/>
      <c r="I152" s="97"/>
      <c r="J152" s="97"/>
      <c r="X152" s="1"/>
      <c r="AD152" s="1"/>
      <c r="AI152" s="97"/>
    </row>
    <row r="153" spans="1:35" ht="14.25" customHeight="1" x14ac:dyDescent="0.35">
      <c r="A153" s="97"/>
      <c r="B153" s="97"/>
      <c r="C153" s="97"/>
      <c r="D153" s="98"/>
      <c r="E153" s="99"/>
      <c r="F153" s="97"/>
      <c r="H153" s="97"/>
      <c r="I153" s="97"/>
      <c r="J153" s="97"/>
      <c r="X153" s="1"/>
      <c r="AD153" s="1"/>
      <c r="AI153" s="97"/>
    </row>
    <row r="154" spans="1:35" ht="14.25" customHeight="1" x14ac:dyDescent="0.35">
      <c r="A154" s="97"/>
      <c r="B154" s="97"/>
      <c r="C154" s="97"/>
      <c r="D154" s="98"/>
      <c r="E154" s="99"/>
      <c r="F154" s="97"/>
      <c r="H154" s="97"/>
      <c r="I154" s="97"/>
      <c r="J154" s="97"/>
      <c r="X154" s="1"/>
      <c r="AD154" s="1"/>
      <c r="AI154" s="97"/>
    </row>
    <row r="155" spans="1:35" ht="14.25" customHeight="1" x14ac:dyDescent="0.35">
      <c r="A155" s="97"/>
      <c r="B155" s="97"/>
      <c r="C155" s="97"/>
      <c r="D155" s="98"/>
      <c r="E155" s="99"/>
      <c r="F155" s="97"/>
      <c r="H155" s="97"/>
      <c r="I155" s="97"/>
      <c r="J155" s="97"/>
      <c r="X155" s="1"/>
      <c r="AD155" s="1"/>
      <c r="AI155" s="97"/>
    </row>
    <row r="156" spans="1:35" ht="14.25" customHeight="1" x14ac:dyDescent="0.35">
      <c r="A156" s="97"/>
      <c r="B156" s="97"/>
      <c r="C156" s="97"/>
      <c r="D156" s="98"/>
      <c r="E156" s="99"/>
      <c r="F156" s="97"/>
      <c r="H156" s="97"/>
      <c r="I156" s="97"/>
      <c r="J156" s="97"/>
      <c r="X156" s="1"/>
      <c r="AD156" s="1"/>
      <c r="AI156" s="97"/>
    </row>
    <row r="157" spans="1:35" ht="14.25" customHeight="1" x14ac:dyDescent="0.35">
      <c r="A157" s="97"/>
      <c r="B157" s="97"/>
      <c r="C157" s="97"/>
      <c r="D157" s="98"/>
      <c r="E157" s="99"/>
      <c r="F157" s="97"/>
      <c r="H157" s="97"/>
      <c r="I157" s="97"/>
      <c r="J157" s="97"/>
      <c r="X157" s="1"/>
      <c r="AD157" s="1"/>
      <c r="AI157" s="97"/>
    </row>
    <row r="158" spans="1:35" ht="14.25" customHeight="1" x14ac:dyDescent="0.35">
      <c r="A158" s="97"/>
      <c r="B158" s="97"/>
      <c r="C158" s="97"/>
      <c r="D158" s="98"/>
      <c r="E158" s="99"/>
      <c r="F158" s="97"/>
      <c r="H158" s="97"/>
      <c r="I158" s="97"/>
      <c r="J158" s="97"/>
      <c r="X158" s="1"/>
      <c r="AD158" s="1"/>
      <c r="AI158" s="97"/>
    </row>
    <row r="159" spans="1:35" ht="14.25" customHeight="1" x14ac:dyDescent="0.35">
      <c r="A159" s="97"/>
      <c r="B159" s="97"/>
      <c r="C159" s="97"/>
      <c r="D159" s="98"/>
      <c r="E159" s="99"/>
      <c r="F159" s="97"/>
      <c r="H159" s="97"/>
      <c r="I159" s="97"/>
      <c r="J159" s="97"/>
      <c r="X159" s="1"/>
      <c r="AD159" s="1"/>
      <c r="AI159" s="97"/>
    </row>
    <row r="160" spans="1:35" ht="14.25" customHeight="1" x14ac:dyDescent="0.35">
      <c r="A160" s="97"/>
      <c r="B160" s="97"/>
      <c r="C160" s="97"/>
      <c r="D160" s="98"/>
      <c r="E160" s="99"/>
      <c r="F160" s="97"/>
      <c r="H160" s="97"/>
      <c r="I160" s="97"/>
      <c r="J160" s="97"/>
      <c r="X160" s="1"/>
      <c r="AD160" s="1"/>
      <c r="AI160" s="97"/>
    </row>
    <row r="161" spans="1:35" ht="14.25" customHeight="1" x14ac:dyDescent="0.35">
      <c r="A161" s="97"/>
      <c r="B161" s="97"/>
      <c r="C161" s="97"/>
      <c r="D161" s="98"/>
      <c r="E161" s="99"/>
      <c r="F161" s="97"/>
      <c r="H161" s="97"/>
      <c r="I161" s="97"/>
      <c r="J161" s="97"/>
      <c r="X161" s="1"/>
      <c r="AD161" s="1"/>
      <c r="AI161" s="97"/>
    </row>
    <row r="162" spans="1:35" ht="14.25" customHeight="1" x14ac:dyDescent="0.35">
      <c r="A162" s="97"/>
      <c r="B162" s="97"/>
      <c r="C162" s="97"/>
      <c r="D162" s="98"/>
      <c r="E162" s="99"/>
      <c r="F162" s="97"/>
      <c r="H162" s="97"/>
      <c r="I162" s="97"/>
      <c r="J162" s="97"/>
      <c r="X162" s="1"/>
      <c r="AD162" s="1"/>
      <c r="AI162" s="97"/>
    </row>
    <row r="163" spans="1:35" ht="14.25" customHeight="1" x14ac:dyDescent="0.35">
      <c r="A163" s="97"/>
      <c r="B163" s="97"/>
      <c r="C163" s="97"/>
      <c r="D163" s="98"/>
      <c r="E163" s="99"/>
      <c r="F163" s="97"/>
      <c r="H163" s="97"/>
      <c r="I163" s="97"/>
      <c r="J163" s="97"/>
      <c r="X163" s="1"/>
      <c r="AD163" s="1"/>
      <c r="AI163" s="97"/>
    </row>
    <row r="164" spans="1:35" ht="14.25" customHeight="1" x14ac:dyDescent="0.35">
      <c r="A164" s="97"/>
      <c r="B164" s="97"/>
      <c r="C164" s="97"/>
      <c r="D164" s="98"/>
      <c r="E164" s="99"/>
      <c r="F164" s="97"/>
      <c r="H164" s="97"/>
      <c r="I164" s="97"/>
      <c r="J164" s="97"/>
      <c r="X164" s="1"/>
      <c r="AD164" s="1"/>
      <c r="AI164" s="97"/>
    </row>
    <row r="165" spans="1:35" ht="14.25" customHeight="1" x14ac:dyDescent="0.35">
      <c r="A165" s="97"/>
      <c r="B165" s="97"/>
      <c r="C165" s="97"/>
      <c r="D165" s="98"/>
      <c r="E165" s="99"/>
      <c r="F165" s="97"/>
      <c r="H165" s="97"/>
      <c r="I165" s="97"/>
      <c r="J165" s="97"/>
      <c r="X165" s="1"/>
      <c r="AD165" s="1"/>
      <c r="AI165" s="97"/>
    </row>
    <row r="166" spans="1:35" ht="14.25" customHeight="1" x14ac:dyDescent="0.35">
      <c r="A166" s="97"/>
      <c r="B166" s="97"/>
      <c r="C166" s="97"/>
      <c r="D166" s="98"/>
      <c r="E166" s="99"/>
      <c r="F166" s="97"/>
      <c r="H166" s="97"/>
      <c r="I166" s="97"/>
      <c r="J166" s="97"/>
      <c r="X166" s="1"/>
      <c r="AD166" s="1"/>
      <c r="AI166" s="97"/>
    </row>
    <row r="167" spans="1:35" ht="14.25" customHeight="1" x14ac:dyDescent="0.35">
      <c r="A167" s="97"/>
      <c r="B167" s="97"/>
      <c r="C167" s="97"/>
      <c r="D167" s="98"/>
      <c r="E167" s="99"/>
      <c r="F167" s="97"/>
      <c r="H167" s="97"/>
      <c r="I167" s="97"/>
      <c r="J167" s="97"/>
      <c r="X167" s="1"/>
      <c r="AD167" s="1"/>
      <c r="AI167" s="97"/>
    </row>
    <row r="168" spans="1:35" ht="14.25" customHeight="1" x14ac:dyDescent="0.35">
      <c r="A168" s="97"/>
      <c r="B168" s="97"/>
      <c r="C168" s="97"/>
      <c r="D168" s="98"/>
      <c r="E168" s="99"/>
      <c r="F168" s="97"/>
      <c r="H168" s="97"/>
      <c r="I168" s="97"/>
      <c r="J168" s="97"/>
      <c r="X168" s="1"/>
      <c r="AD168" s="1"/>
      <c r="AI168" s="97"/>
    </row>
    <row r="169" spans="1:35" ht="14.25" customHeight="1" x14ac:dyDescent="0.35">
      <c r="A169" s="97"/>
      <c r="B169" s="97"/>
      <c r="C169" s="97"/>
      <c r="D169" s="98"/>
      <c r="E169" s="99"/>
      <c r="F169" s="97"/>
      <c r="H169" s="97"/>
      <c r="I169" s="97"/>
      <c r="J169" s="97"/>
      <c r="X169" s="1"/>
      <c r="AD169" s="1"/>
      <c r="AI169" s="97"/>
    </row>
    <row r="170" spans="1:35" ht="14.25" customHeight="1" x14ac:dyDescent="0.35">
      <c r="A170" s="97"/>
      <c r="B170" s="97"/>
      <c r="C170" s="97"/>
      <c r="D170" s="98"/>
      <c r="E170" s="99"/>
      <c r="F170" s="97"/>
      <c r="H170" s="97"/>
      <c r="I170" s="97"/>
      <c r="J170" s="97"/>
      <c r="X170" s="1"/>
      <c r="AD170" s="1"/>
      <c r="AI170" s="97"/>
    </row>
    <row r="171" spans="1:35" ht="14.25" customHeight="1" x14ac:dyDescent="0.35">
      <c r="A171" s="97"/>
      <c r="B171" s="97"/>
      <c r="C171" s="97"/>
      <c r="D171" s="98"/>
      <c r="E171" s="99"/>
      <c r="F171" s="97"/>
      <c r="H171" s="97"/>
      <c r="I171" s="97"/>
      <c r="J171" s="97"/>
      <c r="X171" s="1"/>
      <c r="AD171" s="1"/>
      <c r="AI171" s="97"/>
    </row>
    <row r="172" spans="1:35" ht="14.25" customHeight="1" x14ac:dyDescent="0.35">
      <c r="A172" s="97"/>
      <c r="B172" s="97"/>
      <c r="C172" s="97"/>
      <c r="D172" s="98"/>
      <c r="E172" s="99"/>
      <c r="F172" s="97"/>
      <c r="H172" s="97"/>
      <c r="I172" s="97"/>
      <c r="J172" s="97"/>
      <c r="X172" s="1"/>
      <c r="AD172" s="1"/>
      <c r="AI172" s="97"/>
    </row>
    <row r="173" spans="1:35" ht="14.25" customHeight="1" x14ac:dyDescent="0.35">
      <c r="A173" s="97"/>
      <c r="B173" s="97"/>
      <c r="C173" s="97"/>
      <c r="D173" s="98"/>
      <c r="E173" s="99"/>
      <c r="F173" s="97"/>
      <c r="H173" s="97"/>
      <c r="I173" s="97"/>
      <c r="J173" s="97"/>
      <c r="X173" s="1"/>
      <c r="AD173" s="1"/>
      <c r="AI173" s="97"/>
    </row>
    <row r="174" spans="1:35" ht="14.25" customHeight="1" x14ac:dyDescent="0.35">
      <c r="A174" s="97"/>
      <c r="B174" s="97"/>
      <c r="C174" s="97"/>
      <c r="D174" s="98"/>
      <c r="E174" s="99"/>
      <c r="F174" s="97"/>
      <c r="H174" s="97"/>
      <c r="I174" s="97"/>
      <c r="J174" s="97"/>
      <c r="X174" s="1"/>
      <c r="AD174" s="1"/>
      <c r="AI174" s="97"/>
    </row>
    <row r="175" spans="1:35" ht="14.25" customHeight="1" x14ac:dyDescent="0.35">
      <c r="A175" s="97"/>
      <c r="B175" s="97"/>
      <c r="C175" s="97"/>
      <c r="D175" s="98"/>
      <c r="E175" s="99"/>
      <c r="F175" s="97"/>
      <c r="H175" s="97"/>
      <c r="I175" s="97"/>
      <c r="J175" s="97"/>
      <c r="X175" s="1"/>
      <c r="AD175" s="1"/>
      <c r="AI175" s="97"/>
    </row>
    <row r="176" spans="1:35" ht="14.25" customHeight="1" x14ac:dyDescent="0.35">
      <c r="A176" s="97"/>
      <c r="B176" s="97"/>
      <c r="C176" s="97"/>
      <c r="D176" s="98"/>
      <c r="E176" s="99"/>
      <c r="F176" s="97"/>
      <c r="H176" s="97"/>
      <c r="I176" s="97"/>
      <c r="J176" s="97"/>
      <c r="X176" s="1"/>
      <c r="AD176" s="1"/>
      <c r="AI176" s="97"/>
    </row>
    <row r="177" spans="1:35" ht="14.25" customHeight="1" x14ac:dyDescent="0.35">
      <c r="A177" s="97"/>
      <c r="B177" s="97"/>
      <c r="C177" s="97"/>
      <c r="D177" s="98"/>
      <c r="E177" s="99"/>
      <c r="F177" s="97"/>
      <c r="H177" s="97"/>
      <c r="I177" s="97"/>
      <c r="J177" s="97"/>
      <c r="X177" s="1"/>
      <c r="AD177" s="1"/>
      <c r="AI177" s="97"/>
    </row>
    <row r="178" spans="1:35" ht="14.25" customHeight="1" x14ac:dyDescent="0.35">
      <c r="A178" s="97"/>
      <c r="B178" s="97"/>
      <c r="C178" s="97"/>
      <c r="D178" s="98"/>
      <c r="E178" s="99"/>
      <c r="F178" s="97"/>
      <c r="H178" s="97"/>
      <c r="I178" s="97"/>
      <c r="J178" s="97"/>
      <c r="X178" s="1"/>
      <c r="AD178" s="1"/>
      <c r="AI178" s="97"/>
    </row>
    <row r="179" spans="1:35" ht="14.25" customHeight="1" x14ac:dyDescent="0.35">
      <c r="A179" s="97"/>
      <c r="B179" s="97"/>
      <c r="C179" s="97"/>
      <c r="D179" s="98"/>
      <c r="E179" s="99"/>
      <c r="F179" s="97"/>
      <c r="H179" s="97"/>
      <c r="I179" s="97"/>
      <c r="J179" s="97"/>
      <c r="X179" s="1"/>
      <c r="AD179" s="1"/>
      <c r="AI179" s="97"/>
    </row>
    <row r="180" spans="1:35" ht="14.25" customHeight="1" x14ac:dyDescent="0.35">
      <c r="A180" s="97"/>
      <c r="B180" s="97"/>
      <c r="C180" s="97"/>
      <c r="D180" s="98"/>
      <c r="E180" s="99"/>
      <c r="F180" s="97"/>
      <c r="H180" s="97"/>
      <c r="I180" s="97"/>
      <c r="J180" s="97"/>
      <c r="X180" s="1"/>
      <c r="AD180" s="1"/>
      <c r="AI180" s="97"/>
    </row>
    <row r="181" spans="1:35" ht="14.25" customHeight="1" x14ac:dyDescent="0.35">
      <c r="A181" s="97"/>
      <c r="B181" s="97"/>
      <c r="C181" s="97"/>
      <c r="D181" s="98"/>
      <c r="E181" s="99"/>
      <c r="F181" s="97"/>
      <c r="H181" s="97"/>
      <c r="I181" s="97"/>
      <c r="J181" s="97"/>
      <c r="X181" s="1"/>
      <c r="AD181" s="1"/>
      <c r="AI181" s="97"/>
    </row>
    <row r="182" spans="1:35" ht="14.25" customHeight="1" x14ac:dyDescent="0.35">
      <c r="A182" s="97"/>
      <c r="B182" s="97"/>
      <c r="C182" s="97"/>
      <c r="D182" s="98"/>
      <c r="E182" s="99"/>
      <c r="F182" s="97"/>
      <c r="H182" s="97"/>
      <c r="I182" s="97"/>
      <c r="J182" s="97"/>
      <c r="X182" s="1"/>
      <c r="AD182" s="1"/>
      <c r="AI182" s="97"/>
    </row>
    <row r="183" spans="1:35" ht="14.25" customHeight="1" x14ac:dyDescent="0.35">
      <c r="A183" s="97"/>
      <c r="B183" s="97"/>
      <c r="C183" s="97"/>
      <c r="D183" s="98"/>
      <c r="E183" s="99"/>
      <c r="F183" s="97"/>
      <c r="H183" s="97"/>
      <c r="I183" s="97"/>
      <c r="J183" s="97"/>
      <c r="X183" s="1"/>
      <c r="AD183" s="1"/>
      <c r="AI183" s="97"/>
    </row>
    <row r="184" spans="1:35" ht="14.25" customHeight="1" x14ac:dyDescent="0.35">
      <c r="A184" s="97"/>
      <c r="B184" s="97"/>
      <c r="C184" s="97"/>
      <c r="D184" s="98"/>
      <c r="E184" s="99"/>
      <c r="F184" s="97"/>
      <c r="H184" s="97"/>
      <c r="I184" s="97"/>
      <c r="J184" s="97"/>
      <c r="X184" s="1"/>
      <c r="AD184" s="1"/>
      <c r="AI184" s="97"/>
    </row>
    <row r="185" spans="1:35" ht="14.25" customHeight="1" x14ac:dyDescent="0.35">
      <c r="A185" s="97"/>
      <c r="B185" s="97"/>
      <c r="C185" s="97"/>
      <c r="D185" s="98"/>
      <c r="E185" s="99"/>
      <c r="F185" s="97"/>
      <c r="H185" s="97"/>
      <c r="I185" s="97"/>
      <c r="J185" s="97"/>
      <c r="X185" s="1"/>
      <c r="AD185" s="1"/>
      <c r="AI185" s="97"/>
    </row>
    <row r="186" spans="1:35" ht="14.25" customHeight="1" x14ac:dyDescent="0.35">
      <c r="A186" s="97"/>
      <c r="B186" s="97"/>
      <c r="C186" s="97"/>
      <c r="D186" s="98"/>
      <c r="E186" s="99"/>
      <c r="F186" s="97"/>
      <c r="H186" s="97"/>
      <c r="I186" s="97"/>
      <c r="J186" s="97"/>
      <c r="X186" s="1"/>
      <c r="AD186" s="1"/>
      <c r="AI186" s="97"/>
    </row>
    <row r="187" spans="1:35" ht="14.25" customHeight="1" x14ac:dyDescent="0.35">
      <c r="A187" s="97"/>
      <c r="B187" s="97"/>
      <c r="C187" s="97"/>
      <c r="D187" s="98"/>
      <c r="E187" s="99"/>
      <c r="F187" s="97"/>
      <c r="H187" s="97"/>
      <c r="I187" s="97"/>
      <c r="J187" s="97"/>
      <c r="X187" s="1"/>
      <c r="AD187" s="1"/>
      <c r="AI187" s="97"/>
    </row>
    <row r="188" spans="1:35" ht="14.25" customHeight="1" x14ac:dyDescent="0.35">
      <c r="A188" s="97"/>
      <c r="B188" s="97"/>
      <c r="C188" s="97"/>
      <c r="D188" s="98"/>
      <c r="E188" s="99"/>
      <c r="F188" s="97"/>
      <c r="H188" s="97"/>
      <c r="I188" s="97"/>
      <c r="J188" s="97"/>
      <c r="X188" s="1"/>
      <c r="AD188" s="1"/>
      <c r="AI188" s="97"/>
    </row>
    <row r="189" spans="1:35" ht="14.25" customHeight="1" x14ac:dyDescent="0.35">
      <c r="A189" s="97"/>
      <c r="B189" s="97"/>
      <c r="C189" s="97"/>
      <c r="D189" s="98"/>
      <c r="E189" s="99"/>
      <c r="F189" s="97"/>
      <c r="H189" s="97"/>
      <c r="I189" s="97"/>
      <c r="J189" s="97"/>
      <c r="X189" s="1"/>
      <c r="AD189" s="1"/>
      <c r="AI189" s="97"/>
    </row>
    <row r="190" spans="1:35" ht="14.25" customHeight="1" x14ac:dyDescent="0.35">
      <c r="A190" s="97"/>
      <c r="B190" s="97"/>
      <c r="C190" s="97"/>
      <c r="D190" s="98"/>
      <c r="E190" s="99"/>
      <c r="F190" s="97"/>
      <c r="H190" s="97"/>
      <c r="I190" s="97"/>
      <c r="J190" s="97"/>
      <c r="X190" s="1"/>
      <c r="AD190" s="1"/>
      <c r="AI190" s="97"/>
    </row>
    <row r="191" spans="1:35" ht="14.25" customHeight="1" x14ac:dyDescent="0.35">
      <c r="A191" s="97"/>
      <c r="B191" s="97"/>
      <c r="C191" s="97"/>
      <c r="D191" s="98"/>
      <c r="E191" s="99"/>
      <c r="F191" s="97"/>
      <c r="H191" s="97"/>
      <c r="I191" s="97"/>
      <c r="J191" s="97"/>
      <c r="X191" s="1"/>
      <c r="AD191" s="1"/>
      <c r="AI191" s="97"/>
    </row>
    <row r="192" spans="1:35" ht="14.25" customHeight="1" x14ac:dyDescent="0.35">
      <c r="A192" s="97"/>
      <c r="B192" s="97"/>
      <c r="C192" s="97"/>
      <c r="D192" s="98"/>
      <c r="E192" s="99"/>
      <c r="F192" s="97"/>
      <c r="H192" s="97"/>
      <c r="I192" s="97"/>
      <c r="J192" s="97"/>
      <c r="X192" s="1"/>
      <c r="AD192" s="1"/>
      <c r="AI192" s="97"/>
    </row>
    <row r="193" spans="1:35" ht="14.25" customHeight="1" x14ac:dyDescent="0.35">
      <c r="A193" s="97"/>
      <c r="B193" s="97"/>
      <c r="C193" s="97"/>
      <c r="D193" s="98"/>
      <c r="E193" s="99"/>
      <c r="F193" s="97"/>
      <c r="H193" s="97"/>
      <c r="I193" s="97"/>
      <c r="J193" s="97"/>
      <c r="X193" s="1"/>
      <c r="AD193" s="1"/>
      <c r="AI193" s="97"/>
    </row>
    <row r="194" spans="1:35" ht="14.25" customHeight="1" x14ac:dyDescent="0.35">
      <c r="A194" s="97"/>
      <c r="B194" s="97"/>
      <c r="C194" s="97"/>
      <c r="D194" s="98"/>
      <c r="E194" s="99"/>
      <c r="F194" s="97"/>
      <c r="H194" s="97"/>
      <c r="I194" s="97"/>
      <c r="J194" s="97"/>
      <c r="X194" s="1"/>
      <c r="AD194" s="1"/>
      <c r="AI194" s="97"/>
    </row>
    <row r="195" spans="1:35" ht="14.25" customHeight="1" x14ac:dyDescent="0.35">
      <c r="A195" s="97"/>
      <c r="B195" s="97"/>
      <c r="C195" s="97"/>
      <c r="D195" s="98"/>
      <c r="E195" s="99"/>
      <c r="F195" s="97"/>
      <c r="H195" s="97"/>
      <c r="I195" s="97"/>
      <c r="J195" s="97"/>
      <c r="X195" s="1"/>
      <c r="AD195" s="1"/>
      <c r="AI195" s="97"/>
    </row>
    <row r="196" spans="1:35" ht="14.25" customHeight="1" x14ac:dyDescent="0.35">
      <c r="A196" s="97"/>
      <c r="B196" s="97"/>
      <c r="C196" s="97"/>
      <c r="D196" s="98"/>
      <c r="E196" s="99"/>
      <c r="F196" s="97"/>
      <c r="H196" s="97"/>
      <c r="I196" s="97"/>
      <c r="J196" s="97"/>
      <c r="X196" s="1"/>
      <c r="AD196" s="1"/>
      <c r="AI196" s="97"/>
    </row>
    <row r="197" spans="1:35" ht="14.25" customHeight="1" x14ac:dyDescent="0.35">
      <c r="A197" s="97"/>
      <c r="B197" s="97"/>
      <c r="C197" s="97"/>
      <c r="D197" s="98"/>
      <c r="E197" s="99"/>
      <c r="F197" s="97"/>
      <c r="H197" s="97"/>
      <c r="I197" s="97"/>
      <c r="J197" s="97"/>
      <c r="X197" s="1"/>
      <c r="AD197" s="1"/>
      <c r="AI197" s="97"/>
    </row>
    <row r="198" spans="1:35" ht="14.25" customHeight="1" x14ac:dyDescent="0.35">
      <c r="A198" s="97"/>
      <c r="B198" s="97"/>
      <c r="C198" s="97"/>
      <c r="D198" s="98"/>
      <c r="E198" s="99"/>
      <c r="F198" s="97"/>
      <c r="H198" s="97"/>
      <c r="I198" s="97"/>
      <c r="J198" s="97"/>
      <c r="X198" s="1"/>
      <c r="AD198" s="1"/>
      <c r="AI198" s="97"/>
    </row>
    <row r="199" spans="1:35" ht="14.25" customHeight="1" x14ac:dyDescent="0.35">
      <c r="A199" s="97"/>
      <c r="B199" s="97"/>
      <c r="C199" s="97"/>
      <c r="D199" s="98"/>
      <c r="E199" s="99"/>
      <c r="F199" s="97"/>
      <c r="H199" s="97"/>
      <c r="I199" s="97"/>
      <c r="J199" s="97"/>
      <c r="X199" s="1"/>
      <c r="AD199" s="1"/>
      <c r="AI199" s="97"/>
    </row>
    <row r="200" spans="1:35" ht="14.25" customHeight="1" x14ac:dyDescent="0.35">
      <c r="A200" s="97"/>
      <c r="B200" s="97"/>
      <c r="C200" s="97"/>
      <c r="D200" s="98"/>
      <c r="E200" s="99"/>
      <c r="F200" s="97"/>
      <c r="H200" s="97"/>
      <c r="I200" s="97"/>
      <c r="J200" s="97"/>
      <c r="X200" s="1"/>
      <c r="AD200" s="1"/>
      <c r="AI200" s="97"/>
    </row>
    <row r="201" spans="1:35" ht="14.25" customHeight="1" x14ac:dyDescent="0.35">
      <c r="A201" s="97"/>
      <c r="B201" s="97"/>
      <c r="C201" s="97"/>
      <c r="D201" s="98"/>
      <c r="E201" s="99"/>
      <c r="F201" s="97"/>
      <c r="H201" s="97"/>
      <c r="I201" s="97"/>
      <c r="J201" s="97"/>
      <c r="X201" s="1"/>
      <c r="AD201" s="1"/>
      <c r="AI201" s="97"/>
    </row>
    <row r="202" spans="1:35" ht="14.25" customHeight="1" x14ac:dyDescent="0.35">
      <c r="A202" s="97"/>
      <c r="B202" s="97"/>
      <c r="C202" s="97"/>
      <c r="D202" s="98"/>
      <c r="E202" s="99"/>
      <c r="F202" s="97"/>
      <c r="H202" s="97"/>
      <c r="I202" s="97"/>
      <c r="J202" s="97"/>
      <c r="X202" s="1"/>
      <c r="AD202" s="1"/>
      <c r="AI202" s="97"/>
    </row>
    <row r="203" spans="1:35" ht="14.25" customHeight="1" x14ac:dyDescent="0.35">
      <c r="A203" s="97"/>
      <c r="B203" s="97"/>
      <c r="C203" s="97"/>
      <c r="D203" s="98"/>
      <c r="E203" s="99"/>
      <c r="F203" s="97"/>
      <c r="H203" s="97"/>
      <c r="I203" s="97"/>
      <c r="J203" s="97"/>
      <c r="X203" s="1"/>
      <c r="AD203" s="1"/>
      <c r="AI203" s="97"/>
    </row>
    <row r="204" spans="1:35" ht="14.25" customHeight="1" x14ac:dyDescent="0.35">
      <c r="A204" s="97"/>
      <c r="B204" s="97"/>
      <c r="C204" s="97"/>
      <c r="D204" s="98"/>
      <c r="E204" s="99"/>
      <c r="F204" s="97"/>
      <c r="H204" s="97"/>
      <c r="I204" s="97"/>
      <c r="J204" s="97"/>
      <c r="X204" s="1"/>
      <c r="AD204" s="1"/>
      <c r="AI204" s="97"/>
    </row>
    <row r="205" spans="1:35" ht="14.25" customHeight="1" x14ac:dyDescent="0.35">
      <c r="A205" s="97"/>
      <c r="B205" s="97"/>
      <c r="C205" s="97"/>
      <c r="D205" s="98"/>
      <c r="E205" s="99"/>
      <c r="F205" s="97"/>
      <c r="H205" s="97"/>
      <c r="I205" s="97"/>
      <c r="J205" s="97"/>
      <c r="X205" s="1"/>
      <c r="AD205" s="1"/>
      <c r="AI205" s="97"/>
    </row>
    <row r="206" spans="1:35" ht="14.25" customHeight="1" x14ac:dyDescent="0.35">
      <c r="A206" s="97"/>
      <c r="B206" s="97"/>
      <c r="C206" s="97"/>
      <c r="D206" s="98"/>
      <c r="E206" s="99"/>
      <c r="F206" s="97"/>
      <c r="H206" s="97"/>
      <c r="I206" s="97"/>
      <c r="J206" s="97"/>
      <c r="X206" s="1"/>
      <c r="AD206" s="1"/>
      <c r="AI206" s="97"/>
    </row>
    <row r="207" spans="1:35" ht="14.25" customHeight="1" x14ac:dyDescent="0.35">
      <c r="A207" s="97"/>
      <c r="B207" s="97"/>
      <c r="C207" s="97"/>
      <c r="D207" s="98"/>
      <c r="E207" s="99"/>
      <c r="F207" s="97"/>
      <c r="H207" s="97"/>
      <c r="I207" s="97"/>
      <c r="J207" s="97"/>
      <c r="X207" s="1"/>
      <c r="AD207" s="1"/>
      <c r="AI207" s="97"/>
    </row>
    <row r="208" spans="1:35" ht="14.25" customHeight="1" x14ac:dyDescent="0.35">
      <c r="A208" s="97"/>
      <c r="B208" s="97"/>
      <c r="C208" s="97"/>
      <c r="D208" s="98"/>
      <c r="E208" s="99"/>
      <c r="F208" s="97"/>
      <c r="H208" s="97"/>
      <c r="I208" s="97"/>
      <c r="J208" s="97"/>
      <c r="X208" s="1"/>
      <c r="AD208" s="1"/>
      <c r="AI208" s="97"/>
    </row>
    <row r="209" spans="1:35" ht="14.25" customHeight="1" x14ac:dyDescent="0.35">
      <c r="A209" s="97"/>
      <c r="B209" s="97"/>
      <c r="C209" s="97"/>
      <c r="D209" s="98"/>
      <c r="E209" s="99"/>
      <c r="F209" s="97"/>
      <c r="H209" s="97"/>
      <c r="I209" s="97"/>
      <c r="J209" s="97"/>
      <c r="X209" s="1"/>
      <c r="AD209" s="1"/>
      <c r="AI209" s="97"/>
    </row>
    <row r="210" spans="1:35" ht="14.25" customHeight="1" x14ac:dyDescent="0.35">
      <c r="A210" s="97"/>
      <c r="B210" s="97"/>
      <c r="C210" s="97"/>
      <c r="D210" s="98"/>
      <c r="E210" s="99"/>
      <c r="F210" s="97"/>
      <c r="H210" s="97"/>
      <c r="I210" s="97"/>
      <c r="J210" s="97"/>
      <c r="X210" s="1"/>
      <c r="AD210" s="1"/>
      <c r="AI210" s="97"/>
    </row>
    <row r="211" spans="1:35" ht="14.25" customHeight="1" x14ac:dyDescent="0.35">
      <c r="A211" s="97"/>
      <c r="B211" s="97"/>
      <c r="C211" s="97"/>
      <c r="D211" s="98"/>
      <c r="E211" s="99"/>
      <c r="F211" s="97"/>
      <c r="H211" s="97"/>
      <c r="I211" s="97"/>
      <c r="J211" s="97"/>
      <c r="X211" s="1"/>
      <c r="AD211" s="1"/>
      <c r="AI211" s="97"/>
    </row>
    <row r="212" spans="1:35" ht="14.25" customHeight="1" x14ac:dyDescent="0.35">
      <c r="A212" s="97"/>
      <c r="B212" s="97"/>
      <c r="C212" s="97"/>
      <c r="D212" s="98"/>
      <c r="E212" s="99"/>
      <c r="F212" s="97"/>
      <c r="H212" s="97"/>
      <c r="I212" s="97"/>
      <c r="J212" s="97"/>
      <c r="X212" s="1"/>
      <c r="AD212" s="1"/>
      <c r="AI212" s="97"/>
    </row>
    <row r="213" spans="1:35" ht="14.25" customHeight="1" x14ac:dyDescent="0.35">
      <c r="A213" s="97"/>
      <c r="B213" s="97"/>
      <c r="C213" s="97"/>
      <c r="D213" s="98"/>
      <c r="E213" s="99"/>
      <c r="F213" s="97"/>
      <c r="H213" s="97"/>
      <c r="I213" s="97"/>
      <c r="J213" s="97"/>
      <c r="X213" s="1"/>
      <c r="AD213" s="1"/>
      <c r="AI213" s="97"/>
    </row>
    <row r="214" spans="1:35" ht="14.25" customHeight="1" x14ac:dyDescent="0.35">
      <c r="A214" s="97"/>
      <c r="B214" s="97"/>
      <c r="C214" s="97"/>
      <c r="D214" s="98"/>
      <c r="E214" s="99"/>
      <c r="F214" s="97"/>
      <c r="H214" s="97"/>
      <c r="I214" s="97"/>
      <c r="J214" s="97"/>
      <c r="X214" s="1"/>
      <c r="AD214" s="1"/>
      <c r="AI214" s="97"/>
    </row>
    <row r="215" spans="1:35" ht="14.25" customHeight="1" x14ac:dyDescent="0.35">
      <c r="A215" s="97"/>
      <c r="B215" s="97"/>
      <c r="C215" s="97"/>
      <c r="D215" s="98"/>
      <c r="E215" s="99"/>
      <c r="F215" s="97"/>
      <c r="H215" s="97"/>
      <c r="I215" s="97"/>
      <c r="J215" s="97"/>
      <c r="X215" s="1"/>
      <c r="AD215" s="1"/>
      <c r="AI215" s="97"/>
    </row>
    <row r="216" spans="1:35" ht="14.25" customHeight="1" x14ac:dyDescent="0.35">
      <c r="A216" s="97"/>
      <c r="B216" s="97"/>
      <c r="C216" s="97"/>
      <c r="D216" s="98"/>
      <c r="E216" s="99"/>
      <c r="F216" s="97"/>
      <c r="H216" s="97"/>
      <c r="I216" s="97"/>
      <c r="J216" s="97"/>
      <c r="X216" s="1"/>
      <c r="AD216" s="1"/>
      <c r="AI216" s="97"/>
    </row>
    <row r="217" spans="1:35" ht="14.25" customHeight="1" x14ac:dyDescent="0.35">
      <c r="A217" s="97"/>
      <c r="B217" s="97"/>
      <c r="C217" s="97"/>
      <c r="D217" s="98"/>
      <c r="E217" s="99"/>
      <c r="F217" s="97"/>
      <c r="H217" s="97"/>
      <c r="I217" s="97"/>
      <c r="J217" s="97"/>
      <c r="X217" s="1"/>
      <c r="AD217" s="1"/>
      <c r="AI217" s="97"/>
    </row>
    <row r="218" spans="1:35" ht="14.25" customHeight="1" x14ac:dyDescent="0.35">
      <c r="A218" s="97"/>
      <c r="B218" s="97"/>
      <c r="C218" s="97"/>
      <c r="D218" s="98"/>
      <c r="E218" s="99"/>
      <c r="F218" s="97"/>
      <c r="H218" s="97"/>
      <c r="I218" s="97"/>
      <c r="J218" s="97"/>
      <c r="X218" s="1"/>
      <c r="AD218" s="1"/>
      <c r="AI218" s="97"/>
    </row>
    <row r="219" spans="1:35" ht="14.25" customHeight="1" x14ac:dyDescent="0.35">
      <c r="A219" s="97"/>
      <c r="B219" s="97"/>
      <c r="C219" s="97"/>
      <c r="D219" s="98"/>
      <c r="E219" s="99"/>
      <c r="F219" s="97"/>
      <c r="H219" s="97"/>
      <c r="I219" s="97"/>
      <c r="J219" s="97"/>
      <c r="X219" s="1"/>
      <c r="AD219" s="1"/>
      <c r="AI219" s="97"/>
    </row>
    <row r="220" spans="1:35" ht="14.25" customHeight="1" x14ac:dyDescent="0.35">
      <c r="A220" s="97"/>
      <c r="B220" s="97"/>
      <c r="C220" s="97"/>
      <c r="D220" s="98"/>
      <c r="E220" s="99"/>
      <c r="F220" s="97"/>
      <c r="H220" s="97"/>
      <c r="I220" s="97"/>
      <c r="J220" s="97"/>
      <c r="X220" s="1"/>
      <c r="AD220" s="1"/>
      <c r="AI220" s="97"/>
    </row>
    <row r="221" spans="1:35" ht="14.25" customHeight="1" x14ac:dyDescent="0.35">
      <c r="A221" s="97"/>
      <c r="B221" s="97"/>
      <c r="C221" s="97"/>
      <c r="D221" s="98"/>
      <c r="E221" s="99"/>
      <c r="F221" s="97"/>
      <c r="H221" s="97"/>
      <c r="I221" s="97"/>
      <c r="J221" s="97"/>
      <c r="X221" s="1"/>
      <c r="AD221" s="1"/>
      <c r="AI221" s="97"/>
    </row>
    <row r="222" spans="1:35" ht="14.25" customHeight="1" x14ac:dyDescent="0.35">
      <c r="A222" s="97"/>
      <c r="B222" s="97"/>
      <c r="C222" s="97"/>
      <c r="D222" s="98"/>
      <c r="E222" s="99"/>
      <c r="F222" s="97"/>
      <c r="H222" s="97"/>
      <c r="I222" s="97"/>
      <c r="J222" s="97"/>
      <c r="X222" s="1"/>
      <c r="AD222" s="1"/>
      <c r="AI222" s="97"/>
    </row>
    <row r="223" spans="1:35" ht="14.25" customHeight="1" x14ac:dyDescent="0.35">
      <c r="A223" s="97"/>
      <c r="B223" s="97"/>
      <c r="C223" s="97"/>
      <c r="D223" s="98"/>
      <c r="E223" s="99"/>
      <c r="F223" s="97"/>
      <c r="H223" s="97"/>
      <c r="I223" s="97"/>
      <c r="J223" s="97"/>
      <c r="X223" s="1"/>
      <c r="AD223" s="1"/>
      <c r="AI223" s="97"/>
    </row>
    <row r="224" spans="1:35" ht="14.25" customHeight="1" x14ac:dyDescent="0.35">
      <c r="A224" s="97"/>
      <c r="B224" s="97"/>
      <c r="C224" s="97"/>
      <c r="D224" s="98"/>
      <c r="E224" s="99"/>
      <c r="F224" s="97"/>
      <c r="H224" s="97"/>
      <c r="I224" s="97"/>
      <c r="J224" s="97"/>
      <c r="X224" s="1"/>
      <c r="AD224" s="1"/>
      <c r="AI224" s="97"/>
    </row>
    <row r="225" spans="1:35" ht="14.25" customHeight="1" x14ac:dyDescent="0.35">
      <c r="A225" s="97"/>
      <c r="B225" s="97"/>
      <c r="C225" s="97"/>
      <c r="D225" s="98"/>
      <c r="E225" s="99"/>
      <c r="F225" s="97"/>
      <c r="H225" s="97"/>
      <c r="I225" s="97"/>
      <c r="J225" s="97"/>
      <c r="X225" s="1"/>
      <c r="AD225" s="1"/>
      <c r="AI225" s="97"/>
    </row>
    <row r="226" spans="1:35" ht="14.25" customHeight="1" x14ac:dyDescent="0.35">
      <c r="A226" s="97"/>
      <c r="B226" s="97"/>
      <c r="C226" s="97"/>
      <c r="D226" s="98"/>
      <c r="E226" s="99"/>
      <c r="F226" s="97"/>
      <c r="H226" s="97"/>
      <c r="I226" s="97"/>
      <c r="J226" s="97"/>
      <c r="X226" s="1"/>
      <c r="AD226" s="1"/>
      <c r="AI226" s="97"/>
    </row>
    <row r="227" spans="1:35" ht="14.25" customHeight="1" x14ac:dyDescent="0.35">
      <c r="A227" s="97"/>
      <c r="B227" s="97"/>
      <c r="C227" s="97"/>
      <c r="D227" s="98"/>
      <c r="E227" s="99"/>
      <c r="F227" s="97"/>
      <c r="H227" s="97"/>
      <c r="I227" s="97"/>
      <c r="J227" s="97"/>
      <c r="X227" s="1"/>
      <c r="AD227" s="1"/>
      <c r="AI227" s="97"/>
    </row>
    <row r="228" spans="1:35" ht="14.25" customHeight="1" x14ac:dyDescent="0.35">
      <c r="A228" s="97"/>
      <c r="B228" s="97"/>
      <c r="C228" s="97"/>
      <c r="D228" s="98"/>
      <c r="E228" s="99"/>
      <c r="F228" s="97"/>
      <c r="H228" s="97"/>
      <c r="I228" s="97"/>
      <c r="J228" s="97"/>
      <c r="X228" s="1"/>
      <c r="AD228" s="1"/>
      <c r="AI228" s="97"/>
    </row>
    <row r="229" spans="1:35" ht="14.25" customHeight="1" x14ac:dyDescent="0.35">
      <c r="A229" s="97"/>
      <c r="B229" s="97"/>
      <c r="C229" s="97"/>
      <c r="D229" s="98"/>
      <c r="E229" s="99"/>
      <c r="F229" s="97"/>
      <c r="H229" s="97"/>
      <c r="I229" s="97"/>
      <c r="J229" s="97"/>
      <c r="X229" s="1"/>
      <c r="AD229" s="1"/>
      <c r="AI229" s="97"/>
    </row>
    <row r="230" spans="1:35" ht="14.25" customHeight="1" x14ac:dyDescent="0.35">
      <c r="A230" s="97"/>
      <c r="B230" s="97"/>
      <c r="C230" s="97"/>
      <c r="D230" s="98"/>
      <c r="E230" s="99"/>
      <c r="F230" s="97"/>
      <c r="H230" s="97"/>
      <c r="I230" s="97"/>
      <c r="J230" s="97"/>
      <c r="X230" s="1"/>
      <c r="AD230" s="1"/>
      <c r="AI230" s="97"/>
    </row>
    <row r="231" spans="1:35" ht="14.25" customHeight="1" x14ac:dyDescent="0.35">
      <c r="A231" s="97"/>
      <c r="B231" s="97"/>
      <c r="C231" s="97"/>
      <c r="D231" s="98"/>
      <c r="E231" s="99"/>
      <c r="F231" s="97"/>
      <c r="H231" s="97"/>
      <c r="I231" s="97"/>
      <c r="J231" s="97"/>
      <c r="X231" s="1"/>
      <c r="AD231" s="1"/>
      <c r="AI231" s="97"/>
    </row>
    <row r="232" spans="1:35" ht="14.25" customHeight="1" x14ac:dyDescent="0.35">
      <c r="A232" s="97"/>
      <c r="B232" s="97"/>
      <c r="C232" s="97"/>
      <c r="D232" s="98"/>
      <c r="E232" s="99"/>
      <c r="F232" s="97"/>
      <c r="H232" s="97"/>
      <c r="I232" s="97"/>
      <c r="J232" s="97"/>
      <c r="X232" s="1"/>
      <c r="AD232" s="1"/>
      <c r="AI232" s="97"/>
    </row>
    <row r="233" spans="1:35" ht="14.25" customHeight="1" x14ac:dyDescent="0.35">
      <c r="A233" s="97"/>
      <c r="B233" s="97"/>
      <c r="C233" s="97"/>
      <c r="D233" s="98"/>
      <c r="E233" s="99"/>
      <c r="F233" s="97"/>
      <c r="H233" s="97"/>
      <c r="I233" s="97"/>
      <c r="J233" s="97"/>
      <c r="X233" s="1"/>
      <c r="AD233" s="1"/>
      <c r="AI233" s="97"/>
    </row>
    <row r="234" spans="1:35" ht="14.25" customHeight="1" x14ac:dyDescent="0.35">
      <c r="A234" s="97"/>
      <c r="B234" s="97"/>
      <c r="C234" s="97"/>
      <c r="D234" s="98"/>
      <c r="E234" s="99"/>
      <c r="F234" s="97"/>
      <c r="H234" s="97"/>
      <c r="I234" s="97"/>
      <c r="J234" s="97"/>
      <c r="X234" s="1"/>
      <c r="AD234" s="1"/>
      <c r="AI234" s="97"/>
    </row>
    <row r="235" spans="1:35" ht="14.25" customHeight="1" x14ac:dyDescent="0.35">
      <c r="A235" s="97"/>
      <c r="B235" s="97"/>
      <c r="C235" s="97"/>
      <c r="D235" s="98"/>
      <c r="E235" s="99"/>
      <c r="F235" s="97"/>
      <c r="H235" s="97"/>
      <c r="I235" s="97"/>
      <c r="J235" s="97"/>
      <c r="X235" s="1"/>
      <c r="AD235" s="1"/>
      <c r="AI235" s="97"/>
    </row>
    <row r="236" spans="1:35" ht="14.25" customHeight="1" x14ac:dyDescent="0.35">
      <c r="A236" s="97"/>
      <c r="B236" s="97"/>
      <c r="C236" s="97"/>
      <c r="D236" s="98"/>
      <c r="E236" s="99"/>
      <c r="F236" s="97"/>
      <c r="H236" s="97"/>
      <c r="I236" s="97"/>
      <c r="J236" s="97"/>
      <c r="X236" s="1"/>
      <c r="AD236" s="1"/>
      <c r="AI236" s="97"/>
    </row>
    <row r="237" spans="1:35" ht="14.25" customHeight="1" x14ac:dyDescent="0.35">
      <c r="A237" s="97"/>
      <c r="B237" s="97"/>
      <c r="C237" s="97"/>
      <c r="D237" s="98"/>
      <c r="E237" s="99"/>
      <c r="F237" s="97"/>
      <c r="H237" s="97"/>
      <c r="I237" s="97"/>
      <c r="J237" s="97"/>
      <c r="X237" s="1"/>
      <c r="AD237" s="1"/>
      <c r="AI237" s="97"/>
    </row>
    <row r="238" spans="1:35" ht="14.25" customHeight="1" x14ac:dyDescent="0.35">
      <c r="A238" s="97"/>
      <c r="B238" s="97"/>
      <c r="C238" s="97"/>
      <c r="D238" s="98"/>
      <c r="E238" s="99"/>
      <c r="F238" s="97"/>
      <c r="H238" s="97"/>
      <c r="I238" s="97"/>
      <c r="J238" s="97"/>
      <c r="X238" s="1"/>
      <c r="AD238" s="1"/>
      <c r="AI238" s="97"/>
    </row>
    <row r="239" spans="1:35" ht="14.25" customHeight="1" x14ac:dyDescent="0.35">
      <c r="A239" s="97"/>
      <c r="B239" s="97"/>
      <c r="C239" s="97"/>
      <c r="D239" s="98"/>
      <c r="E239" s="99"/>
      <c r="F239" s="97"/>
      <c r="H239" s="97"/>
      <c r="I239" s="97"/>
      <c r="J239" s="97"/>
      <c r="X239" s="1"/>
      <c r="AD239" s="1"/>
      <c r="AI239" s="97"/>
    </row>
    <row r="240" spans="1:35" ht="14.25" customHeight="1" x14ac:dyDescent="0.35">
      <c r="A240" s="97"/>
      <c r="B240" s="97"/>
      <c r="C240" s="97"/>
      <c r="D240" s="98"/>
      <c r="E240" s="99"/>
      <c r="F240" s="97"/>
      <c r="H240" s="97"/>
      <c r="I240" s="97"/>
      <c r="J240" s="97"/>
      <c r="X240" s="1"/>
      <c r="AD240" s="1"/>
      <c r="AI240" s="97"/>
    </row>
    <row r="241" spans="1:35" ht="14.25" customHeight="1" x14ac:dyDescent="0.35">
      <c r="A241" s="97"/>
      <c r="B241" s="97"/>
      <c r="C241" s="97"/>
      <c r="D241" s="98"/>
      <c r="E241" s="99"/>
      <c r="F241" s="97"/>
      <c r="H241" s="97"/>
      <c r="I241" s="97"/>
      <c r="J241" s="97"/>
      <c r="X241" s="1"/>
      <c r="AD241" s="1"/>
      <c r="AI241" s="97"/>
    </row>
    <row r="242" spans="1:35" ht="14.25" customHeight="1" x14ac:dyDescent="0.35">
      <c r="A242" s="97"/>
      <c r="B242" s="97"/>
      <c r="C242" s="97"/>
      <c r="D242" s="98"/>
      <c r="E242" s="99"/>
      <c r="F242" s="97"/>
      <c r="H242" s="97"/>
      <c r="I242" s="97"/>
      <c r="J242" s="97"/>
      <c r="X242" s="1"/>
      <c r="AD242" s="1"/>
      <c r="AI242" s="97"/>
    </row>
    <row r="243" spans="1:35" ht="14.25" customHeight="1" x14ac:dyDescent="0.35">
      <c r="A243" s="97"/>
      <c r="B243" s="97"/>
      <c r="C243" s="97"/>
      <c r="D243" s="98"/>
      <c r="E243" s="99"/>
      <c r="F243" s="97"/>
      <c r="H243" s="97"/>
      <c r="I243" s="97"/>
      <c r="J243" s="97"/>
      <c r="X243" s="1"/>
      <c r="AD243" s="1"/>
      <c r="AI243" s="97"/>
    </row>
    <row r="244" spans="1:35" ht="14.25" customHeight="1" x14ac:dyDescent="0.35">
      <c r="A244" s="97"/>
      <c r="B244" s="97"/>
      <c r="C244" s="97"/>
      <c r="D244" s="98"/>
      <c r="E244" s="99"/>
      <c r="F244" s="97"/>
      <c r="H244" s="97"/>
      <c r="I244" s="97"/>
      <c r="J244" s="97"/>
      <c r="X244" s="1"/>
      <c r="AD244" s="1"/>
      <c r="AI244" s="97"/>
    </row>
    <row r="245" spans="1:35" ht="14.25" customHeight="1" x14ac:dyDescent="0.35">
      <c r="A245" s="97"/>
      <c r="B245" s="97"/>
      <c r="C245" s="97"/>
      <c r="D245" s="98"/>
      <c r="E245" s="99"/>
      <c r="F245" s="97"/>
      <c r="H245" s="97"/>
      <c r="I245" s="97"/>
      <c r="J245" s="97"/>
      <c r="X245" s="1"/>
      <c r="AD245" s="1"/>
      <c r="AI245" s="97"/>
    </row>
    <row r="246" spans="1:35" ht="14.25" customHeight="1" x14ac:dyDescent="0.35">
      <c r="A246" s="97"/>
      <c r="B246" s="97"/>
      <c r="C246" s="97"/>
      <c r="D246" s="98"/>
      <c r="E246" s="99"/>
      <c r="F246" s="97"/>
      <c r="H246" s="97"/>
      <c r="I246" s="97"/>
      <c r="J246" s="97"/>
      <c r="X246" s="1"/>
      <c r="AD246" s="1"/>
      <c r="AI246" s="97"/>
    </row>
    <row r="247" spans="1:35" ht="14.25" customHeight="1" x14ac:dyDescent="0.35">
      <c r="A247" s="97"/>
      <c r="B247" s="97"/>
      <c r="C247" s="97"/>
      <c r="D247" s="98"/>
      <c r="E247" s="99"/>
      <c r="F247" s="97"/>
      <c r="H247" s="97"/>
      <c r="I247" s="97"/>
      <c r="J247" s="97"/>
      <c r="X247" s="1"/>
      <c r="AD247" s="1"/>
      <c r="AI247" s="97"/>
    </row>
    <row r="248" spans="1:35" ht="14.25" customHeight="1" x14ac:dyDescent="0.35">
      <c r="A248" s="97"/>
      <c r="B248" s="97"/>
      <c r="C248" s="97"/>
      <c r="D248" s="98"/>
      <c r="E248" s="99"/>
      <c r="F248" s="97"/>
      <c r="H248" s="97"/>
      <c r="I248" s="97"/>
      <c r="J248" s="97"/>
      <c r="X248" s="1"/>
      <c r="AD248" s="1"/>
      <c r="AI248" s="97"/>
    </row>
    <row r="249" spans="1:35" ht="14.25" customHeight="1" x14ac:dyDescent="0.35">
      <c r="A249" s="97"/>
      <c r="B249" s="97"/>
      <c r="C249" s="97"/>
      <c r="D249" s="98"/>
      <c r="E249" s="99"/>
      <c r="F249" s="97"/>
      <c r="H249" s="97"/>
      <c r="I249" s="97"/>
      <c r="J249" s="97"/>
      <c r="X249" s="1"/>
      <c r="AD249" s="1"/>
      <c r="AI249" s="97"/>
    </row>
    <row r="250" spans="1:35" ht="14.25" customHeight="1" x14ac:dyDescent="0.35">
      <c r="A250" s="97"/>
      <c r="B250" s="97"/>
      <c r="C250" s="97"/>
      <c r="D250" s="98"/>
      <c r="E250" s="99"/>
      <c r="F250" s="97"/>
      <c r="H250" s="97"/>
      <c r="I250" s="97"/>
      <c r="J250" s="97"/>
      <c r="X250" s="1"/>
      <c r="AD250" s="1"/>
      <c r="AI250" s="97"/>
    </row>
    <row r="251" spans="1:35" ht="14.25" customHeight="1" x14ac:dyDescent="0.35">
      <c r="A251" s="97"/>
      <c r="B251" s="97"/>
      <c r="C251" s="97"/>
      <c r="D251" s="98"/>
      <c r="E251" s="99"/>
      <c r="F251" s="97"/>
      <c r="H251" s="97"/>
      <c r="I251" s="97"/>
      <c r="J251" s="97"/>
      <c r="X251" s="1"/>
      <c r="AD251" s="1"/>
      <c r="AI251" s="97"/>
    </row>
    <row r="252" spans="1:35" ht="14.25" customHeight="1" x14ac:dyDescent="0.35">
      <c r="A252" s="97"/>
      <c r="B252" s="97"/>
      <c r="C252" s="97"/>
      <c r="D252" s="98"/>
      <c r="E252" s="99"/>
      <c r="F252" s="97"/>
      <c r="H252" s="97"/>
      <c r="I252" s="97"/>
      <c r="J252" s="97"/>
      <c r="X252" s="1"/>
      <c r="AD252" s="1"/>
      <c r="AI252" s="97"/>
    </row>
    <row r="253" spans="1:35" ht="14.25" customHeight="1" x14ac:dyDescent="0.35">
      <c r="A253" s="97"/>
      <c r="B253" s="97"/>
      <c r="C253" s="97"/>
      <c r="D253" s="98"/>
      <c r="E253" s="99"/>
      <c r="F253" s="97"/>
      <c r="H253" s="97"/>
      <c r="I253" s="97"/>
      <c r="J253" s="97"/>
      <c r="X253" s="1"/>
      <c r="AD253" s="1"/>
      <c r="AI253" s="97"/>
    </row>
    <row r="254" spans="1:35" ht="14.25" customHeight="1" x14ac:dyDescent="0.35">
      <c r="A254" s="97"/>
      <c r="B254" s="97"/>
      <c r="C254" s="97"/>
      <c r="D254" s="98"/>
      <c r="E254" s="99"/>
      <c r="F254" s="97"/>
      <c r="H254" s="97"/>
      <c r="I254" s="97"/>
      <c r="J254" s="97"/>
      <c r="X254" s="1"/>
      <c r="AD254" s="1"/>
      <c r="AI254" s="97"/>
    </row>
    <row r="255" spans="1:35" ht="14.25" customHeight="1" x14ac:dyDescent="0.35">
      <c r="A255" s="97"/>
      <c r="B255" s="97"/>
      <c r="C255" s="97"/>
      <c r="D255" s="98"/>
      <c r="E255" s="99"/>
      <c r="F255" s="97"/>
      <c r="H255" s="97"/>
      <c r="I255" s="97"/>
      <c r="J255" s="97"/>
      <c r="X255" s="1"/>
      <c r="AD255" s="1"/>
      <c r="AI255" s="97"/>
    </row>
    <row r="256" spans="1:35" ht="14.25" customHeight="1" x14ac:dyDescent="0.35">
      <c r="A256" s="97"/>
      <c r="B256" s="97"/>
      <c r="C256" s="97"/>
      <c r="D256" s="98"/>
      <c r="E256" s="99"/>
      <c r="F256" s="97"/>
      <c r="H256" s="97"/>
      <c r="I256" s="97"/>
      <c r="J256" s="97"/>
      <c r="X256" s="1"/>
      <c r="AD256" s="1"/>
      <c r="AI256" s="97"/>
    </row>
    <row r="257" spans="1:35" ht="14.25" customHeight="1" x14ac:dyDescent="0.35">
      <c r="A257" s="97"/>
      <c r="B257" s="97"/>
      <c r="C257" s="97"/>
      <c r="D257" s="98"/>
      <c r="E257" s="99"/>
      <c r="F257" s="97"/>
      <c r="H257" s="97"/>
      <c r="I257" s="97"/>
      <c r="J257" s="97"/>
      <c r="X257" s="1"/>
      <c r="AD257" s="1"/>
      <c r="AI257" s="97"/>
    </row>
    <row r="258" spans="1:35" ht="14.25" customHeight="1" x14ac:dyDescent="0.35">
      <c r="A258" s="97"/>
      <c r="B258" s="97"/>
      <c r="C258" s="97"/>
      <c r="D258" s="98"/>
      <c r="E258" s="99"/>
      <c r="F258" s="97"/>
      <c r="H258" s="97"/>
      <c r="I258" s="97"/>
      <c r="J258" s="97"/>
      <c r="X258" s="1"/>
      <c r="AD258" s="1"/>
      <c r="AI258" s="97"/>
    </row>
    <row r="259" spans="1:35" ht="14.25" customHeight="1" x14ac:dyDescent="0.35">
      <c r="A259" s="97"/>
      <c r="B259" s="97"/>
      <c r="C259" s="97"/>
      <c r="D259" s="98"/>
      <c r="E259" s="99"/>
      <c r="F259" s="97"/>
      <c r="H259" s="97"/>
      <c r="I259" s="97"/>
      <c r="J259" s="97"/>
      <c r="X259" s="1"/>
      <c r="AD259" s="1"/>
      <c r="AI259" s="97"/>
    </row>
    <row r="260" spans="1:35" ht="14.25" customHeight="1" x14ac:dyDescent="0.35">
      <c r="A260" s="97"/>
      <c r="B260" s="97"/>
      <c r="C260" s="97"/>
      <c r="D260" s="98"/>
      <c r="E260" s="99"/>
      <c r="F260" s="97"/>
      <c r="H260" s="97"/>
      <c r="I260" s="97"/>
      <c r="J260" s="97"/>
      <c r="X260" s="1"/>
      <c r="AD260" s="1"/>
      <c r="AI260" s="97"/>
    </row>
    <row r="261" spans="1:35" ht="14.25" customHeight="1" x14ac:dyDescent="0.35">
      <c r="A261" s="97"/>
      <c r="B261" s="97"/>
      <c r="C261" s="97"/>
      <c r="D261" s="98"/>
      <c r="E261" s="99"/>
      <c r="F261" s="97"/>
      <c r="H261" s="97"/>
      <c r="I261" s="97"/>
      <c r="J261" s="97"/>
      <c r="X261" s="1"/>
      <c r="AD261" s="1"/>
      <c r="AI261" s="97"/>
    </row>
    <row r="262" spans="1:35" ht="14.25" customHeight="1" x14ac:dyDescent="0.35">
      <c r="A262" s="97"/>
      <c r="B262" s="97"/>
      <c r="C262" s="97"/>
      <c r="D262" s="98"/>
      <c r="E262" s="99"/>
      <c r="F262" s="97"/>
      <c r="H262" s="97"/>
      <c r="I262" s="97"/>
      <c r="J262" s="97"/>
      <c r="X262" s="1"/>
      <c r="AD262" s="1"/>
      <c r="AI262" s="97"/>
    </row>
    <row r="263" spans="1:35" ht="14.25" customHeight="1" x14ac:dyDescent="0.35">
      <c r="A263" s="97"/>
      <c r="B263" s="97"/>
      <c r="C263" s="97"/>
      <c r="D263" s="98"/>
      <c r="E263" s="99"/>
      <c r="F263" s="97"/>
      <c r="H263" s="97"/>
      <c r="I263" s="97"/>
      <c r="J263" s="97"/>
      <c r="X263" s="1"/>
      <c r="AD263" s="1"/>
      <c r="AI263" s="97"/>
    </row>
    <row r="264" spans="1:35" ht="14.25" customHeight="1" x14ac:dyDescent="0.35">
      <c r="A264" s="97"/>
      <c r="B264" s="97"/>
      <c r="C264" s="97"/>
      <c r="D264" s="98"/>
      <c r="E264" s="99"/>
      <c r="F264" s="97"/>
      <c r="H264" s="97"/>
      <c r="I264" s="97"/>
      <c r="J264" s="97"/>
      <c r="X264" s="1"/>
      <c r="AD264" s="1"/>
      <c r="AI264" s="97"/>
    </row>
    <row r="265" spans="1:35" ht="14.25" customHeight="1" x14ac:dyDescent="0.35">
      <c r="A265" s="97"/>
      <c r="B265" s="97"/>
      <c r="C265" s="97"/>
      <c r="D265" s="98"/>
      <c r="E265" s="99"/>
      <c r="F265" s="97"/>
      <c r="H265" s="97"/>
      <c r="I265" s="97"/>
      <c r="J265" s="97"/>
      <c r="X265" s="1"/>
      <c r="AD265" s="1"/>
      <c r="AI265" s="97"/>
    </row>
    <row r="266" spans="1:35" ht="14.25" customHeight="1" x14ac:dyDescent="0.35">
      <c r="A266" s="97"/>
      <c r="B266" s="97"/>
      <c r="C266" s="97"/>
      <c r="D266" s="98"/>
      <c r="E266" s="99"/>
      <c r="F266" s="97"/>
      <c r="H266" s="97"/>
      <c r="I266" s="97"/>
      <c r="J266" s="97"/>
      <c r="X266" s="1"/>
      <c r="AD266" s="1"/>
      <c r="AI266" s="97"/>
    </row>
    <row r="267" spans="1:35" ht="14.25" customHeight="1" x14ac:dyDescent="0.35">
      <c r="A267" s="97"/>
      <c r="B267" s="97"/>
      <c r="C267" s="97"/>
      <c r="D267" s="98"/>
      <c r="E267" s="99"/>
      <c r="F267" s="97"/>
      <c r="H267" s="97"/>
      <c r="I267" s="97"/>
      <c r="J267" s="97"/>
      <c r="X267" s="1"/>
      <c r="AD267" s="1"/>
      <c r="AI267" s="97"/>
    </row>
    <row r="268" spans="1:35" ht="14.25" customHeight="1" x14ac:dyDescent="0.35">
      <c r="A268" s="97"/>
      <c r="B268" s="97"/>
      <c r="C268" s="97"/>
      <c r="D268" s="98"/>
      <c r="E268" s="99"/>
      <c r="F268" s="97"/>
      <c r="H268" s="97"/>
      <c r="I268" s="97"/>
      <c r="J268" s="97"/>
      <c r="X268" s="1"/>
      <c r="AD268" s="1"/>
      <c r="AI268" s="97"/>
    </row>
    <row r="269" spans="1:35" ht="14.25" customHeight="1" x14ac:dyDescent="0.35">
      <c r="A269" s="97"/>
      <c r="B269" s="97"/>
      <c r="C269" s="97"/>
      <c r="D269" s="98"/>
      <c r="E269" s="99"/>
      <c r="F269" s="97"/>
      <c r="H269" s="97"/>
      <c r="I269" s="97"/>
      <c r="J269" s="97"/>
      <c r="X269" s="1"/>
      <c r="AD269" s="1"/>
      <c r="AI269" s="97"/>
    </row>
    <row r="270" spans="1:35" ht="14.25" customHeight="1" x14ac:dyDescent="0.35">
      <c r="A270" s="97"/>
      <c r="B270" s="97"/>
      <c r="C270" s="97"/>
      <c r="D270" s="98"/>
      <c r="E270" s="99"/>
      <c r="F270" s="97"/>
      <c r="H270" s="97"/>
      <c r="I270" s="97"/>
      <c r="J270" s="97"/>
      <c r="X270" s="1"/>
      <c r="AD270" s="1"/>
      <c r="AI270" s="97"/>
    </row>
    <row r="271" spans="1:35" ht="14.25" customHeight="1" x14ac:dyDescent="0.35">
      <c r="A271" s="97"/>
      <c r="B271" s="97"/>
      <c r="C271" s="97"/>
      <c r="D271" s="98"/>
      <c r="E271" s="99"/>
      <c r="F271" s="97"/>
      <c r="H271" s="97"/>
      <c r="I271" s="97"/>
      <c r="J271" s="97"/>
      <c r="X271" s="1"/>
      <c r="AD271" s="1"/>
      <c r="AI271" s="97"/>
    </row>
    <row r="272" spans="1:35" ht="14.25" customHeight="1" x14ac:dyDescent="0.35">
      <c r="A272" s="97"/>
      <c r="B272" s="97"/>
      <c r="C272" s="97"/>
      <c r="D272" s="98"/>
      <c r="E272" s="99"/>
      <c r="F272" s="97"/>
      <c r="H272" s="97"/>
      <c r="I272" s="97"/>
      <c r="J272" s="97"/>
      <c r="X272" s="1"/>
      <c r="AD272" s="1"/>
      <c r="AI272" s="97"/>
    </row>
    <row r="273" spans="1:35" ht="14.25" customHeight="1" x14ac:dyDescent="0.35">
      <c r="A273" s="97"/>
      <c r="B273" s="97"/>
      <c r="C273" s="97"/>
      <c r="D273" s="98"/>
      <c r="E273" s="99"/>
      <c r="F273" s="97"/>
      <c r="H273" s="97"/>
      <c r="I273" s="97"/>
      <c r="J273" s="97"/>
      <c r="X273" s="1"/>
      <c r="AD273" s="1"/>
      <c r="AI273" s="97"/>
    </row>
    <row r="274" spans="1:35" ht="14.25" customHeight="1" x14ac:dyDescent="0.35">
      <c r="A274" s="97"/>
      <c r="B274" s="97"/>
      <c r="C274" s="97"/>
      <c r="D274" s="98"/>
      <c r="E274" s="99"/>
      <c r="F274" s="97"/>
      <c r="H274" s="97"/>
      <c r="I274" s="97"/>
      <c r="J274" s="97"/>
      <c r="X274" s="1"/>
      <c r="AD274" s="1"/>
      <c r="AI274" s="97"/>
    </row>
    <row r="275" spans="1:35" ht="14.25" customHeight="1" x14ac:dyDescent="0.35">
      <c r="A275" s="97"/>
      <c r="B275" s="97"/>
      <c r="C275" s="97"/>
      <c r="D275" s="98"/>
      <c r="E275" s="99"/>
      <c r="F275" s="97"/>
      <c r="H275" s="97"/>
      <c r="I275" s="97"/>
      <c r="J275" s="97"/>
      <c r="X275" s="1"/>
      <c r="AD275" s="1"/>
      <c r="AI275" s="97"/>
    </row>
    <row r="276" spans="1:35" ht="14.25" customHeight="1" x14ac:dyDescent="0.35">
      <c r="A276" s="97"/>
      <c r="B276" s="97"/>
      <c r="C276" s="97"/>
      <c r="D276" s="98"/>
      <c r="E276" s="99"/>
      <c r="F276" s="97"/>
      <c r="H276" s="97"/>
      <c r="I276" s="97"/>
      <c r="J276" s="97"/>
      <c r="X276" s="1"/>
      <c r="AD276" s="1"/>
      <c r="AI276" s="97"/>
    </row>
    <row r="277" spans="1:35" ht="14.25" customHeight="1" x14ac:dyDescent="0.35">
      <c r="A277" s="97"/>
      <c r="B277" s="97"/>
      <c r="C277" s="97"/>
      <c r="D277" s="98"/>
      <c r="E277" s="99"/>
      <c r="F277" s="97"/>
      <c r="H277" s="97"/>
      <c r="I277" s="97"/>
      <c r="J277" s="97"/>
      <c r="X277" s="1"/>
      <c r="AD277" s="1"/>
      <c r="AI277" s="97"/>
    </row>
    <row r="278" spans="1:35" ht="14.25" customHeight="1" x14ac:dyDescent="0.35">
      <c r="A278" s="97"/>
      <c r="B278" s="97"/>
      <c r="C278" s="97"/>
      <c r="D278" s="98"/>
      <c r="E278" s="99"/>
      <c r="F278" s="97"/>
      <c r="H278" s="97"/>
      <c r="I278" s="97"/>
      <c r="J278" s="97"/>
      <c r="X278" s="1"/>
      <c r="AD278" s="1"/>
      <c r="AI278" s="97"/>
    </row>
    <row r="279" spans="1:35" ht="14.25" customHeight="1" x14ac:dyDescent="0.35">
      <c r="A279" s="97"/>
      <c r="B279" s="97"/>
      <c r="C279" s="97"/>
      <c r="D279" s="98"/>
      <c r="E279" s="99"/>
      <c r="F279" s="97"/>
      <c r="H279" s="97"/>
      <c r="I279" s="97"/>
      <c r="J279" s="97"/>
      <c r="X279" s="1"/>
      <c r="AD279" s="1"/>
      <c r="AI279" s="97"/>
    </row>
    <row r="280" spans="1:35" ht="14.25" customHeight="1" x14ac:dyDescent="0.35">
      <c r="A280" s="97"/>
      <c r="B280" s="97"/>
      <c r="C280" s="97"/>
      <c r="D280" s="98"/>
      <c r="E280" s="99"/>
      <c r="F280" s="97"/>
      <c r="H280" s="97"/>
      <c r="I280" s="97"/>
      <c r="J280" s="97"/>
      <c r="X280" s="1"/>
      <c r="AD280" s="1"/>
      <c r="AI280" s="97"/>
    </row>
    <row r="281" spans="1:35" ht="14.25" customHeight="1" x14ac:dyDescent="0.35">
      <c r="A281" s="97"/>
      <c r="B281" s="97"/>
      <c r="C281" s="97"/>
      <c r="D281" s="98"/>
      <c r="E281" s="99"/>
      <c r="F281" s="97"/>
      <c r="H281" s="97"/>
      <c r="I281" s="97"/>
      <c r="J281" s="97"/>
      <c r="X281" s="1"/>
      <c r="AD281" s="1"/>
      <c r="AI281" s="97"/>
    </row>
    <row r="282" spans="1:35" ht="14.25" customHeight="1" x14ac:dyDescent="0.35">
      <c r="A282" s="97"/>
      <c r="B282" s="97"/>
      <c r="C282" s="97"/>
      <c r="D282" s="98"/>
      <c r="E282" s="99"/>
      <c r="F282" s="97"/>
      <c r="H282" s="97"/>
      <c r="I282" s="97"/>
      <c r="J282" s="97"/>
      <c r="X282" s="1"/>
      <c r="AD282" s="1"/>
      <c r="AI282" s="97"/>
    </row>
    <row r="283" spans="1:35" ht="14.25" customHeight="1" x14ac:dyDescent="0.35">
      <c r="A283" s="97"/>
      <c r="B283" s="97"/>
      <c r="C283" s="97"/>
      <c r="D283" s="98"/>
      <c r="E283" s="99"/>
      <c r="F283" s="97"/>
      <c r="H283" s="97"/>
      <c r="I283" s="97"/>
      <c r="J283" s="97"/>
      <c r="X283" s="1"/>
      <c r="AD283" s="1"/>
      <c r="AI283" s="97"/>
    </row>
    <row r="284" spans="1:35" ht="14.25" customHeight="1" x14ac:dyDescent="0.35">
      <c r="A284" s="97"/>
      <c r="B284" s="97"/>
      <c r="C284" s="97"/>
      <c r="D284" s="98"/>
      <c r="E284" s="99"/>
      <c r="F284" s="97"/>
      <c r="H284" s="97"/>
      <c r="I284" s="97"/>
      <c r="J284" s="97"/>
      <c r="X284" s="1"/>
      <c r="AD284" s="1"/>
      <c r="AI284" s="97"/>
    </row>
    <row r="285" spans="1:35" ht="14.25" customHeight="1" x14ac:dyDescent="0.35">
      <c r="A285" s="97"/>
      <c r="B285" s="97"/>
      <c r="C285" s="97"/>
      <c r="D285" s="98"/>
      <c r="E285" s="99"/>
      <c r="F285" s="97"/>
      <c r="H285" s="97"/>
      <c r="I285" s="97"/>
      <c r="J285" s="97"/>
      <c r="X285" s="1"/>
      <c r="AD285" s="1"/>
      <c r="AI285" s="97"/>
    </row>
    <row r="286" spans="1:35" ht="14.25" customHeight="1" x14ac:dyDescent="0.35">
      <c r="A286" s="97"/>
      <c r="B286" s="97"/>
      <c r="C286" s="97"/>
      <c r="D286" s="98"/>
      <c r="E286" s="99"/>
      <c r="F286" s="97"/>
      <c r="H286" s="97"/>
      <c r="I286" s="97"/>
      <c r="J286" s="97"/>
      <c r="X286" s="1"/>
      <c r="AD286" s="1"/>
      <c r="AI286" s="97"/>
    </row>
    <row r="287" spans="1:35" ht="14.25" customHeight="1" x14ac:dyDescent="0.35">
      <c r="A287" s="97"/>
      <c r="B287" s="97"/>
      <c r="C287" s="97"/>
      <c r="D287" s="98"/>
      <c r="E287" s="99"/>
      <c r="F287" s="97"/>
      <c r="H287" s="97"/>
      <c r="I287" s="97"/>
      <c r="J287" s="97"/>
      <c r="X287" s="1"/>
      <c r="AD287" s="1"/>
      <c r="AI287" s="97"/>
    </row>
    <row r="288" spans="1:35" ht="14.25" customHeight="1" x14ac:dyDescent="0.35">
      <c r="A288" s="97"/>
      <c r="B288" s="97"/>
      <c r="C288" s="97"/>
      <c r="D288" s="98"/>
      <c r="E288" s="99"/>
      <c r="F288" s="97"/>
      <c r="H288" s="97"/>
      <c r="I288" s="97"/>
      <c r="J288" s="97"/>
      <c r="X288" s="1"/>
      <c r="AD288" s="1"/>
      <c r="AI288" s="97"/>
    </row>
    <row r="289" spans="1:35" ht="14.25" customHeight="1" x14ac:dyDescent="0.35">
      <c r="A289" s="97"/>
      <c r="B289" s="97"/>
      <c r="C289" s="97"/>
      <c r="D289" s="98"/>
      <c r="E289" s="99"/>
      <c r="F289" s="97"/>
      <c r="H289" s="97"/>
      <c r="I289" s="97"/>
      <c r="J289" s="97"/>
      <c r="X289" s="1"/>
      <c r="AD289" s="1"/>
      <c r="AI289" s="97"/>
    </row>
    <row r="290" spans="1:35" ht="14.25" customHeight="1" x14ac:dyDescent="0.35">
      <c r="A290" s="97"/>
      <c r="B290" s="97"/>
      <c r="C290" s="97"/>
      <c r="D290" s="98"/>
      <c r="E290" s="99"/>
      <c r="F290" s="97"/>
      <c r="H290" s="97"/>
      <c r="I290" s="97"/>
      <c r="J290" s="97"/>
      <c r="X290" s="1"/>
      <c r="AD290" s="1"/>
      <c r="AI290" s="97"/>
    </row>
    <row r="291" spans="1:35" ht="14.25" customHeight="1" x14ac:dyDescent="0.35">
      <c r="A291" s="97"/>
      <c r="B291" s="97"/>
      <c r="C291" s="97"/>
      <c r="D291" s="98"/>
      <c r="E291" s="99"/>
      <c r="F291" s="97"/>
      <c r="H291" s="97"/>
      <c r="I291" s="97"/>
      <c r="J291" s="97"/>
      <c r="X291" s="1"/>
      <c r="AD291" s="1"/>
      <c r="AI291" s="97"/>
    </row>
    <row r="292" spans="1:35" ht="14.25" customHeight="1" x14ac:dyDescent="0.35">
      <c r="A292" s="97"/>
      <c r="B292" s="97"/>
      <c r="C292" s="97"/>
      <c r="D292" s="98"/>
      <c r="E292" s="99"/>
      <c r="F292" s="97"/>
      <c r="H292" s="97"/>
      <c r="I292" s="97"/>
      <c r="J292" s="97"/>
      <c r="X292" s="1"/>
      <c r="AD292" s="1"/>
      <c r="AI292" s="97"/>
    </row>
    <row r="293" spans="1:35" ht="14.25" customHeight="1" x14ac:dyDescent="0.35">
      <c r="A293" s="97"/>
      <c r="B293" s="97"/>
      <c r="C293" s="97"/>
      <c r="D293" s="98"/>
      <c r="E293" s="99"/>
      <c r="F293" s="97"/>
      <c r="H293" s="97"/>
      <c r="I293" s="97"/>
      <c r="J293" s="97"/>
      <c r="X293" s="1"/>
      <c r="AD293" s="1"/>
      <c r="AI293" s="97"/>
    </row>
    <row r="294" spans="1:35" ht="14.25" customHeight="1" x14ac:dyDescent="0.35">
      <c r="A294" s="97"/>
      <c r="B294" s="97"/>
      <c r="C294" s="97"/>
      <c r="D294" s="98"/>
      <c r="E294" s="99"/>
      <c r="F294" s="97"/>
      <c r="H294" s="97"/>
      <c r="I294" s="97"/>
      <c r="J294" s="97"/>
      <c r="X294" s="1"/>
      <c r="AD294" s="1"/>
      <c r="AI294" s="97"/>
    </row>
    <row r="295" spans="1:35" ht="14.25" customHeight="1" x14ac:dyDescent="0.35">
      <c r="A295" s="97"/>
      <c r="B295" s="97"/>
      <c r="C295" s="97"/>
      <c r="D295" s="98"/>
      <c r="E295" s="99"/>
      <c r="F295" s="97"/>
      <c r="H295" s="97"/>
      <c r="I295" s="97"/>
      <c r="J295" s="97"/>
      <c r="X295" s="1"/>
      <c r="AD295" s="1"/>
      <c r="AI295" s="97"/>
    </row>
    <row r="296" spans="1:35" ht="14.25" customHeight="1" x14ac:dyDescent="0.35">
      <c r="A296" s="97"/>
      <c r="B296" s="97"/>
      <c r="C296" s="97"/>
      <c r="D296" s="98"/>
      <c r="E296" s="99"/>
      <c r="F296" s="97"/>
      <c r="H296" s="97"/>
      <c r="I296" s="97"/>
      <c r="J296" s="97"/>
      <c r="X296" s="1"/>
      <c r="AD296" s="1"/>
      <c r="AI296" s="97"/>
    </row>
    <row r="297" spans="1:35" ht="14.25" customHeight="1" x14ac:dyDescent="0.35">
      <c r="A297" s="97"/>
      <c r="B297" s="97"/>
      <c r="C297" s="97"/>
      <c r="D297" s="98"/>
      <c r="E297" s="99"/>
      <c r="F297" s="97"/>
      <c r="H297" s="97"/>
      <c r="I297" s="97"/>
      <c r="J297" s="97"/>
      <c r="X297" s="1"/>
      <c r="AD297" s="1"/>
      <c r="AI297" s="97"/>
    </row>
    <row r="298" spans="1:35" ht="14.25" customHeight="1" x14ac:dyDescent="0.35">
      <c r="A298" s="97"/>
      <c r="B298" s="97"/>
      <c r="C298" s="97"/>
      <c r="D298" s="98"/>
      <c r="E298" s="99"/>
      <c r="F298" s="97"/>
      <c r="H298" s="97"/>
      <c r="I298" s="97"/>
      <c r="J298" s="97"/>
      <c r="X298" s="1"/>
      <c r="AD298" s="1"/>
      <c r="AI298" s="97"/>
    </row>
    <row r="299" spans="1:35" ht="14.25" customHeight="1" x14ac:dyDescent="0.35">
      <c r="A299" s="97"/>
      <c r="B299" s="97"/>
      <c r="C299" s="97"/>
      <c r="D299" s="98"/>
      <c r="E299" s="99"/>
      <c r="F299" s="97"/>
      <c r="H299" s="97"/>
      <c r="I299" s="97"/>
      <c r="J299" s="97"/>
      <c r="X299" s="1"/>
      <c r="AD299" s="1"/>
      <c r="AI299" s="97"/>
    </row>
    <row r="300" spans="1:35" ht="14.25" customHeight="1" x14ac:dyDescent="0.35">
      <c r="A300" s="97"/>
      <c r="B300" s="97"/>
      <c r="C300" s="97"/>
      <c r="D300" s="98"/>
      <c r="E300" s="99"/>
      <c r="F300" s="97"/>
      <c r="H300" s="97"/>
      <c r="I300" s="97"/>
      <c r="J300" s="97"/>
      <c r="X300" s="1"/>
      <c r="AD300" s="1"/>
      <c r="AI300" s="97"/>
    </row>
    <row r="301" spans="1:35" ht="14.25" customHeight="1" x14ac:dyDescent="0.35">
      <c r="A301" s="97"/>
      <c r="B301" s="97"/>
      <c r="C301" s="97"/>
      <c r="D301" s="98"/>
      <c r="E301" s="99"/>
      <c r="F301" s="97"/>
      <c r="H301" s="97"/>
      <c r="I301" s="97"/>
      <c r="J301" s="97"/>
      <c r="X301" s="1"/>
      <c r="AD301" s="1"/>
      <c r="AI301" s="97"/>
    </row>
    <row r="302" spans="1:35" ht="14.25" customHeight="1" x14ac:dyDescent="0.35">
      <c r="A302" s="97"/>
      <c r="B302" s="97"/>
      <c r="C302" s="97"/>
      <c r="D302" s="98"/>
      <c r="E302" s="99"/>
      <c r="F302" s="97"/>
      <c r="H302" s="97"/>
      <c r="I302" s="97"/>
      <c r="J302" s="97"/>
      <c r="X302" s="1"/>
      <c r="AD302" s="1"/>
      <c r="AI302" s="97"/>
    </row>
    <row r="303" spans="1:35" ht="14.25" customHeight="1" x14ac:dyDescent="0.35">
      <c r="A303" s="97"/>
      <c r="B303" s="97"/>
      <c r="C303" s="97"/>
      <c r="D303" s="98"/>
      <c r="E303" s="99"/>
      <c r="F303" s="97"/>
      <c r="H303" s="97"/>
      <c r="I303" s="97"/>
      <c r="J303" s="97"/>
      <c r="X303" s="1"/>
      <c r="AD303" s="1"/>
      <c r="AI303" s="97"/>
    </row>
    <row r="304" spans="1:35" ht="14.25" customHeight="1" x14ac:dyDescent="0.35">
      <c r="A304" s="97"/>
      <c r="B304" s="97"/>
      <c r="C304" s="97"/>
      <c r="D304" s="98"/>
      <c r="E304" s="99"/>
      <c r="F304" s="97"/>
      <c r="H304" s="97"/>
      <c r="I304" s="97"/>
      <c r="J304" s="97"/>
      <c r="X304" s="1"/>
      <c r="AD304" s="1"/>
      <c r="AI304" s="97"/>
    </row>
    <row r="305" spans="1:35" ht="14.25" customHeight="1" x14ac:dyDescent="0.35">
      <c r="A305" s="97"/>
      <c r="B305" s="97"/>
      <c r="C305" s="97"/>
      <c r="D305" s="98"/>
      <c r="E305" s="99"/>
      <c r="F305" s="97"/>
      <c r="H305" s="97"/>
      <c r="I305" s="97"/>
      <c r="J305" s="97"/>
      <c r="X305" s="1"/>
      <c r="AD305" s="1"/>
      <c r="AI305" s="97"/>
    </row>
    <row r="306" spans="1:35" ht="14.25" customHeight="1" x14ac:dyDescent="0.35">
      <c r="A306" s="97"/>
      <c r="B306" s="97"/>
      <c r="C306" s="97"/>
      <c r="D306" s="98"/>
      <c r="E306" s="99"/>
      <c r="F306" s="97"/>
      <c r="H306" s="97"/>
      <c r="I306" s="97"/>
      <c r="J306" s="97"/>
      <c r="X306" s="1"/>
      <c r="AD306" s="1"/>
      <c r="AI306" s="97"/>
    </row>
    <row r="307" spans="1:35" ht="14.25" customHeight="1" x14ac:dyDescent="0.35">
      <c r="A307" s="97"/>
      <c r="B307" s="97"/>
      <c r="C307" s="97"/>
      <c r="D307" s="98"/>
      <c r="E307" s="99"/>
      <c r="F307" s="97"/>
      <c r="H307" s="97"/>
      <c r="I307" s="97"/>
      <c r="J307" s="97"/>
      <c r="X307" s="1"/>
      <c r="AD307" s="1"/>
      <c r="AI307" s="97"/>
    </row>
    <row r="308" spans="1:35" ht="14.25" customHeight="1" x14ac:dyDescent="0.35">
      <c r="A308" s="97"/>
      <c r="B308" s="97"/>
      <c r="C308" s="97"/>
      <c r="D308" s="98"/>
      <c r="E308" s="99"/>
      <c r="F308" s="97"/>
      <c r="H308" s="97"/>
      <c r="I308" s="97"/>
      <c r="J308" s="97"/>
      <c r="X308" s="1"/>
      <c r="AD308" s="1"/>
      <c r="AI308" s="97"/>
    </row>
    <row r="309" spans="1:35" ht="14.25" customHeight="1" x14ac:dyDescent="0.35">
      <c r="A309" s="97"/>
      <c r="B309" s="97"/>
      <c r="C309" s="97"/>
      <c r="D309" s="98"/>
      <c r="E309" s="99"/>
      <c r="F309" s="97"/>
      <c r="H309" s="97"/>
      <c r="I309" s="97"/>
      <c r="J309" s="97"/>
      <c r="X309" s="1"/>
      <c r="AD309" s="1"/>
      <c r="AI309" s="97"/>
    </row>
    <row r="310" spans="1:35" ht="14.25" customHeight="1" x14ac:dyDescent="0.35">
      <c r="A310" s="97"/>
      <c r="B310" s="97"/>
      <c r="C310" s="97"/>
      <c r="D310" s="98"/>
      <c r="E310" s="99"/>
      <c r="F310" s="97"/>
      <c r="H310" s="97"/>
      <c r="I310" s="97"/>
      <c r="J310" s="97"/>
      <c r="X310" s="1"/>
      <c r="AD310" s="1"/>
      <c r="AI310" s="97"/>
    </row>
    <row r="311" spans="1:35" ht="14.25" customHeight="1" x14ac:dyDescent="0.35">
      <c r="A311" s="97"/>
      <c r="B311" s="97"/>
      <c r="C311" s="97"/>
      <c r="D311" s="98"/>
      <c r="E311" s="99"/>
      <c r="F311" s="97"/>
      <c r="H311" s="97"/>
      <c r="I311" s="97"/>
      <c r="J311" s="97"/>
      <c r="X311" s="1"/>
      <c r="AD311" s="1"/>
      <c r="AI311" s="97"/>
    </row>
    <row r="312" spans="1:35" ht="14.25" customHeight="1" x14ac:dyDescent="0.35">
      <c r="A312" s="97"/>
      <c r="B312" s="97"/>
      <c r="C312" s="97"/>
      <c r="D312" s="98"/>
      <c r="E312" s="99"/>
      <c r="F312" s="97"/>
      <c r="H312" s="97"/>
      <c r="I312" s="97"/>
      <c r="J312" s="97"/>
      <c r="X312" s="1"/>
      <c r="AD312" s="1"/>
      <c r="AI312" s="97"/>
    </row>
    <row r="313" spans="1:35" ht="14.25" customHeight="1" x14ac:dyDescent="0.35">
      <c r="A313" s="97"/>
      <c r="B313" s="97"/>
      <c r="C313" s="97"/>
      <c r="D313" s="98"/>
      <c r="E313" s="99"/>
      <c r="F313" s="97"/>
      <c r="H313" s="97"/>
      <c r="I313" s="97"/>
      <c r="J313" s="97"/>
      <c r="X313" s="1"/>
      <c r="AD313" s="1"/>
      <c r="AI313" s="97"/>
    </row>
    <row r="314" spans="1:35" ht="14.25" customHeight="1" x14ac:dyDescent="0.35">
      <c r="A314" s="97"/>
      <c r="B314" s="97"/>
      <c r="C314" s="97"/>
      <c r="D314" s="98"/>
      <c r="E314" s="99"/>
      <c r="F314" s="97"/>
      <c r="H314" s="97"/>
      <c r="I314" s="97"/>
      <c r="J314" s="97"/>
      <c r="X314" s="1"/>
      <c r="AD314" s="1"/>
      <c r="AI314" s="97"/>
    </row>
    <row r="315" spans="1:35" ht="14.25" customHeight="1" x14ac:dyDescent="0.35">
      <c r="A315" s="97"/>
      <c r="B315" s="97"/>
      <c r="C315" s="97"/>
      <c r="D315" s="98"/>
      <c r="E315" s="99"/>
      <c r="F315" s="97"/>
      <c r="H315" s="97"/>
      <c r="I315" s="97"/>
      <c r="J315" s="97"/>
      <c r="X315" s="1"/>
      <c r="AD315" s="1"/>
      <c r="AI315" s="97"/>
    </row>
    <row r="316" spans="1:35" ht="14.25" customHeight="1" x14ac:dyDescent="0.35">
      <c r="A316" s="97"/>
      <c r="B316" s="97"/>
      <c r="C316" s="97"/>
      <c r="D316" s="98"/>
      <c r="E316" s="99"/>
      <c r="F316" s="97"/>
      <c r="H316" s="97"/>
      <c r="I316" s="97"/>
      <c r="J316" s="97"/>
      <c r="X316" s="1"/>
      <c r="AD316" s="1"/>
      <c r="AI316" s="97"/>
    </row>
    <row r="317" spans="1:35" ht="14.25" customHeight="1" x14ac:dyDescent="0.35">
      <c r="A317" s="97"/>
      <c r="B317" s="97"/>
      <c r="C317" s="97"/>
      <c r="D317" s="98"/>
      <c r="E317" s="99"/>
      <c r="F317" s="97"/>
      <c r="H317" s="97"/>
      <c r="I317" s="97"/>
      <c r="J317" s="97"/>
      <c r="X317" s="1"/>
      <c r="AD317" s="1"/>
      <c r="AI317" s="97"/>
    </row>
    <row r="318" spans="1:35" ht="14.25" customHeight="1" x14ac:dyDescent="0.35">
      <c r="A318" s="97"/>
      <c r="B318" s="97"/>
      <c r="C318" s="97"/>
      <c r="D318" s="98"/>
      <c r="E318" s="99"/>
      <c r="F318" s="97"/>
      <c r="H318" s="97"/>
      <c r="I318" s="97"/>
      <c r="J318" s="97"/>
      <c r="X318" s="1"/>
      <c r="AD318" s="1"/>
      <c r="AI318" s="97"/>
    </row>
    <row r="319" spans="1:35" ht="14.25" customHeight="1" x14ac:dyDescent="0.35">
      <c r="A319" s="97"/>
      <c r="B319" s="97"/>
      <c r="C319" s="97"/>
      <c r="D319" s="98"/>
      <c r="E319" s="99"/>
      <c r="F319" s="97"/>
      <c r="H319" s="97"/>
      <c r="I319" s="97"/>
      <c r="J319" s="97"/>
      <c r="X319" s="1"/>
      <c r="AD319" s="1"/>
      <c r="AI319" s="97"/>
    </row>
    <row r="320" spans="1:35" ht="14.25" customHeight="1" x14ac:dyDescent="0.35">
      <c r="A320" s="97"/>
      <c r="B320" s="97"/>
      <c r="C320" s="97"/>
      <c r="D320" s="98"/>
      <c r="E320" s="99"/>
      <c r="F320" s="97"/>
      <c r="H320" s="97"/>
      <c r="I320" s="97"/>
      <c r="J320" s="97"/>
      <c r="X320" s="1"/>
      <c r="AD320" s="1"/>
      <c r="AI320" s="97"/>
    </row>
    <row r="321" spans="1:35" ht="14.25" customHeight="1" x14ac:dyDescent="0.35">
      <c r="A321" s="97"/>
      <c r="B321" s="97"/>
      <c r="C321" s="97"/>
      <c r="D321" s="98"/>
      <c r="E321" s="99"/>
      <c r="F321" s="97"/>
      <c r="H321" s="97"/>
      <c r="I321" s="97"/>
      <c r="J321" s="97"/>
      <c r="X321" s="1"/>
      <c r="AD321" s="1"/>
      <c r="AI321" s="97"/>
    </row>
    <row r="322" spans="1:35" ht="14.25" customHeight="1" x14ac:dyDescent="0.35">
      <c r="A322" s="97"/>
      <c r="B322" s="97"/>
      <c r="C322" s="97"/>
      <c r="D322" s="98"/>
      <c r="E322" s="99"/>
      <c r="F322" s="97"/>
      <c r="H322" s="97"/>
      <c r="I322" s="97"/>
      <c r="J322" s="97"/>
      <c r="X322" s="1"/>
      <c r="AD322" s="1"/>
      <c r="AI322" s="97"/>
    </row>
    <row r="323" spans="1:35" ht="14.25" customHeight="1" x14ac:dyDescent="0.35">
      <c r="A323" s="97"/>
      <c r="B323" s="97"/>
      <c r="C323" s="97"/>
      <c r="D323" s="98"/>
      <c r="E323" s="99"/>
      <c r="F323" s="97"/>
      <c r="H323" s="97"/>
      <c r="I323" s="97"/>
      <c r="J323" s="97"/>
      <c r="X323" s="1"/>
      <c r="AD323" s="1"/>
      <c r="AI323" s="97"/>
    </row>
    <row r="324" spans="1:35" ht="14.25" customHeight="1" x14ac:dyDescent="0.35">
      <c r="A324" s="97"/>
      <c r="B324" s="97"/>
      <c r="C324" s="97"/>
      <c r="D324" s="98"/>
      <c r="E324" s="99"/>
      <c r="F324" s="97"/>
      <c r="H324" s="97"/>
      <c r="I324" s="97"/>
      <c r="J324" s="97"/>
      <c r="X324" s="1"/>
      <c r="AD324" s="1"/>
      <c r="AI324" s="97"/>
    </row>
    <row r="325" spans="1:35" ht="14.25" customHeight="1" x14ac:dyDescent="0.35">
      <c r="A325" s="97"/>
      <c r="B325" s="97"/>
      <c r="C325" s="97"/>
      <c r="D325" s="98"/>
      <c r="E325" s="99"/>
      <c r="F325" s="97"/>
      <c r="H325" s="97"/>
      <c r="I325" s="97"/>
      <c r="J325" s="97"/>
      <c r="X325" s="1"/>
      <c r="AD325" s="1"/>
      <c r="AI325" s="97"/>
    </row>
    <row r="326" spans="1:35" ht="14.25" customHeight="1" x14ac:dyDescent="0.35">
      <c r="A326" s="97"/>
      <c r="B326" s="97"/>
      <c r="C326" s="97"/>
      <c r="D326" s="98"/>
      <c r="E326" s="99"/>
      <c r="F326" s="97"/>
      <c r="H326" s="97"/>
      <c r="I326" s="97"/>
      <c r="J326" s="97"/>
      <c r="X326" s="1"/>
      <c r="AD326" s="1"/>
      <c r="AI326" s="97"/>
    </row>
    <row r="327" spans="1:35" ht="14.25" customHeight="1" x14ac:dyDescent="0.35">
      <c r="A327" s="97"/>
      <c r="B327" s="97"/>
      <c r="C327" s="97"/>
      <c r="D327" s="98"/>
      <c r="E327" s="99"/>
      <c r="F327" s="97"/>
      <c r="H327" s="97"/>
      <c r="I327" s="97"/>
      <c r="J327" s="97"/>
      <c r="X327" s="1"/>
      <c r="AD327" s="1"/>
      <c r="AI327" s="97"/>
    </row>
    <row r="328" spans="1:35" ht="14.25" customHeight="1" x14ac:dyDescent="0.35">
      <c r="A328" s="97"/>
      <c r="B328" s="97"/>
      <c r="C328" s="97"/>
      <c r="D328" s="98"/>
      <c r="E328" s="99"/>
      <c r="F328" s="97"/>
      <c r="H328" s="97"/>
      <c r="I328" s="97"/>
      <c r="J328" s="97"/>
      <c r="X328" s="1"/>
      <c r="AD328" s="1"/>
      <c r="AI328" s="97"/>
    </row>
    <row r="329" spans="1:35" ht="14.25" customHeight="1" x14ac:dyDescent="0.35">
      <c r="A329" s="97"/>
      <c r="B329" s="97"/>
      <c r="C329" s="97"/>
      <c r="D329" s="98"/>
      <c r="E329" s="99"/>
      <c r="F329" s="97"/>
      <c r="H329" s="97"/>
      <c r="I329" s="97"/>
      <c r="J329" s="97"/>
      <c r="X329" s="1"/>
      <c r="AD329" s="1"/>
      <c r="AI329" s="97"/>
    </row>
    <row r="330" spans="1:35" ht="14.25" customHeight="1" x14ac:dyDescent="0.35">
      <c r="A330" s="97"/>
      <c r="B330" s="97"/>
      <c r="C330" s="97"/>
      <c r="D330" s="98"/>
      <c r="E330" s="99"/>
      <c r="F330" s="97"/>
      <c r="H330" s="97"/>
      <c r="I330" s="97"/>
      <c r="J330" s="97"/>
      <c r="X330" s="1"/>
      <c r="AD330" s="1"/>
      <c r="AI330" s="97"/>
    </row>
    <row r="331" spans="1:35" ht="14.25" customHeight="1" x14ac:dyDescent="0.35">
      <c r="A331" s="97"/>
      <c r="B331" s="97"/>
      <c r="C331" s="97"/>
      <c r="D331" s="98"/>
      <c r="E331" s="99"/>
      <c r="F331" s="97"/>
      <c r="H331" s="97"/>
      <c r="I331" s="97"/>
      <c r="J331" s="97"/>
      <c r="X331" s="1"/>
      <c r="AD331" s="1"/>
      <c r="AI331" s="97"/>
    </row>
    <row r="332" spans="1:35" ht="14.25" customHeight="1" x14ac:dyDescent="0.35">
      <c r="A332" s="97"/>
      <c r="B332" s="97"/>
      <c r="C332" s="97"/>
      <c r="D332" s="98"/>
      <c r="E332" s="99"/>
      <c r="F332" s="97"/>
      <c r="H332" s="97"/>
      <c r="I332" s="97"/>
      <c r="J332" s="97"/>
      <c r="X332" s="1"/>
      <c r="AD332" s="1"/>
      <c r="AI332" s="97"/>
    </row>
    <row r="333" spans="1:35" ht="14.25" customHeight="1" x14ac:dyDescent="0.35">
      <c r="A333" s="97"/>
      <c r="B333" s="97"/>
      <c r="C333" s="97"/>
      <c r="D333" s="98"/>
      <c r="E333" s="99"/>
      <c r="F333" s="97"/>
      <c r="H333" s="97"/>
      <c r="I333" s="97"/>
      <c r="J333" s="97"/>
      <c r="X333" s="1"/>
      <c r="AD333" s="1"/>
      <c r="AI333" s="97"/>
    </row>
    <row r="334" spans="1:35" ht="14.25" customHeight="1" x14ac:dyDescent="0.35">
      <c r="A334" s="97"/>
      <c r="B334" s="97"/>
      <c r="C334" s="97"/>
      <c r="D334" s="98"/>
      <c r="E334" s="99"/>
      <c r="F334" s="97"/>
      <c r="H334" s="97"/>
      <c r="I334" s="97"/>
      <c r="J334" s="97"/>
      <c r="X334" s="1"/>
      <c r="AD334" s="1"/>
      <c r="AI334" s="97"/>
    </row>
    <row r="335" spans="1:35" ht="14.25" customHeight="1" x14ac:dyDescent="0.35">
      <c r="A335" s="97"/>
      <c r="B335" s="97"/>
      <c r="C335" s="97"/>
      <c r="D335" s="98"/>
      <c r="E335" s="99"/>
      <c r="F335" s="97"/>
      <c r="H335" s="97"/>
      <c r="I335" s="97"/>
      <c r="J335" s="97"/>
      <c r="X335" s="1"/>
      <c r="AD335" s="1"/>
      <c r="AI335" s="97"/>
    </row>
    <row r="336" spans="1:35" ht="14.25" customHeight="1" x14ac:dyDescent="0.35">
      <c r="A336" s="97"/>
      <c r="B336" s="97"/>
      <c r="C336" s="97"/>
      <c r="D336" s="98"/>
      <c r="E336" s="99"/>
      <c r="F336" s="97"/>
      <c r="H336" s="97"/>
      <c r="I336" s="97"/>
      <c r="J336" s="97"/>
      <c r="X336" s="1"/>
      <c r="AD336" s="1"/>
      <c r="AI336" s="97"/>
    </row>
    <row r="337" spans="1:35" ht="14.25" customHeight="1" x14ac:dyDescent="0.35">
      <c r="A337" s="97"/>
      <c r="B337" s="97"/>
      <c r="C337" s="97"/>
      <c r="D337" s="98"/>
      <c r="E337" s="99"/>
      <c r="F337" s="97"/>
      <c r="H337" s="97"/>
      <c r="I337" s="97"/>
      <c r="J337" s="97"/>
      <c r="X337" s="1"/>
      <c r="AD337" s="1"/>
      <c r="AI337" s="97"/>
    </row>
    <row r="338" spans="1:35" ht="14.25" customHeight="1" x14ac:dyDescent="0.35">
      <c r="A338" s="97"/>
      <c r="B338" s="97"/>
      <c r="C338" s="97"/>
      <c r="D338" s="98"/>
      <c r="E338" s="99"/>
      <c r="F338" s="97"/>
      <c r="H338" s="97"/>
      <c r="I338" s="97"/>
      <c r="J338" s="97"/>
      <c r="X338" s="1"/>
      <c r="AD338" s="1"/>
      <c r="AI338" s="97"/>
    </row>
    <row r="339" spans="1:35" ht="14.25" customHeight="1" x14ac:dyDescent="0.35">
      <c r="A339" s="97"/>
      <c r="B339" s="97"/>
      <c r="C339" s="97"/>
      <c r="D339" s="98"/>
      <c r="E339" s="99"/>
      <c r="F339" s="97"/>
      <c r="H339" s="97"/>
      <c r="I339" s="97"/>
      <c r="J339" s="97"/>
      <c r="X339" s="1"/>
      <c r="AD339" s="1"/>
      <c r="AI339" s="97"/>
    </row>
    <row r="340" spans="1:35" ht="14.25" customHeight="1" x14ac:dyDescent="0.35">
      <c r="A340" s="97"/>
      <c r="B340" s="97"/>
      <c r="C340" s="97"/>
      <c r="D340" s="98"/>
      <c r="E340" s="99"/>
      <c r="F340" s="97"/>
      <c r="H340" s="97"/>
      <c r="I340" s="97"/>
      <c r="J340" s="97"/>
      <c r="X340" s="1"/>
      <c r="AD340" s="1"/>
      <c r="AI340" s="97"/>
    </row>
    <row r="341" spans="1:35" ht="14.25" customHeight="1" x14ac:dyDescent="0.35">
      <c r="A341" s="97"/>
      <c r="B341" s="97"/>
      <c r="C341" s="97"/>
      <c r="D341" s="98"/>
      <c r="E341" s="99"/>
      <c r="F341" s="97"/>
      <c r="H341" s="97"/>
      <c r="I341" s="97"/>
      <c r="J341" s="97"/>
      <c r="X341" s="1"/>
      <c r="AD341" s="1"/>
      <c r="AI341" s="97"/>
    </row>
    <row r="342" spans="1:35" ht="14.25" customHeight="1" x14ac:dyDescent="0.35">
      <c r="A342" s="97"/>
      <c r="B342" s="97"/>
      <c r="C342" s="97"/>
      <c r="D342" s="98"/>
      <c r="E342" s="99"/>
      <c r="F342" s="97"/>
      <c r="H342" s="97"/>
      <c r="I342" s="97"/>
      <c r="J342" s="97"/>
      <c r="X342" s="1"/>
      <c r="AD342" s="1"/>
      <c r="AI342" s="97"/>
    </row>
    <row r="343" spans="1:35" ht="14.25" customHeight="1" x14ac:dyDescent="0.35">
      <c r="A343" s="97"/>
      <c r="B343" s="97"/>
      <c r="C343" s="97"/>
      <c r="D343" s="98"/>
      <c r="E343" s="99"/>
      <c r="F343" s="97"/>
      <c r="H343" s="97"/>
      <c r="I343" s="97"/>
      <c r="J343" s="97"/>
      <c r="X343" s="1"/>
      <c r="AD343" s="1"/>
      <c r="AI343" s="97"/>
    </row>
    <row r="344" spans="1:35" ht="14.25" customHeight="1" x14ac:dyDescent="0.35">
      <c r="A344" s="97"/>
      <c r="B344" s="97"/>
      <c r="C344" s="97"/>
      <c r="D344" s="98"/>
      <c r="E344" s="99"/>
      <c r="F344" s="97"/>
      <c r="H344" s="97"/>
      <c r="I344" s="97"/>
      <c r="J344" s="97"/>
      <c r="X344" s="1"/>
      <c r="AD344" s="1"/>
      <c r="AI344" s="97"/>
    </row>
    <row r="345" spans="1:35" ht="14.25" customHeight="1" x14ac:dyDescent="0.35">
      <c r="A345" s="97"/>
      <c r="B345" s="97"/>
      <c r="C345" s="97"/>
      <c r="D345" s="98"/>
      <c r="E345" s="99"/>
      <c r="F345" s="97"/>
      <c r="H345" s="97"/>
      <c r="I345" s="97"/>
      <c r="J345" s="97"/>
      <c r="X345" s="1"/>
      <c r="AD345" s="1"/>
      <c r="AI345" s="97"/>
    </row>
    <row r="346" spans="1:35" ht="14.25" customHeight="1" x14ac:dyDescent="0.35">
      <c r="A346" s="97"/>
      <c r="B346" s="97"/>
      <c r="C346" s="97"/>
      <c r="D346" s="98"/>
      <c r="E346" s="99"/>
      <c r="F346" s="97"/>
      <c r="H346" s="97"/>
      <c r="I346" s="97"/>
      <c r="J346" s="97"/>
      <c r="X346" s="1"/>
      <c r="AD346" s="1"/>
      <c r="AI346" s="97"/>
    </row>
    <row r="347" spans="1:35" ht="14.25" customHeight="1" x14ac:dyDescent="0.35">
      <c r="A347" s="97"/>
      <c r="B347" s="97"/>
      <c r="C347" s="97"/>
      <c r="D347" s="98"/>
      <c r="E347" s="99"/>
      <c r="F347" s="97"/>
      <c r="H347" s="97"/>
      <c r="I347" s="97"/>
      <c r="J347" s="97"/>
      <c r="X347" s="1"/>
      <c r="AD347" s="1"/>
      <c r="AI347" s="97"/>
    </row>
    <row r="348" spans="1:35" ht="14.25" customHeight="1" x14ac:dyDescent="0.35">
      <c r="A348" s="97"/>
      <c r="B348" s="97"/>
      <c r="C348" s="97"/>
      <c r="D348" s="98"/>
      <c r="E348" s="99"/>
      <c r="F348" s="97"/>
      <c r="H348" s="97"/>
      <c r="I348" s="97"/>
      <c r="J348" s="97"/>
      <c r="X348" s="1"/>
      <c r="AD348" s="1"/>
      <c r="AI348" s="97"/>
    </row>
    <row r="349" spans="1:35" ht="14.25" customHeight="1" x14ac:dyDescent="0.35">
      <c r="A349" s="97"/>
      <c r="B349" s="97"/>
      <c r="C349" s="97"/>
      <c r="D349" s="98"/>
      <c r="E349" s="99"/>
      <c r="F349" s="97"/>
      <c r="H349" s="97"/>
      <c r="I349" s="97"/>
      <c r="J349" s="97"/>
      <c r="X349" s="1"/>
      <c r="AD349" s="1"/>
      <c r="AI349" s="97"/>
    </row>
    <row r="350" spans="1:35" ht="14.25" customHeight="1" x14ac:dyDescent="0.35">
      <c r="A350" s="97"/>
      <c r="B350" s="97"/>
      <c r="C350" s="97"/>
      <c r="D350" s="98"/>
      <c r="E350" s="99"/>
      <c r="F350" s="97"/>
      <c r="H350" s="97"/>
      <c r="I350" s="97"/>
      <c r="J350" s="97"/>
      <c r="X350" s="1"/>
      <c r="AD350" s="1"/>
      <c r="AI350" s="97"/>
    </row>
    <row r="351" spans="1:35" ht="14.25" customHeight="1" x14ac:dyDescent="0.35">
      <c r="A351" s="97"/>
      <c r="B351" s="97"/>
      <c r="C351" s="97"/>
      <c r="D351" s="98"/>
      <c r="E351" s="99"/>
      <c r="F351" s="97"/>
      <c r="H351" s="97"/>
      <c r="I351" s="97"/>
      <c r="J351" s="97"/>
      <c r="X351" s="1"/>
      <c r="AD351" s="1"/>
      <c r="AI351" s="97"/>
    </row>
    <row r="352" spans="1:35" ht="14.25" customHeight="1" x14ac:dyDescent="0.35">
      <c r="A352" s="97"/>
      <c r="B352" s="97"/>
      <c r="C352" s="97"/>
      <c r="D352" s="98"/>
      <c r="E352" s="99"/>
      <c r="F352" s="97"/>
      <c r="H352" s="97"/>
      <c r="I352" s="97"/>
      <c r="J352" s="97"/>
      <c r="X352" s="1"/>
      <c r="AD352" s="1"/>
      <c r="AI352" s="97"/>
    </row>
    <row r="353" spans="1:35" ht="14.25" customHeight="1" x14ac:dyDescent="0.35">
      <c r="A353" s="97"/>
      <c r="B353" s="97"/>
      <c r="C353" s="97"/>
      <c r="D353" s="98"/>
      <c r="E353" s="99"/>
      <c r="F353" s="97"/>
      <c r="H353" s="97"/>
      <c r="I353" s="97"/>
      <c r="J353" s="97"/>
      <c r="X353" s="1"/>
      <c r="AD353" s="1"/>
      <c r="AI353" s="97"/>
    </row>
    <row r="354" spans="1:35" ht="14.25" customHeight="1" x14ac:dyDescent="0.35">
      <c r="A354" s="97"/>
      <c r="B354" s="97"/>
      <c r="C354" s="97"/>
      <c r="D354" s="98"/>
      <c r="E354" s="99"/>
      <c r="F354" s="97"/>
      <c r="H354" s="97"/>
      <c r="I354" s="97"/>
      <c r="J354" s="97"/>
      <c r="X354" s="1"/>
      <c r="AD354" s="1"/>
      <c r="AI354" s="97"/>
    </row>
    <row r="355" spans="1:35" ht="14.25" customHeight="1" x14ac:dyDescent="0.35">
      <c r="A355" s="97"/>
      <c r="B355" s="97"/>
      <c r="C355" s="97"/>
      <c r="D355" s="98"/>
      <c r="E355" s="99"/>
      <c r="F355" s="97"/>
      <c r="H355" s="97"/>
      <c r="I355" s="97"/>
      <c r="J355" s="97"/>
      <c r="X355" s="1"/>
      <c r="AD355" s="1"/>
      <c r="AI355" s="97"/>
    </row>
    <row r="356" spans="1:35" ht="14.25" customHeight="1" x14ac:dyDescent="0.35">
      <c r="A356" s="97"/>
      <c r="B356" s="97"/>
      <c r="C356" s="97"/>
      <c r="D356" s="98"/>
      <c r="E356" s="99"/>
      <c r="F356" s="97"/>
      <c r="H356" s="97"/>
      <c r="I356" s="97"/>
      <c r="J356" s="97"/>
      <c r="X356" s="1"/>
      <c r="AD356" s="1"/>
      <c r="AI356" s="97"/>
    </row>
    <row r="357" spans="1:35" ht="14.25" customHeight="1" x14ac:dyDescent="0.35">
      <c r="A357" s="97"/>
      <c r="B357" s="97"/>
      <c r="C357" s="97"/>
      <c r="D357" s="98"/>
      <c r="E357" s="99"/>
      <c r="F357" s="97"/>
      <c r="H357" s="97"/>
      <c r="I357" s="97"/>
      <c r="J357" s="97"/>
      <c r="X357" s="1"/>
      <c r="AD357" s="1"/>
      <c r="AI357" s="97"/>
    </row>
    <row r="358" spans="1:35" ht="14.25" customHeight="1" x14ac:dyDescent="0.35">
      <c r="A358" s="97"/>
      <c r="B358" s="97"/>
      <c r="C358" s="97"/>
      <c r="D358" s="98"/>
      <c r="E358" s="99"/>
      <c r="F358" s="97"/>
      <c r="H358" s="97"/>
      <c r="I358" s="97"/>
      <c r="J358" s="97"/>
      <c r="X358" s="1"/>
      <c r="AD358" s="1"/>
      <c r="AI358" s="97"/>
    </row>
    <row r="359" spans="1:35" ht="14.25" customHeight="1" x14ac:dyDescent="0.35">
      <c r="A359" s="97"/>
      <c r="B359" s="97"/>
      <c r="C359" s="97"/>
      <c r="D359" s="98"/>
      <c r="E359" s="99"/>
      <c r="F359" s="97"/>
      <c r="H359" s="97"/>
      <c r="I359" s="97"/>
      <c r="J359" s="97"/>
      <c r="X359" s="1"/>
      <c r="AD359" s="1"/>
      <c r="AI359" s="97"/>
    </row>
    <row r="360" spans="1:35" ht="14.25" customHeight="1" x14ac:dyDescent="0.35">
      <c r="A360" s="97"/>
      <c r="B360" s="97"/>
      <c r="C360" s="97"/>
      <c r="D360" s="98"/>
      <c r="E360" s="99"/>
      <c r="F360" s="97"/>
      <c r="H360" s="97"/>
      <c r="I360" s="97"/>
      <c r="J360" s="97"/>
      <c r="X360" s="1"/>
      <c r="AD360" s="1"/>
      <c r="AI360" s="97"/>
    </row>
    <row r="361" spans="1:35" ht="14.25" customHeight="1" x14ac:dyDescent="0.35">
      <c r="A361" s="97"/>
      <c r="B361" s="97"/>
      <c r="C361" s="97"/>
      <c r="D361" s="98"/>
      <c r="E361" s="99"/>
      <c r="F361" s="97"/>
      <c r="H361" s="97"/>
      <c r="I361" s="97"/>
      <c r="J361" s="97"/>
      <c r="X361" s="1"/>
      <c r="AD361" s="1"/>
      <c r="AI361" s="97"/>
    </row>
    <row r="362" spans="1:35" ht="14.25" customHeight="1" x14ac:dyDescent="0.35">
      <c r="A362" s="97"/>
      <c r="B362" s="97"/>
      <c r="C362" s="97"/>
      <c r="D362" s="98"/>
      <c r="E362" s="99"/>
      <c r="F362" s="97"/>
      <c r="H362" s="97"/>
      <c r="I362" s="97"/>
      <c r="J362" s="97"/>
      <c r="X362" s="1"/>
      <c r="AD362" s="1"/>
      <c r="AI362" s="97"/>
    </row>
    <row r="363" spans="1:35" ht="14.25" customHeight="1" x14ac:dyDescent="0.35">
      <c r="A363" s="97"/>
      <c r="B363" s="97"/>
      <c r="C363" s="97"/>
      <c r="D363" s="98"/>
      <c r="E363" s="99"/>
      <c r="F363" s="97"/>
      <c r="H363" s="97"/>
      <c r="I363" s="97"/>
      <c r="J363" s="97"/>
      <c r="X363" s="1"/>
      <c r="AD363" s="1"/>
      <c r="AI363" s="97"/>
    </row>
    <row r="364" spans="1:35" ht="14.25" customHeight="1" x14ac:dyDescent="0.35">
      <c r="A364" s="97"/>
      <c r="B364" s="97"/>
      <c r="C364" s="97"/>
      <c r="D364" s="98"/>
      <c r="E364" s="99"/>
      <c r="F364" s="97"/>
      <c r="H364" s="97"/>
      <c r="I364" s="97"/>
      <c r="J364" s="97"/>
      <c r="X364" s="1"/>
      <c r="AD364" s="1"/>
      <c r="AI364" s="97"/>
    </row>
    <row r="365" spans="1:35" ht="14.25" customHeight="1" x14ac:dyDescent="0.35">
      <c r="A365" s="97"/>
      <c r="B365" s="97"/>
      <c r="C365" s="97"/>
      <c r="D365" s="98"/>
      <c r="E365" s="99"/>
      <c r="F365" s="97"/>
      <c r="H365" s="97"/>
      <c r="I365" s="97"/>
      <c r="J365" s="97"/>
      <c r="X365" s="1"/>
      <c r="AD365" s="1"/>
      <c r="AI365" s="97"/>
    </row>
    <row r="366" spans="1:35" ht="14.25" customHeight="1" x14ac:dyDescent="0.35">
      <c r="A366" s="97"/>
      <c r="B366" s="97"/>
      <c r="C366" s="97"/>
      <c r="D366" s="98"/>
      <c r="E366" s="99"/>
      <c r="F366" s="97"/>
      <c r="H366" s="97"/>
      <c r="I366" s="97"/>
      <c r="J366" s="97"/>
      <c r="X366" s="1"/>
      <c r="AD366" s="1"/>
      <c r="AI366" s="97"/>
    </row>
    <row r="367" spans="1:35" ht="14.25" customHeight="1" x14ac:dyDescent="0.35">
      <c r="A367" s="97"/>
      <c r="B367" s="97"/>
      <c r="C367" s="97"/>
      <c r="D367" s="98"/>
      <c r="E367" s="99"/>
      <c r="F367" s="97"/>
      <c r="H367" s="97"/>
      <c r="I367" s="97"/>
      <c r="J367" s="97"/>
      <c r="X367" s="1"/>
      <c r="AD367" s="1"/>
      <c r="AI367" s="97"/>
    </row>
    <row r="368" spans="1:35" ht="14.25" customHeight="1" x14ac:dyDescent="0.35">
      <c r="A368" s="97"/>
      <c r="B368" s="97"/>
      <c r="C368" s="97"/>
      <c r="D368" s="98"/>
      <c r="E368" s="99"/>
      <c r="F368" s="97"/>
      <c r="H368" s="97"/>
      <c r="I368" s="97"/>
      <c r="J368" s="97"/>
      <c r="X368" s="1"/>
      <c r="AD368" s="1"/>
      <c r="AI368" s="97"/>
    </row>
    <row r="369" spans="1:35" ht="14.25" customHeight="1" x14ac:dyDescent="0.35">
      <c r="A369" s="97"/>
      <c r="B369" s="97"/>
      <c r="C369" s="97"/>
      <c r="D369" s="98"/>
      <c r="E369" s="99"/>
      <c r="F369" s="97"/>
      <c r="H369" s="97"/>
      <c r="I369" s="97"/>
      <c r="J369" s="97"/>
      <c r="X369" s="1"/>
      <c r="AD369" s="1"/>
      <c r="AI369" s="97"/>
    </row>
    <row r="370" spans="1:35" ht="14.25" customHeight="1" x14ac:dyDescent="0.35">
      <c r="A370" s="97"/>
      <c r="B370" s="97"/>
      <c r="C370" s="97"/>
      <c r="D370" s="98"/>
      <c r="E370" s="99"/>
      <c r="F370" s="97"/>
      <c r="H370" s="97"/>
      <c r="I370" s="97"/>
      <c r="J370" s="97"/>
      <c r="X370" s="1"/>
      <c r="AD370" s="1"/>
      <c r="AI370" s="97"/>
    </row>
    <row r="371" spans="1:35" ht="14.25" customHeight="1" x14ac:dyDescent="0.35">
      <c r="A371" s="97"/>
      <c r="B371" s="97"/>
      <c r="C371" s="97"/>
      <c r="D371" s="98"/>
      <c r="E371" s="99"/>
      <c r="F371" s="97"/>
      <c r="H371" s="97"/>
      <c r="I371" s="97"/>
      <c r="J371" s="97"/>
      <c r="X371" s="1"/>
      <c r="AD371" s="1"/>
      <c r="AI371" s="97"/>
    </row>
    <row r="372" spans="1:35" ht="14.25" customHeight="1" x14ac:dyDescent="0.35">
      <c r="A372" s="97"/>
      <c r="B372" s="97"/>
      <c r="C372" s="97"/>
      <c r="D372" s="98"/>
      <c r="E372" s="99"/>
      <c r="F372" s="97"/>
      <c r="H372" s="97"/>
      <c r="I372" s="97"/>
      <c r="J372" s="97"/>
      <c r="X372" s="1"/>
      <c r="AD372" s="1"/>
      <c r="AI372" s="97"/>
    </row>
    <row r="373" spans="1:35" ht="14.25" customHeight="1" x14ac:dyDescent="0.35">
      <c r="A373" s="97"/>
      <c r="B373" s="97"/>
      <c r="C373" s="97"/>
      <c r="D373" s="98"/>
      <c r="E373" s="99"/>
      <c r="F373" s="97"/>
      <c r="H373" s="97"/>
      <c r="I373" s="97"/>
      <c r="J373" s="97"/>
      <c r="X373" s="1"/>
      <c r="AD373" s="1"/>
      <c r="AI373" s="97"/>
    </row>
    <row r="374" spans="1:35" ht="14.25" customHeight="1" x14ac:dyDescent="0.35">
      <c r="A374" s="97"/>
      <c r="B374" s="97"/>
      <c r="C374" s="97"/>
      <c r="D374" s="98"/>
      <c r="E374" s="99"/>
      <c r="F374" s="97"/>
      <c r="H374" s="97"/>
      <c r="I374" s="97"/>
      <c r="J374" s="97"/>
      <c r="X374" s="1"/>
      <c r="AD374" s="1"/>
      <c r="AI374" s="97"/>
    </row>
    <row r="375" spans="1:35" ht="14.25" customHeight="1" x14ac:dyDescent="0.35">
      <c r="A375" s="97"/>
      <c r="B375" s="97"/>
      <c r="C375" s="97"/>
      <c r="D375" s="98"/>
      <c r="E375" s="99"/>
      <c r="F375" s="97"/>
      <c r="H375" s="97"/>
      <c r="I375" s="97"/>
      <c r="J375" s="97"/>
      <c r="X375" s="1"/>
      <c r="AD375" s="1"/>
      <c r="AI375" s="97"/>
    </row>
    <row r="376" spans="1:35" ht="14.25" customHeight="1" x14ac:dyDescent="0.35">
      <c r="A376" s="97"/>
      <c r="B376" s="97"/>
      <c r="C376" s="97"/>
      <c r="D376" s="98"/>
      <c r="E376" s="99"/>
      <c r="F376" s="97"/>
      <c r="H376" s="97"/>
      <c r="I376" s="97"/>
      <c r="J376" s="97"/>
      <c r="X376" s="1"/>
      <c r="AD376" s="1"/>
      <c r="AI376" s="97"/>
    </row>
    <row r="377" spans="1:35" ht="14.25" customHeight="1" x14ac:dyDescent="0.35">
      <c r="A377" s="97"/>
      <c r="B377" s="97"/>
      <c r="C377" s="97"/>
      <c r="D377" s="98"/>
      <c r="E377" s="99"/>
      <c r="F377" s="97"/>
      <c r="H377" s="97"/>
      <c r="I377" s="97"/>
      <c r="J377" s="97"/>
      <c r="X377" s="1"/>
      <c r="AD377" s="1"/>
      <c r="AI377" s="97"/>
    </row>
    <row r="378" spans="1:35" ht="14.25" customHeight="1" x14ac:dyDescent="0.35">
      <c r="A378" s="97"/>
      <c r="B378" s="97"/>
      <c r="C378" s="97"/>
      <c r="D378" s="98"/>
      <c r="E378" s="99"/>
      <c r="F378" s="97"/>
      <c r="H378" s="97"/>
      <c r="I378" s="97"/>
      <c r="J378" s="97"/>
      <c r="X378" s="1"/>
      <c r="AD378" s="1"/>
      <c r="AI378" s="97"/>
    </row>
    <row r="379" spans="1:35" ht="14.25" customHeight="1" x14ac:dyDescent="0.35">
      <c r="A379" s="97"/>
      <c r="B379" s="97"/>
      <c r="C379" s="97"/>
      <c r="D379" s="98"/>
      <c r="E379" s="99"/>
      <c r="F379" s="97"/>
      <c r="H379" s="97"/>
      <c r="I379" s="97"/>
      <c r="J379" s="97"/>
      <c r="X379" s="1"/>
      <c r="AD379" s="1"/>
      <c r="AI379" s="97"/>
    </row>
    <row r="380" spans="1:35" ht="14.25" customHeight="1" x14ac:dyDescent="0.35">
      <c r="A380" s="97"/>
      <c r="B380" s="97"/>
      <c r="C380" s="97"/>
      <c r="D380" s="98"/>
      <c r="E380" s="99"/>
      <c r="F380" s="97"/>
      <c r="H380" s="97"/>
      <c r="I380" s="97"/>
      <c r="J380" s="97"/>
      <c r="X380" s="1"/>
      <c r="AD380" s="1"/>
      <c r="AI380" s="97"/>
    </row>
    <row r="381" spans="1:35" ht="14.25" customHeight="1" x14ac:dyDescent="0.35">
      <c r="A381" s="97"/>
      <c r="B381" s="97"/>
      <c r="C381" s="97"/>
      <c r="D381" s="98"/>
      <c r="E381" s="99"/>
      <c r="F381" s="97"/>
      <c r="H381" s="97"/>
      <c r="I381" s="97"/>
      <c r="J381" s="97"/>
      <c r="X381" s="1"/>
      <c r="AD381" s="1"/>
      <c r="AI381" s="97"/>
    </row>
    <row r="382" spans="1:35" ht="14.25" customHeight="1" x14ac:dyDescent="0.35">
      <c r="A382" s="97"/>
      <c r="B382" s="97"/>
      <c r="C382" s="97"/>
      <c r="D382" s="98"/>
      <c r="E382" s="99"/>
      <c r="F382" s="97"/>
      <c r="H382" s="97"/>
      <c r="I382" s="97"/>
      <c r="J382" s="97"/>
      <c r="X382" s="1"/>
      <c r="AD382" s="1"/>
      <c r="AI382" s="97"/>
    </row>
    <row r="383" spans="1:35" ht="14.25" customHeight="1" x14ac:dyDescent="0.35">
      <c r="A383" s="97"/>
      <c r="B383" s="97"/>
      <c r="C383" s="97"/>
      <c r="D383" s="98"/>
      <c r="E383" s="99"/>
      <c r="F383" s="97"/>
      <c r="H383" s="97"/>
      <c r="I383" s="97"/>
      <c r="J383" s="97"/>
      <c r="X383" s="1"/>
      <c r="AD383" s="1"/>
      <c r="AI383" s="97"/>
    </row>
    <row r="384" spans="1:35" ht="14.25" customHeight="1" x14ac:dyDescent="0.35">
      <c r="A384" s="97"/>
      <c r="B384" s="97"/>
      <c r="C384" s="97"/>
      <c r="D384" s="98"/>
      <c r="E384" s="99"/>
      <c r="F384" s="97"/>
      <c r="H384" s="97"/>
      <c r="I384" s="97"/>
      <c r="J384" s="97"/>
      <c r="X384" s="1"/>
      <c r="AD384" s="1"/>
      <c r="AI384" s="97"/>
    </row>
    <row r="385" spans="1:35" ht="14.25" customHeight="1" x14ac:dyDescent="0.35">
      <c r="A385" s="97"/>
      <c r="B385" s="97"/>
      <c r="C385" s="97"/>
      <c r="D385" s="98"/>
      <c r="E385" s="99"/>
      <c r="F385" s="97"/>
      <c r="H385" s="97"/>
      <c r="I385" s="97"/>
      <c r="J385" s="97"/>
      <c r="X385" s="1"/>
      <c r="AD385" s="1"/>
      <c r="AI385" s="97"/>
    </row>
    <row r="386" spans="1:35" ht="14.25" customHeight="1" x14ac:dyDescent="0.35">
      <c r="A386" s="97"/>
      <c r="B386" s="97"/>
      <c r="C386" s="97"/>
      <c r="D386" s="98"/>
      <c r="E386" s="99"/>
      <c r="F386" s="97"/>
      <c r="H386" s="97"/>
      <c r="I386" s="97"/>
      <c r="J386" s="97"/>
      <c r="X386" s="1"/>
      <c r="AD386" s="1"/>
      <c r="AI386" s="97"/>
    </row>
    <row r="387" spans="1:35" ht="14.25" customHeight="1" x14ac:dyDescent="0.35">
      <c r="A387" s="97"/>
      <c r="B387" s="97"/>
      <c r="C387" s="97"/>
      <c r="D387" s="98"/>
      <c r="E387" s="99"/>
      <c r="F387" s="97"/>
      <c r="H387" s="97"/>
      <c r="I387" s="97"/>
      <c r="J387" s="97"/>
      <c r="X387" s="1"/>
      <c r="AD387" s="1"/>
      <c r="AI387" s="97"/>
    </row>
    <row r="388" spans="1:35" ht="14.25" customHeight="1" x14ac:dyDescent="0.35">
      <c r="A388" s="97"/>
      <c r="B388" s="97"/>
      <c r="C388" s="97"/>
      <c r="D388" s="98"/>
      <c r="E388" s="99"/>
      <c r="F388" s="97"/>
      <c r="H388" s="97"/>
      <c r="I388" s="97"/>
      <c r="J388" s="97"/>
      <c r="X388" s="1"/>
      <c r="AD388" s="1"/>
      <c r="AI388" s="97"/>
    </row>
    <row r="389" spans="1:35" ht="14.25" customHeight="1" x14ac:dyDescent="0.35">
      <c r="A389" s="97"/>
      <c r="B389" s="97"/>
      <c r="C389" s="97"/>
      <c r="D389" s="98"/>
      <c r="E389" s="99"/>
      <c r="F389" s="97"/>
      <c r="H389" s="97"/>
      <c r="I389" s="97"/>
      <c r="J389" s="97"/>
      <c r="X389" s="1"/>
      <c r="AD389" s="1"/>
      <c r="AI389" s="97"/>
    </row>
    <row r="390" spans="1:35" ht="14.25" customHeight="1" x14ac:dyDescent="0.35">
      <c r="A390" s="97"/>
      <c r="B390" s="97"/>
      <c r="C390" s="97"/>
      <c r="D390" s="98"/>
      <c r="E390" s="99"/>
      <c r="F390" s="97"/>
      <c r="H390" s="97"/>
      <c r="I390" s="97"/>
      <c r="J390" s="97"/>
      <c r="X390" s="1"/>
      <c r="AD390" s="1"/>
      <c r="AI390" s="97"/>
    </row>
    <row r="391" spans="1:35" ht="14.25" customHeight="1" x14ac:dyDescent="0.35">
      <c r="A391" s="97"/>
      <c r="B391" s="97"/>
      <c r="C391" s="97"/>
      <c r="D391" s="98"/>
      <c r="E391" s="99"/>
      <c r="F391" s="97"/>
      <c r="H391" s="97"/>
      <c r="I391" s="97"/>
      <c r="J391" s="97"/>
      <c r="X391" s="1"/>
      <c r="AD391" s="1"/>
      <c r="AI391" s="97"/>
    </row>
    <row r="392" spans="1:35" ht="14.25" customHeight="1" x14ac:dyDescent="0.35">
      <c r="A392" s="97"/>
      <c r="B392" s="97"/>
      <c r="C392" s="97"/>
      <c r="D392" s="98"/>
      <c r="E392" s="99"/>
      <c r="F392" s="97"/>
      <c r="H392" s="97"/>
      <c r="I392" s="97"/>
      <c r="J392" s="97"/>
      <c r="X392" s="1"/>
      <c r="AD392" s="1"/>
      <c r="AI392" s="97"/>
    </row>
    <row r="393" spans="1:35" ht="14.25" customHeight="1" x14ac:dyDescent="0.35">
      <c r="A393" s="97"/>
      <c r="B393" s="97"/>
      <c r="C393" s="97"/>
      <c r="D393" s="98"/>
      <c r="E393" s="99"/>
      <c r="F393" s="97"/>
      <c r="H393" s="97"/>
      <c r="I393" s="97"/>
      <c r="J393" s="97"/>
      <c r="X393" s="1"/>
      <c r="AD393" s="1"/>
      <c r="AI393" s="97"/>
    </row>
    <row r="394" spans="1:35" ht="14.25" customHeight="1" x14ac:dyDescent="0.35">
      <c r="A394" s="97"/>
      <c r="B394" s="97"/>
      <c r="C394" s="97"/>
      <c r="D394" s="98"/>
      <c r="E394" s="99"/>
      <c r="F394" s="97"/>
      <c r="H394" s="97"/>
      <c r="I394" s="97"/>
      <c r="J394" s="97"/>
      <c r="X394" s="1"/>
      <c r="AD394" s="1"/>
      <c r="AI394" s="97"/>
    </row>
    <row r="395" spans="1:35" ht="14.25" customHeight="1" x14ac:dyDescent="0.35">
      <c r="A395" s="97"/>
      <c r="B395" s="97"/>
      <c r="C395" s="97"/>
      <c r="D395" s="98"/>
      <c r="E395" s="99"/>
      <c r="F395" s="97"/>
      <c r="H395" s="97"/>
      <c r="I395" s="97"/>
      <c r="J395" s="97"/>
      <c r="X395" s="1"/>
      <c r="AD395" s="1"/>
      <c r="AI395" s="97"/>
    </row>
    <row r="396" spans="1:35" ht="14.25" customHeight="1" x14ac:dyDescent="0.35">
      <c r="A396" s="97"/>
      <c r="B396" s="97"/>
      <c r="C396" s="97"/>
      <c r="D396" s="98"/>
      <c r="E396" s="99"/>
      <c r="F396" s="97"/>
      <c r="H396" s="97"/>
      <c r="I396" s="97"/>
      <c r="J396" s="97"/>
      <c r="X396" s="1"/>
      <c r="AD396" s="1"/>
      <c r="AI396" s="97"/>
    </row>
    <row r="397" spans="1:35" ht="14.25" customHeight="1" x14ac:dyDescent="0.35">
      <c r="A397" s="97"/>
      <c r="B397" s="97"/>
      <c r="C397" s="97"/>
      <c r="D397" s="98"/>
      <c r="E397" s="99"/>
      <c r="F397" s="97"/>
      <c r="H397" s="97"/>
      <c r="I397" s="97"/>
      <c r="J397" s="97"/>
      <c r="X397" s="1"/>
      <c r="AD397" s="1"/>
      <c r="AI397" s="97"/>
    </row>
    <row r="398" spans="1:35" ht="14.25" customHeight="1" x14ac:dyDescent="0.35">
      <c r="A398" s="97"/>
      <c r="B398" s="97"/>
      <c r="C398" s="97"/>
      <c r="D398" s="98"/>
      <c r="E398" s="99"/>
      <c r="F398" s="97"/>
      <c r="H398" s="97"/>
      <c r="I398" s="97"/>
      <c r="J398" s="97"/>
      <c r="X398" s="1"/>
      <c r="AD398" s="1"/>
      <c r="AI398" s="97"/>
    </row>
    <row r="399" spans="1:35" ht="14.25" customHeight="1" x14ac:dyDescent="0.35">
      <c r="A399" s="97"/>
      <c r="B399" s="97"/>
      <c r="C399" s="97"/>
      <c r="D399" s="98"/>
      <c r="E399" s="99"/>
      <c r="F399" s="97"/>
      <c r="H399" s="97"/>
      <c r="I399" s="97"/>
      <c r="J399" s="97"/>
      <c r="X399" s="1"/>
      <c r="AD399" s="1"/>
      <c r="AI399" s="97"/>
    </row>
    <row r="400" spans="1:35" ht="14.25" customHeight="1" x14ac:dyDescent="0.35">
      <c r="A400" s="97"/>
      <c r="B400" s="97"/>
      <c r="C400" s="97"/>
      <c r="D400" s="98"/>
      <c r="E400" s="99"/>
      <c r="F400" s="97"/>
      <c r="H400" s="97"/>
      <c r="I400" s="97"/>
      <c r="J400" s="97"/>
      <c r="X400" s="1"/>
      <c r="AD400" s="1"/>
      <c r="AI400" s="97"/>
    </row>
    <row r="401" spans="1:35" ht="14.25" customHeight="1" x14ac:dyDescent="0.35">
      <c r="A401" s="97"/>
      <c r="B401" s="97"/>
      <c r="C401" s="97"/>
      <c r="D401" s="98"/>
      <c r="E401" s="99"/>
      <c r="F401" s="97"/>
      <c r="H401" s="97"/>
      <c r="I401" s="97"/>
      <c r="J401" s="97"/>
      <c r="X401" s="1"/>
      <c r="AD401" s="1"/>
      <c r="AI401" s="97"/>
    </row>
    <row r="402" spans="1:35" ht="14.25" customHeight="1" x14ac:dyDescent="0.35">
      <c r="A402" s="97"/>
      <c r="B402" s="97"/>
      <c r="C402" s="97"/>
      <c r="D402" s="98"/>
      <c r="E402" s="99"/>
      <c r="F402" s="97"/>
      <c r="H402" s="97"/>
      <c r="I402" s="97"/>
      <c r="J402" s="97"/>
      <c r="X402" s="1"/>
      <c r="AD402" s="1"/>
      <c r="AI402" s="97"/>
    </row>
    <row r="403" spans="1:35" ht="14.25" customHeight="1" x14ac:dyDescent="0.35">
      <c r="A403" s="97"/>
      <c r="B403" s="97"/>
      <c r="C403" s="97"/>
      <c r="D403" s="98"/>
      <c r="E403" s="99"/>
      <c r="F403" s="97"/>
      <c r="H403" s="97"/>
      <c r="I403" s="97"/>
      <c r="J403" s="97"/>
      <c r="X403" s="1"/>
      <c r="AD403" s="1"/>
      <c r="AI403" s="97"/>
    </row>
    <row r="404" spans="1:35" ht="14.25" customHeight="1" x14ac:dyDescent="0.35">
      <c r="A404" s="97"/>
      <c r="B404" s="97"/>
      <c r="C404" s="97"/>
      <c r="D404" s="98"/>
      <c r="E404" s="99"/>
      <c r="F404" s="97"/>
      <c r="H404" s="97"/>
      <c r="I404" s="97"/>
      <c r="J404" s="97"/>
      <c r="X404" s="1"/>
      <c r="AD404" s="1"/>
      <c r="AI404" s="97"/>
    </row>
    <row r="405" spans="1:35" ht="14.25" customHeight="1" x14ac:dyDescent="0.35">
      <c r="A405" s="97"/>
      <c r="B405" s="97"/>
      <c r="C405" s="97"/>
      <c r="D405" s="98"/>
      <c r="E405" s="99"/>
      <c r="F405" s="97"/>
      <c r="H405" s="97"/>
      <c r="I405" s="97"/>
      <c r="J405" s="97"/>
      <c r="X405" s="1"/>
      <c r="AD405" s="1"/>
      <c r="AI405" s="97"/>
    </row>
    <row r="406" spans="1:35" ht="14.25" customHeight="1" x14ac:dyDescent="0.35">
      <c r="A406" s="97"/>
      <c r="B406" s="97"/>
      <c r="C406" s="97"/>
      <c r="D406" s="98"/>
      <c r="E406" s="99"/>
      <c r="F406" s="97"/>
      <c r="H406" s="97"/>
      <c r="I406" s="97"/>
      <c r="J406" s="97"/>
      <c r="X406" s="1"/>
      <c r="AD406" s="1"/>
      <c r="AI406" s="97"/>
    </row>
    <row r="407" spans="1:35" ht="14.25" customHeight="1" x14ac:dyDescent="0.35">
      <c r="A407" s="97"/>
      <c r="B407" s="97"/>
      <c r="C407" s="97"/>
      <c r="D407" s="98"/>
      <c r="E407" s="99"/>
      <c r="F407" s="97"/>
      <c r="H407" s="97"/>
      <c r="I407" s="97"/>
      <c r="J407" s="97"/>
      <c r="X407" s="1"/>
      <c r="AD407" s="1"/>
      <c r="AI407" s="97"/>
    </row>
    <row r="408" spans="1:35" ht="14.25" customHeight="1" x14ac:dyDescent="0.35">
      <c r="A408" s="97"/>
      <c r="B408" s="97"/>
      <c r="C408" s="97"/>
      <c r="D408" s="98"/>
      <c r="E408" s="99"/>
      <c r="F408" s="97"/>
      <c r="H408" s="97"/>
      <c r="I408" s="97"/>
      <c r="J408" s="97"/>
      <c r="X408" s="1"/>
      <c r="AD408" s="1"/>
      <c r="AI408" s="97"/>
    </row>
    <row r="409" spans="1:35" ht="14.25" customHeight="1" x14ac:dyDescent="0.35">
      <c r="A409" s="97"/>
      <c r="B409" s="97"/>
      <c r="C409" s="97"/>
      <c r="D409" s="98"/>
      <c r="E409" s="99"/>
      <c r="F409" s="97"/>
      <c r="H409" s="97"/>
      <c r="I409" s="97"/>
      <c r="J409" s="97"/>
      <c r="X409" s="1"/>
      <c r="AD409" s="1"/>
      <c r="AI409" s="97"/>
    </row>
    <row r="410" spans="1:35" ht="14.25" customHeight="1" x14ac:dyDescent="0.35">
      <c r="A410" s="97"/>
      <c r="B410" s="97"/>
      <c r="C410" s="97"/>
      <c r="D410" s="98"/>
      <c r="E410" s="99"/>
      <c r="F410" s="97"/>
      <c r="H410" s="97"/>
      <c r="I410" s="97"/>
      <c r="J410" s="97"/>
      <c r="X410" s="1"/>
      <c r="AD410" s="1"/>
      <c r="AI410" s="97"/>
    </row>
    <row r="411" spans="1:35" ht="14.25" customHeight="1" x14ac:dyDescent="0.35">
      <c r="A411" s="97"/>
      <c r="B411" s="97"/>
      <c r="C411" s="97"/>
      <c r="D411" s="98"/>
      <c r="E411" s="99"/>
      <c r="F411" s="97"/>
      <c r="H411" s="97"/>
      <c r="I411" s="97"/>
      <c r="J411" s="97"/>
      <c r="X411" s="1"/>
      <c r="AD411" s="1"/>
      <c r="AI411" s="97"/>
    </row>
    <row r="412" spans="1:35" ht="14.25" customHeight="1" x14ac:dyDescent="0.35">
      <c r="A412" s="97"/>
      <c r="B412" s="97"/>
      <c r="C412" s="97"/>
      <c r="D412" s="98"/>
      <c r="E412" s="99"/>
      <c r="F412" s="97"/>
      <c r="H412" s="97"/>
      <c r="I412" s="97"/>
      <c r="J412" s="97"/>
      <c r="X412" s="1"/>
      <c r="AD412" s="1"/>
      <c r="AI412" s="97"/>
    </row>
    <row r="413" spans="1:35" ht="14.25" customHeight="1" x14ac:dyDescent="0.35">
      <c r="A413" s="97"/>
      <c r="B413" s="97"/>
      <c r="C413" s="97"/>
      <c r="D413" s="98"/>
      <c r="E413" s="99"/>
      <c r="F413" s="97"/>
      <c r="H413" s="97"/>
      <c r="I413" s="97"/>
      <c r="J413" s="97"/>
      <c r="X413" s="1"/>
      <c r="AD413" s="1"/>
      <c r="AI413" s="97"/>
    </row>
    <row r="414" spans="1:35" ht="14.25" customHeight="1" x14ac:dyDescent="0.35">
      <c r="A414" s="97"/>
      <c r="B414" s="97"/>
      <c r="C414" s="97"/>
      <c r="D414" s="98"/>
      <c r="E414" s="99"/>
      <c r="F414" s="97"/>
      <c r="H414" s="97"/>
      <c r="I414" s="97"/>
      <c r="J414" s="97"/>
      <c r="X414" s="1"/>
      <c r="AD414" s="1"/>
      <c r="AI414" s="97"/>
    </row>
    <row r="415" spans="1:35" ht="14.25" customHeight="1" x14ac:dyDescent="0.35">
      <c r="A415" s="97"/>
      <c r="B415" s="97"/>
      <c r="C415" s="97"/>
      <c r="D415" s="98"/>
      <c r="E415" s="99"/>
      <c r="F415" s="97"/>
      <c r="H415" s="97"/>
      <c r="I415" s="97"/>
      <c r="J415" s="97"/>
      <c r="X415" s="1"/>
      <c r="AD415" s="1"/>
      <c r="AI415" s="97"/>
    </row>
    <row r="416" spans="1:35" ht="14.25" customHeight="1" x14ac:dyDescent="0.35">
      <c r="A416" s="97"/>
      <c r="B416" s="97"/>
      <c r="C416" s="97"/>
      <c r="D416" s="98"/>
      <c r="E416" s="99"/>
      <c r="F416" s="97"/>
      <c r="H416" s="97"/>
      <c r="I416" s="97"/>
      <c r="J416" s="97"/>
      <c r="X416" s="1"/>
      <c r="AD416" s="1"/>
      <c r="AI416" s="97"/>
    </row>
    <row r="417" spans="1:35" ht="14.25" customHeight="1" x14ac:dyDescent="0.35">
      <c r="A417" s="97"/>
      <c r="B417" s="97"/>
      <c r="C417" s="97"/>
      <c r="D417" s="98"/>
      <c r="E417" s="99"/>
      <c r="F417" s="97"/>
      <c r="H417" s="97"/>
      <c r="I417" s="97"/>
      <c r="J417" s="97"/>
      <c r="X417" s="1"/>
      <c r="AD417" s="1"/>
      <c r="AI417" s="97"/>
    </row>
    <row r="418" spans="1:35" ht="14.25" customHeight="1" x14ac:dyDescent="0.35">
      <c r="A418" s="97"/>
      <c r="B418" s="97"/>
      <c r="C418" s="97"/>
      <c r="D418" s="98"/>
      <c r="E418" s="99"/>
      <c r="F418" s="97"/>
      <c r="H418" s="97"/>
      <c r="I418" s="97"/>
      <c r="J418" s="97"/>
      <c r="X418" s="1"/>
      <c r="AD418" s="1"/>
      <c r="AI418" s="97"/>
    </row>
    <row r="419" spans="1:35" ht="14.25" customHeight="1" x14ac:dyDescent="0.35">
      <c r="A419" s="97"/>
      <c r="B419" s="97"/>
      <c r="C419" s="97"/>
      <c r="D419" s="98"/>
      <c r="E419" s="99"/>
      <c r="F419" s="97"/>
      <c r="H419" s="97"/>
      <c r="I419" s="97"/>
      <c r="J419" s="97"/>
      <c r="X419" s="1"/>
      <c r="AD419" s="1"/>
      <c r="AI419" s="97"/>
    </row>
    <row r="420" spans="1:35" ht="14.25" customHeight="1" x14ac:dyDescent="0.35">
      <c r="A420" s="97"/>
      <c r="B420" s="97"/>
      <c r="C420" s="97"/>
      <c r="D420" s="98"/>
      <c r="E420" s="99"/>
      <c r="F420" s="97"/>
      <c r="H420" s="97"/>
      <c r="I420" s="97"/>
      <c r="J420" s="97"/>
      <c r="X420" s="1"/>
      <c r="AD420" s="1"/>
      <c r="AI420" s="97"/>
    </row>
    <row r="421" spans="1:35" ht="14.25" customHeight="1" x14ac:dyDescent="0.35">
      <c r="A421" s="97"/>
      <c r="B421" s="97"/>
      <c r="C421" s="97"/>
      <c r="D421" s="98"/>
      <c r="E421" s="99"/>
      <c r="F421" s="97"/>
      <c r="H421" s="97"/>
      <c r="I421" s="97"/>
      <c r="J421" s="97"/>
      <c r="X421" s="1"/>
      <c r="AD421" s="1"/>
      <c r="AI421" s="97"/>
    </row>
    <row r="422" spans="1:35" ht="14.25" customHeight="1" x14ac:dyDescent="0.35">
      <c r="A422" s="97"/>
      <c r="B422" s="97"/>
      <c r="C422" s="97"/>
      <c r="D422" s="98"/>
      <c r="E422" s="99"/>
      <c r="F422" s="97"/>
      <c r="H422" s="97"/>
      <c r="I422" s="97"/>
      <c r="J422" s="97"/>
      <c r="X422" s="1"/>
      <c r="AD422" s="1"/>
      <c r="AI422" s="97"/>
    </row>
    <row r="423" spans="1:35" ht="14.25" customHeight="1" x14ac:dyDescent="0.35">
      <c r="A423" s="97"/>
      <c r="B423" s="97"/>
      <c r="C423" s="97"/>
      <c r="D423" s="98"/>
      <c r="E423" s="99"/>
      <c r="F423" s="97"/>
      <c r="H423" s="97"/>
      <c r="I423" s="97"/>
      <c r="J423" s="97"/>
      <c r="X423" s="1"/>
      <c r="AD423" s="1"/>
      <c r="AI423" s="97"/>
    </row>
    <row r="424" spans="1:35" ht="14.25" customHeight="1" x14ac:dyDescent="0.35">
      <c r="A424" s="97"/>
      <c r="B424" s="97"/>
      <c r="C424" s="97"/>
      <c r="D424" s="98"/>
      <c r="E424" s="99"/>
      <c r="F424" s="97"/>
      <c r="H424" s="97"/>
      <c r="I424" s="97"/>
      <c r="J424" s="97"/>
      <c r="X424" s="1"/>
      <c r="AD424" s="1"/>
      <c r="AI424" s="97"/>
    </row>
    <row r="425" spans="1:35" ht="14.25" customHeight="1" x14ac:dyDescent="0.35">
      <c r="A425" s="97"/>
      <c r="B425" s="97"/>
      <c r="C425" s="97"/>
      <c r="D425" s="98"/>
      <c r="E425" s="99"/>
      <c r="F425" s="97"/>
      <c r="H425" s="97"/>
      <c r="I425" s="97"/>
      <c r="J425" s="97"/>
      <c r="X425" s="1"/>
      <c r="AD425" s="1"/>
      <c r="AI425" s="97"/>
    </row>
    <row r="426" spans="1:35" ht="14.25" customHeight="1" x14ac:dyDescent="0.35">
      <c r="A426" s="97"/>
      <c r="B426" s="97"/>
      <c r="C426" s="97"/>
      <c r="D426" s="98"/>
      <c r="E426" s="99"/>
      <c r="F426" s="97"/>
      <c r="H426" s="97"/>
      <c r="I426" s="97"/>
      <c r="J426" s="97"/>
      <c r="X426" s="1"/>
      <c r="AD426" s="1"/>
      <c r="AI426" s="97"/>
    </row>
    <row r="427" spans="1:35" ht="14.25" customHeight="1" x14ac:dyDescent="0.35">
      <c r="A427" s="97"/>
      <c r="B427" s="97"/>
      <c r="C427" s="97"/>
      <c r="D427" s="98"/>
      <c r="E427" s="99"/>
      <c r="F427" s="97"/>
      <c r="H427" s="97"/>
      <c r="I427" s="97"/>
      <c r="J427" s="97"/>
      <c r="X427" s="1"/>
      <c r="AD427" s="1"/>
      <c r="AI427" s="97"/>
    </row>
    <row r="428" spans="1:35" ht="14.25" customHeight="1" x14ac:dyDescent="0.35">
      <c r="A428" s="97"/>
      <c r="B428" s="97"/>
      <c r="C428" s="97"/>
      <c r="D428" s="98"/>
      <c r="E428" s="99"/>
      <c r="F428" s="97"/>
      <c r="H428" s="97"/>
      <c r="I428" s="97"/>
      <c r="J428" s="97"/>
      <c r="X428" s="1"/>
      <c r="AD428" s="1"/>
      <c r="AI428" s="97"/>
    </row>
    <row r="429" spans="1:35" ht="14.25" customHeight="1" x14ac:dyDescent="0.35">
      <c r="A429" s="97"/>
      <c r="B429" s="97"/>
      <c r="C429" s="97"/>
      <c r="D429" s="98"/>
      <c r="E429" s="99"/>
      <c r="F429" s="97"/>
      <c r="H429" s="97"/>
      <c r="I429" s="97"/>
      <c r="J429" s="97"/>
      <c r="X429" s="1"/>
      <c r="AD429" s="1"/>
      <c r="AI429" s="97"/>
    </row>
    <row r="430" spans="1:35" ht="14.25" customHeight="1" x14ac:dyDescent="0.35">
      <c r="A430" s="97"/>
      <c r="B430" s="97"/>
      <c r="C430" s="97"/>
      <c r="D430" s="98"/>
      <c r="E430" s="99"/>
      <c r="F430" s="97"/>
      <c r="H430" s="97"/>
      <c r="I430" s="97"/>
      <c r="J430" s="97"/>
      <c r="X430" s="1"/>
      <c r="AD430" s="1"/>
      <c r="AI430" s="97"/>
    </row>
    <row r="431" spans="1:35" ht="14.25" customHeight="1" x14ac:dyDescent="0.35">
      <c r="A431" s="97"/>
      <c r="B431" s="97"/>
      <c r="C431" s="97"/>
      <c r="D431" s="98"/>
      <c r="E431" s="99"/>
      <c r="F431" s="97"/>
      <c r="H431" s="97"/>
      <c r="I431" s="97"/>
      <c r="J431" s="97"/>
      <c r="X431" s="1"/>
      <c r="AD431" s="1"/>
      <c r="AI431" s="97"/>
    </row>
    <row r="432" spans="1:35" ht="14.25" customHeight="1" x14ac:dyDescent="0.35">
      <c r="A432" s="97"/>
      <c r="B432" s="97"/>
      <c r="C432" s="97"/>
      <c r="D432" s="98"/>
      <c r="E432" s="99"/>
      <c r="F432" s="97"/>
      <c r="H432" s="97"/>
      <c r="I432" s="97"/>
      <c r="J432" s="97"/>
      <c r="X432" s="1"/>
      <c r="AD432" s="1"/>
      <c r="AI432" s="97"/>
    </row>
    <row r="433" spans="1:35" ht="14.25" customHeight="1" x14ac:dyDescent="0.35">
      <c r="A433" s="97"/>
      <c r="B433" s="97"/>
      <c r="C433" s="97"/>
      <c r="D433" s="98"/>
      <c r="E433" s="99"/>
      <c r="F433" s="97"/>
      <c r="H433" s="97"/>
      <c r="I433" s="97"/>
      <c r="J433" s="97"/>
      <c r="X433" s="1"/>
      <c r="AD433" s="1"/>
      <c r="AI433" s="97"/>
    </row>
    <row r="434" spans="1:35" ht="14.25" customHeight="1" x14ac:dyDescent="0.35">
      <c r="A434" s="97"/>
      <c r="B434" s="97"/>
      <c r="C434" s="97"/>
      <c r="D434" s="98"/>
      <c r="E434" s="99"/>
      <c r="F434" s="97"/>
      <c r="H434" s="97"/>
      <c r="I434" s="97"/>
      <c r="J434" s="97"/>
      <c r="X434" s="1"/>
      <c r="AD434" s="1"/>
      <c r="AI434" s="97"/>
    </row>
    <row r="435" spans="1:35" ht="14.25" customHeight="1" x14ac:dyDescent="0.35">
      <c r="A435" s="97"/>
      <c r="B435" s="97"/>
      <c r="C435" s="97"/>
      <c r="D435" s="98"/>
      <c r="E435" s="99"/>
      <c r="F435" s="97"/>
      <c r="H435" s="97"/>
      <c r="I435" s="97"/>
      <c r="J435" s="97"/>
      <c r="X435" s="1"/>
      <c r="AD435" s="1"/>
      <c r="AI435" s="97"/>
    </row>
    <row r="436" spans="1:35" ht="14.25" customHeight="1" x14ac:dyDescent="0.35">
      <c r="A436" s="97"/>
      <c r="B436" s="97"/>
      <c r="C436" s="97"/>
      <c r="D436" s="98"/>
      <c r="E436" s="99"/>
      <c r="F436" s="97"/>
      <c r="H436" s="97"/>
      <c r="I436" s="97"/>
      <c r="J436" s="97"/>
      <c r="X436" s="1"/>
      <c r="AD436" s="1"/>
      <c r="AI436" s="97"/>
    </row>
    <row r="437" spans="1:35" ht="14.25" customHeight="1" x14ac:dyDescent="0.35">
      <c r="A437" s="97"/>
      <c r="B437" s="97"/>
      <c r="C437" s="97"/>
      <c r="D437" s="98"/>
      <c r="E437" s="99"/>
      <c r="F437" s="97"/>
      <c r="H437" s="97"/>
      <c r="I437" s="97"/>
      <c r="J437" s="97"/>
      <c r="X437" s="1"/>
      <c r="AD437" s="1"/>
      <c r="AI437" s="97"/>
    </row>
    <row r="438" spans="1:35" ht="14.25" customHeight="1" x14ac:dyDescent="0.35">
      <c r="A438" s="97"/>
      <c r="B438" s="97"/>
      <c r="C438" s="97"/>
      <c r="D438" s="98"/>
      <c r="E438" s="99"/>
      <c r="F438" s="97"/>
      <c r="H438" s="97"/>
      <c r="I438" s="97"/>
      <c r="J438" s="97"/>
      <c r="X438" s="1"/>
      <c r="AD438" s="1"/>
      <c r="AI438" s="97"/>
    </row>
    <row r="439" spans="1:35" ht="14.25" customHeight="1" x14ac:dyDescent="0.35">
      <c r="A439" s="97"/>
      <c r="B439" s="97"/>
      <c r="C439" s="97"/>
      <c r="D439" s="98"/>
      <c r="E439" s="99"/>
      <c r="F439" s="97"/>
      <c r="H439" s="97"/>
      <c r="I439" s="97"/>
      <c r="J439" s="97"/>
      <c r="X439" s="1"/>
      <c r="AD439" s="1"/>
      <c r="AI439" s="97"/>
    </row>
    <row r="440" spans="1:35" ht="14.25" customHeight="1" x14ac:dyDescent="0.35">
      <c r="A440" s="97"/>
      <c r="B440" s="97"/>
      <c r="C440" s="97"/>
      <c r="D440" s="98"/>
      <c r="E440" s="99"/>
      <c r="F440" s="97"/>
      <c r="H440" s="97"/>
      <c r="I440" s="97"/>
      <c r="J440" s="97"/>
      <c r="X440" s="1"/>
      <c r="AD440" s="1"/>
      <c r="AI440" s="97"/>
    </row>
    <row r="441" spans="1:35" ht="14.25" customHeight="1" x14ac:dyDescent="0.35">
      <c r="A441" s="97"/>
      <c r="B441" s="97"/>
      <c r="C441" s="97"/>
      <c r="D441" s="98"/>
      <c r="E441" s="99"/>
      <c r="F441" s="97"/>
      <c r="H441" s="97"/>
      <c r="I441" s="97"/>
      <c r="J441" s="97"/>
      <c r="X441" s="1"/>
      <c r="AD441" s="1"/>
      <c r="AI441" s="97"/>
    </row>
    <row r="442" spans="1:35" ht="14.25" customHeight="1" x14ac:dyDescent="0.35">
      <c r="A442" s="97"/>
      <c r="B442" s="97"/>
      <c r="C442" s="97"/>
      <c r="D442" s="98"/>
      <c r="E442" s="99"/>
      <c r="F442" s="97"/>
      <c r="H442" s="97"/>
      <c r="I442" s="97"/>
      <c r="J442" s="97"/>
      <c r="X442" s="1"/>
      <c r="AD442" s="1"/>
      <c r="AI442" s="97"/>
    </row>
    <row r="443" spans="1:35" ht="14.25" customHeight="1" x14ac:dyDescent="0.35">
      <c r="A443" s="97"/>
      <c r="B443" s="97"/>
      <c r="C443" s="97"/>
      <c r="D443" s="98"/>
      <c r="E443" s="99"/>
      <c r="F443" s="97"/>
      <c r="H443" s="97"/>
      <c r="I443" s="97"/>
      <c r="J443" s="97"/>
      <c r="X443" s="1"/>
      <c r="AD443" s="1"/>
      <c r="AI443" s="97"/>
    </row>
    <row r="444" spans="1:35" ht="14.25" customHeight="1" x14ac:dyDescent="0.35">
      <c r="A444" s="97"/>
      <c r="B444" s="97"/>
      <c r="C444" s="97"/>
      <c r="D444" s="98"/>
      <c r="E444" s="99"/>
      <c r="F444" s="97"/>
      <c r="H444" s="97"/>
      <c r="I444" s="97"/>
      <c r="J444" s="97"/>
      <c r="X444" s="1"/>
      <c r="AD444" s="1"/>
      <c r="AI444" s="97"/>
    </row>
    <row r="445" spans="1:35" ht="14.25" customHeight="1" x14ac:dyDescent="0.35">
      <c r="A445" s="97"/>
      <c r="B445" s="97"/>
      <c r="C445" s="97"/>
      <c r="D445" s="98"/>
      <c r="E445" s="99"/>
      <c r="F445" s="97"/>
      <c r="H445" s="97"/>
      <c r="I445" s="97"/>
      <c r="J445" s="97"/>
      <c r="X445" s="1"/>
      <c r="AD445" s="1"/>
      <c r="AI445" s="97"/>
    </row>
    <row r="446" spans="1:35" ht="14.25" customHeight="1" x14ac:dyDescent="0.35">
      <c r="A446" s="97"/>
      <c r="B446" s="97"/>
      <c r="C446" s="97"/>
      <c r="D446" s="98"/>
      <c r="E446" s="99"/>
      <c r="F446" s="97"/>
      <c r="H446" s="97"/>
      <c r="I446" s="97"/>
      <c r="J446" s="97"/>
      <c r="X446" s="1"/>
      <c r="AD446" s="1"/>
      <c r="AI446" s="97"/>
    </row>
    <row r="447" spans="1:35" ht="14.25" customHeight="1" x14ac:dyDescent="0.35">
      <c r="A447" s="97"/>
      <c r="B447" s="97"/>
      <c r="C447" s="97"/>
      <c r="D447" s="98"/>
      <c r="E447" s="99"/>
      <c r="F447" s="97"/>
      <c r="H447" s="97"/>
      <c r="I447" s="97"/>
      <c r="J447" s="97"/>
      <c r="X447" s="1"/>
      <c r="AD447" s="1"/>
      <c r="AI447" s="97"/>
    </row>
    <row r="448" spans="1:35" ht="14.25" customHeight="1" x14ac:dyDescent="0.35">
      <c r="A448" s="97"/>
      <c r="B448" s="97"/>
      <c r="C448" s="97"/>
      <c r="D448" s="98"/>
      <c r="E448" s="99"/>
      <c r="F448" s="97"/>
      <c r="H448" s="97"/>
      <c r="I448" s="97"/>
      <c r="J448" s="97"/>
      <c r="X448" s="1"/>
      <c r="AD448" s="1"/>
      <c r="AI448" s="97"/>
    </row>
    <row r="449" spans="1:35" ht="14.25" customHeight="1" x14ac:dyDescent="0.35">
      <c r="A449" s="97"/>
      <c r="B449" s="97"/>
      <c r="C449" s="97"/>
      <c r="D449" s="98"/>
      <c r="E449" s="99"/>
      <c r="F449" s="97"/>
      <c r="H449" s="97"/>
      <c r="I449" s="97"/>
      <c r="J449" s="97"/>
      <c r="X449" s="1"/>
      <c r="AD449" s="1"/>
      <c r="AI449" s="97"/>
    </row>
    <row r="450" spans="1:35" ht="14.25" customHeight="1" x14ac:dyDescent="0.35">
      <c r="A450" s="97"/>
      <c r="B450" s="97"/>
      <c r="C450" s="97"/>
      <c r="D450" s="98"/>
      <c r="E450" s="99"/>
      <c r="F450" s="97"/>
      <c r="H450" s="97"/>
      <c r="I450" s="97"/>
      <c r="J450" s="97"/>
      <c r="X450" s="1"/>
      <c r="AD450" s="1"/>
      <c r="AI450" s="97"/>
    </row>
    <row r="451" spans="1:35" ht="14.25" customHeight="1" x14ac:dyDescent="0.35">
      <c r="A451" s="97"/>
      <c r="B451" s="97"/>
      <c r="C451" s="97"/>
      <c r="D451" s="98"/>
      <c r="E451" s="99"/>
      <c r="F451" s="97"/>
      <c r="H451" s="97"/>
      <c r="I451" s="97"/>
      <c r="J451" s="97"/>
      <c r="X451" s="1"/>
      <c r="AD451" s="1"/>
      <c r="AI451" s="97"/>
    </row>
    <row r="452" spans="1:35" ht="14.25" customHeight="1" x14ac:dyDescent="0.35">
      <c r="A452" s="97"/>
      <c r="B452" s="97"/>
      <c r="C452" s="97"/>
      <c r="D452" s="98"/>
      <c r="E452" s="99"/>
      <c r="F452" s="97"/>
      <c r="H452" s="97"/>
      <c r="I452" s="97"/>
      <c r="J452" s="97"/>
      <c r="X452" s="1"/>
      <c r="AD452" s="1"/>
      <c r="AI452" s="97"/>
    </row>
    <row r="453" spans="1:35" ht="14.25" customHeight="1" x14ac:dyDescent="0.35">
      <c r="A453" s="97"/>
      <c r="B453" s="97"/>
      <c r="C453" s="97"/>
      <c r="D453" s="98"/>
      <c r="E453" s="99"/>
      <c r="F453" s="97"/>
      <c r="H453" s="97"/>
      <c r="I453" s="97"/>
      <c r="J453" s="97"/>
      <c r="X453" s="1"/>
      <c r="AD453" s="1"/>
      <c r="AI453" s="97"/>
    </row>
    <row r="454" spans="1:35" ht="14.25" customHeight="1" x14ac:dyDescent="0.35">
      <c r="A454" s="97"/>
      <c r="B454" s="97"/>
      <c r="C454" s="97"/>
      <c r="D454" s="98"/>
      <c r="E454" s="99"/>
      <c r="F454" s="97"/>
      <c r="H454" s="97"/>
      <c r="I454" s="97"/>
      <c r="J454" s="97"/>
      <c r="X454" s="1"/>
      <c r="AD454" s="1"/>
      <c r="AI454" s="97"/>
    </row>
    <row r="455" spans="1:35" ht="14.25" customHeight="1" x14ac:dyDescent="0.35">
      <c r="A455" s="97"/>
      <c r="B455" s="97"/>
      <c r="C455" s="97"/>
      <c r="D455" s="98"/>
      <c r="E455" s="99"/>
      <c r="F455" s="97"/>
      <c r="H455" s="97"/>
      <c r="I455" s="97"/>
      <c r="J455" s="97"/>
      <c r="X455" s="1"/>
      <c r="AD455" s="1"/>
      <c r="AI455" s="97"/>
    </row>
    <row r="456" spans="1:35" ht="14.25" customHeight="1" x14ac:dyDescent="0.35">
      <c r="A456" s="97"/>
      <c r="B456" s="97"/>
      <c r="C456" s="97"/>
      <c r="D456" s="98"/>
      <c r="E456" s="99"/>
      <c r="F456" s="97"/>
      <c r="H456" s="97"/>
      <c r="I456" s="97"/>
      <c r="J456" s="97"/>
      <c r="X456" s="1"/>
      <c r="AD456" s="1"/>
      <c r="AI456" s="97"/>
    </row>
    <row r="457" spans="1:35" ht="14.25" customHeight="1" x14ac:dyDescent="0.35">
      <c r="A457" s="97"/>
      <c r="B457" s="97"/>
      <c r="C457" s="97"/>
      <c r="D457" s="98"/>
      <c r="E457" s="99"/>
      <c r="F457" s="97"/>
      <c r="H457" s="97"/>
      <c r="I457" s="97"/>
      <c r="J457" s="97"/>
      <c r="X457" s="1"/>
      <c r="AD457" s="1"/>
      <c r="AI457" s="97"/>
    </row>
    <row r="458" spans="1:35" ht="14.25" customHeight="1" x14ac:dyDescent="0.35">
      <c r="A458" s="97"/>
      <c r="B458" s="97"/>
      <c r="C458" s="97"/>
      <c r="D458" s="98"/>
      <c r="E458" s="99"/>
      <c r="F458" s="97"/>
      <c r="H458" s="97"/>
      <c r="I458" s="97"/>
      <c r="J458" s="97"/>
      <c r="X458" s="1"/>
      <c r="AD458" s="1"/>
      <c r="AI458" s="97"/>
    </row>
    <row r="459" spans="1:35" ht="14.25" customHeight="1" x14ac:dyDescent="0.35">
      <c r="A459" s="97"/>
      <c r="B459" s="97"/>
      <c r="C459" s="97"/>
      <c r="D459" s="98"/>
      <c r="E459" s="99"/>
      <c r="F459" s="97"/>
      <c r="H459" s="97"/>
      <c r="I459" s="97"/>
      <c r="J459" s="97"/>
      <c r="X459" s="1"/>
      <c r="AD459" s="1"/>
      <c r="AI459" s="97"/>
    </row>
    <row r="460" spans="1:35" ht="14.25" customHeight="1" x14ac:dyDescent="0.35">
      <c r="A460" s="97"/>
      <c r="B460" s="97"/>
      <c r="C460" s="97"/>
      <c r="D460" s="98"/>
      <c r="E460" s="99"/>
      <c r="F460" s="97"/>
      <c r="H460" s="97"/>
      <c r="I460" s="97"/>
      <c r="J460" s="97"/>
      <c r="X460" s="1"/>
      <c r="AD460" s="1"/>
      <c r="AI460" s="97"/>
    </row>
    <row r="461" spans="1:35" ht="14.25" customHeight="1" x14ac:dyDescent="0.35">
      <c r="A461" s="97"/>
      <c r="B461" s="97"/>
      <c r="C461" s="97"/>
      <c r="D461" s="98"/>
      <c r="E461" s="99"/>
      <c r="F461" s="97"/>
      <c r="H461" s="97"/>
      <c r="I461" s="97"/>
      <c r="J461" s="97"/>
      <c r="X461" s="1"/>
      <c r="AD461" s="1"/>
      <c r="AI461" s="97"/>
    </row>
    <row r="462" spans="1:35" ht="14.25" customHeight="1" x14ac:dyDescent="0.35">
      <c r="A462" s="97"/>
      <c r="B462" s="97"/>
      <c r="C462" s="97"/>
      <c r="D462" s="98"/>
      <c r="E462" s="99"/>
      <c r="F462" s="97"/>
      <c r="H462" s="97"/>
      <c r="I462" s="97"/>
      <c r="J462" s="97"/>
      <c r="X462" s="1"/>
      <c r="AD462" s="1"/>
      <c r="AI462" s="97"/>
    </row>
    <row r="463" spans="1:35" ht="14.25" customHeight="1" x14ac:dyDescent="0.35">
      <c r="A463" s="97"/>
      <c r="B463" s="97"/>
      <c r="C463" s="97"/>
      <c r="D463" s="98"/>
      <c r="E463" s="99"/>
      <c r="F463" s="97"/>
      <c r="H463" s="97"/>
      <c r="I463" s="97"/>
      <c r="J463" s="97"/>
      <c r="X463" s="1"/>
      <c r="AD463" s="1"/>
      <c r="AI463" s="97"/>
    </row>
    <row r="464" spans="1:35" ht="14.25" customHeight="1" x14ac:dyDescent="0.35">
      <c r="A464" s="97"/>
      <c r="B464" s="97"/>
      <c r="C464" s="97"/>
      <c r="D464" s="98"/>
      <c r="E464" s="99"/>
      <c r="F464" s="97"/>
      <c r="H464" s="97"/>
      <c r="I464" s="97"/>
      <c r="J464" s="97"/>
      <c r="X464" s="1"/>
      <c r="AD464" s="1"/>
      <c r="AI464" s="97"/>
    </row>
    <row r="465" spans="1:35" ht="14.25" customHeight="1" x14ac:dyDescent="0.35">
      <c r="A465" s="97"/>
      <c r="B465" s="97"/>
      <c r="C465" s="97"/>
      <c r="D465" s="98"/>
      <c r="E465" s="99"/>
      <c r="F465" s="97"/>
      <c r="H465" s="97"/>
      <c r="I465" s="97"/>
      <c r="J465" s="97"/>
      <c r="X465" s="1"/>
      <c r="AD465" s="1"/>
      <c r="AI465" s="97"/>
    </row>
    <row r="466" spans="1:35" ht="14.25" customHeight="1" x14ac:dyDescent="0.35">
      <c r="A466" s="97"/>
      <c r="B466" s="97"/>
      <c r="C466" s="97"/>
      <c r="D466" s="98"/>
      <c r="E466" s="99"/>
      <c r="F466" s="97"/>
      <c r="H466" s="97"/>
      <c r="I466" s="97"/>
      <c r="J466" s="97"/>
      <c r="X466" s="1"/>
      <c r="AD466" s="1"/>
      <c r="AI466" s="97"/>
    </row>
    <row r="467" spans="1:35" ht="14.25" customHeight="1" x14ac:dyDescent="0.35">
      <c r="A467" s="97"/>
      <c r="B467" s="97"/>
      <c r="C467" s="97"/>
      <c r="D467" s="98"/>
      <c r="E467" s="99"/>
      <c r="F467" s="97"/>
      <c r="H467" s="97"/>
      <c r="I467" s="97"/>
      <c r="J467" s="97"/>
      <c r="X467" s="1"/>
      <c r="AD467" s="1"/>
      <c r="AI467" s="97"/>
    </row>
    <row r="468" spans="1:35" ht="14.25" customHeight="1" x14ac:dyDescent="0.35">
      <c r="A468" s="97"/>
      <c r="B468" s="97"/>
      <c r="C468" s="97"/>
      <c r="D468" s="98"/>
      <c r="E468" s="99"/>
      <c r="F468" s="97"/>
      <c r="H468" s="97"/>
      <c r="I468" s="97"/>
      <c r="J468" s="97"/>
      <c r="X468" s="1"/>
      <c r="AD468" s="1"/>
      <c r="AI468" s="97"/>
    </row>
    <row r="469" spans="1:35" ht="14.25" customHeight="1" x14ac:dyDescent="0.35">
      <c r="A469" s="97"/>
      <c r="B469" s="97"/>
      <c r="C469" s="97"/>
      <c r="D469" s="98"/>
      <c r="E469" s="99"/>
      <c r="F469" s="97"/>
      <c r="H469" s="97"/>
      <c r="I469" s="97"/>
      <c r="J469" s="97"/>
      <c r="X469" s="1"/>
      <c r="AD469" s="1"/>
      <c r="AI469" s="97"/>
    </row>
    <row r="470" spans="1:35" ht="14.25" customHeight="1" x14ac:dyDescent="0.35">
      <c r="A470" s="97"/>
      <c r="B470" s="97"/>
      <c r="C470" s="97"/>
      <c r="D470" s="98"/>
      <c r="E470" s="99"/>
      <c r="F470" s="97"/>
      <c r="H470" s="97"/>
      <c r="I470" s="97"/>
      <c r="J470" s="97"/>
      <c r="X470" s="1"/>
      <c r="AD470" s="1"/>
      <c r="AI470" s="97"/>
    </row>
    <row r="471" spans="1:35" ht="14.25" customHeight="1" x14ac:dyDescent="0.35">
      <c r="A471" s="97"/>
      <c r="B471" s="97"/>
      <c r="C471" s="97"/>
      <c r="D471" s="98"/>
      <c r="E471" s="99"/>
      <c r="F471" s="97"/>
      <c r="H471" s="97"/>
      <c r="I471" s="97"/>
      <c r="J471" s="97"/>
      <c r="X471" s="1"/>
      <c r="AD471" s="1"/>
      <c r="AI471" s="97"/>
    </row>
    <row r="472" spans="1:35" ht="14.25" customHeight="1" x14ac:dyDescent="0.35">
      <c r="A472" s="97"/>
      <c r="B472" s="97"/>
      <c r="C472" s="97"/>
      <c r="D472" s="98"/>
      <c r="E472" s="99"/>
      <c r="F472" s="97"/>
      <c r="H472" s="97"/>
      <c r="I472" s="97"/>
      <c r="J472" s="97"/>
      <c r="X472" s="1"/>
      <c r="AD472" s="1"/>
      <c r="AI472" s="97"/>
    </row>
    <row r="473" spans="1:35" ht="14.25" customHeight="1" x14ac:dyDescent="0.35">
      <c r="A473" s="97"/>
      <c r="B473" s="97"/>
      <c r="C473" s="97"/>
      <c r="D473" s="98"/>
      <c r="E473" s="99"/>
      <c r="F473" s="97"/>
      <c r="H473" s="97"/>
      <c r="I473" s="97"/>
      <c r="J473" s="97"/>
      <c r="X473" s="1"/>
      <c r="AD473" s="1"/>
      <c r="AI473" s="97"/>
    </row>
    <row r="474" spans="1:35" ht="14.25" customHeight="1" x14ac:dyDescent="0.35">
      <c r="A474" s="97"/>
      <c r="B474" s="97"/>
      <c r="C474" s="97"/>
      <c r="D474" s="98"/>
      <c r="E474" s="99"/>
      <c r="F474" s="97"/>
      <c r="H474" s="97"/>
      <c r="I474" s="97"/>
      <c r="J474" s="97"/>
      <c r="X474" s="1"/>
      <c r="AD474" s="1"/>
      <c r="AI474" s="97"/>
    </row>
    <row r="475" spans="1:35" ht="14.25" customHeight="1" x14ac:dyDescent="0.35">
      <c r="A475" s="97"/>
      <c r="B475" s="97"/>
      <c r="C475" s="97"/>
      <c r="D475" s="98"/>
      <c r="E475" s="99"/>
      <c r="F475" s="97"/>
      <c r="H475" s="97"/>
      <c r="I475" s="97"/>
      <c r="J475" s="97"/>
      <c r="X475" s="1"/>
      <c r="AD475" s="1"/>
      <c r="AI475" s="97"/>
    </row>
    <row r="476" spans="1:35" ht="14.25" customHeight="1" x14ac:dyDescent="0.35">
      <c r="A476" s="97"/>
      <c r="B476" s="97"/>
      <c r="C476" s="97"/>
      <c r="D476" s="98"/>
      <c r="E476" s="99"/>
      <c r="F476" s="97"/>
      <c r="H476" s="97"/>
      <c r="I476" s="97"/>
      <c r="J476" s="97"/>
      <c r="X476" s="1"/>
      <c r="AD476" s="1"/>
      <c r="AI476" s="97"/>
    </row>
    <row r="477" spans="1:35" ht="14.25" customHeight="1" x14ac:dyDescent="0.35">
      <c r="A477" s="97"/>
      <c r="B477" s="97"/>
      <c r="C477" s="97"/>
      <c r="D477" s="98"/>
      <c r="E477" s="99"/>
      <c r="F477" s="97"/>
      <c r="H477" s="97"/>
      <c r="I477" s="97"/>
      <c r="J477" s="97"/>
      <c r="X477" s="1"/>
      <c r="AD477" s="1"/>
      <c r="AI477" s="97"/>
    </row>
    <row r="478" spans="1:35" ht="14.25" customHeight="1" x14ac:dyDescent="0.35">
      <c r="A478" s="97"/>
      <c r="B478" s="97"/>
      <c r="C478" s="97"/>
      <c r="D478" s="98"/>
      <c r="E478" s="99"/>
      <c r="F478" s="97"/>
      <c r="H478" s="97"/>
      <c r="I478" s="97"/>
      <c r="J478" s="97"/>
      <c r="X478" s="1"/>
      <c r="AD478" s="1"/>
      <c r="AI478" s="97"/>
    </row>
    <row r="479" spans="1:35" ht="14.25" customHeight="1" x14ac:dyDescent="0.35">
      <c r="A479" s="97"/>
      <c r="B479" s="97"/>
      <c r="C479" s="97"/>
      <c r="D479" s="98"/>
      <c r="E479" s="99"/>
      <c r="F479" s="97"/>
      <c r="H479" s="97"/>
      <c r="I479" s="97"/>
      <c r="J479" s="97"/>
      <c r="X479" s="1"/>
      <c r="AD479" s="1"/>
      <c r="AI479" s="97"/>
    </row>
    <row r="480" spans="1:35" ht="14.25" customHeight="1" x14ac:dyDescent="0.35">
      <c r="A480" s="97"/>
      <c r="B480" s="97"/>
      <c r="C480" s="97"/>
      <c r="D480" s="98"/>
      <c r="E480" s="99"/>
      <c r="F480" s="97"/>
      <c r="H480" s="97"/>
      <c r="I480" s="97"/>
      <c r="J480" s="97"/>
      <c r="X480" s="1"/>
      <c r="AD480" s="1"/>
      <c r="AI480" s="97"/>
    </row>
    <row r="481" spans="1:35" ht="14.25" customHeight="1" x14ac:dyDescent="0.35">
      <c r="A481" s="97"/>
      <c r="B481" s="97"/>
      <c r="C481" s="97"/>
      <c r="D481" s="98"/>
      <c r="E481" s="99"/>
      <c r="F481" s="97"/>
      <c r="H481" s="97"/>
      <c r="I481" s="97"/>
      <c r="J481" s="97"/>
      <c r="X481" s="1"/>
      <c r="AD481" s="1"/>
      <c r="AI481" s="97"/>
    </row>
    <row r="482" spans="1:35" ht="14.25" customHeight="1" x14ac:dyDescent="0.35">
      <c r="A482" s="97"/>
      <c r="B482" s="97"/>
      <c r="C482" s="97"/>
      <c r="D482" s="98"/>
      <c r="E482" s="99"/>
      <c r="F482" s="97"/>
      <c r="H482" s="97"/>
      <c r="I482" s="97"/>
      <c r="J482" s="97"/>
      <c r="X482" s="1"/>
      <c r="AD482" s="1"/>
      <c r="AI482" s="97"/>
    </row>
    <row r="483" spans="1:35" ht="14.25" customHeight="1" x14ac:dyDescent="0.35">
      <c r="A483" s="97"/>
      <c r="B483" s="97"/>
      <c r="C483" s="97"/>
      <c r="D483" s="98"/>
      <c r="E483" s="99"/>
      <c r="F483" s="97"/>
      <c r="H483" s="97"/>
      <c r="I483" s="97"/>
      <c r="J483" s="97"/>
      <c r="X483" s="1"/>
      <c r="AD483" s="1"/>
      <c r="AI483" s="97"/>
    </row>
    <row r="484" spans="1:35" ht="14.25" customHeight="1" x14ac:dyDescent="0.35">
      <c r="A484" s="97"/>
      <c r="B484" s="97"/>
      <c r="C484" s="97"/>
      <c r="D484" s="98"/>
      <c r="E484" s="99"/>
      <c r="F484" s="97"/>
      <c r="H484" s="97"/>
      <c r="I484" s="97"/>
      <c r="J484" s="97"/>
      <c r="X484" s="1"/>
      <c r="AD484" s="1"/>
      <c r="AI484" s="97"/>
    </row>
    <row r="485" spans="1:35" ht="14.25" customHeight="1" x14ac:dyDescent="0.35">
      <c r="A485" s="97"/>
      <c r="B485" s="97"/>
      <c r="C485" s="97"/>
      <c r="D485" s="98"/>
      <c r="E485" s="99"/>
      <c r="F485" s="97"/>
      <c r="H485" s="97"/>
      <c r="I485" s="97"/>
      <c r="J485" s="97"/>
      <c r="X485" s="1"/>
      <c r="AD485" s="1"/>
      <c r="AI485" s="97"/>
    </row>
    <row r="486" spans="1:35" ht="14.25" customHeight="1" x14ac:dyDescent="0.35">
      <c r="A486" s="97"/>
      <c r="B486" s="97"/>
      <c r="C486" s="97"/>
      <c r="D486" s="98"/>
      <c r="E486" s="99"/>
      <c r="F486" s="97"/>
      <c r="H486" s="97"/>
      <c r="I486" s="97"/>
      <c r="J486" s="97"/>
      <c r="X486" s="1"/>
      <c r="AD486" s="1"/>
      <c r="AI486" s="97"/>
    </row>
    <row r="487" spans="1:35" ht="14.25" customHeight="1" x14ac:dyDescent="0.35">
      <c r="A487" s="97"/>
      <c r="B487" s="97"/>
      <c r="C487" s="97"/>
      <c r="D487" s="98"/>
      <c r="E487" s="99"/>
      <c r="F487" s="97"/>
      <c r="H487" s="97"/>
      <c r="I487" s="97"/>
      <c r="J487" s="97"/>
      <c r="X487" s="1"/>
      <c r="AD487" s="1"/>
      <c r="AI487" s="97"/>
    </row>
    <row r="488" spans="1:35" ht="14.25" customHeight="1" x14ac:dyDescent="0.35">
      <c r="A488" s="97"/>
      <c r="B488" s="97"/>
      <c r="C488" s="97"/>
      <c r="D488" s="98"/>
      <c r="E488" s="99"/>
      <c r="F488" s="97"/>
      <c r="H488" s="97"/>
      <c r="I488" s="97"/>
      <c r="J488" s="97"/>
      <c r="X488" s="1"/>
      <c r="AD488" s="1"/>
      <c r="AI488" s="97"/>
    </row>
    <row r="489" spans="1:35" ht="14.25" customHeight="1" x14ac:dyDescent="0.35">
      <c r="A489" s="97"/>
      <c r="B489" s="97"/>
      <c r="C489" s="97"/>
      <c r="D489" s="98"/>
      <c r="E489" s="99"/>
      <c r="F489" s="97"/>
      <c r="H489" s="97"/>
      <c r="I489" s="97"/>
      <c r="J489" s="97"/>
      <c r="X489" s="1"/>
      <c r="AD489" s="1"/>
      <c r="AI489" s="97"/>
    </row>
    <row r="490" spans="1:35" ht="14.25" customHeight="1" x14ac:dyDescent="0.35">
      <c r="A490" s="97"/>
      <c r="B490" s="97"/>
      <c r="C490" s="97"/>
      <c r="D490" s="98"/>
      <c r="E490" s="99"/>
      <c r="F490" s="97"/>
      <c r="H490" s="97"/>
      <c r="I490" s="97"/>
      <c r="J490" s="97"/>
      <c r="X490" s="1"/>
      <c r="AD490" s="1"/>
      <c r="AI490" s="97"/>
    </row>
    <row r="491" spans="1:35" ht="14.25" customHeight="1" x14ac:dyDescent="0.35">
      <c r="A491" s="97"/>
      <c r="B491" s="97"/>
      <c r="C491" s="97"/>
      <c r="D491" s="98"/>
      <c r="E491" s="99"/>
      <c r="F491" s="97"/>
      <c r="H491" s="97"/>
      <c r="I491" s="97"/>
      <c r="J491" s="97"/>
      <c r="X491" s="1"/>
      <c r="AD491" s="1"/>
      <c r="AI491" s="97"/>
    </row>
    <row r="492" spans="1:35" ht="14.25" customHeight="1" x14ac:dyDescent="0.35">
      <c r="A492" s="97"/>
      <c r="B492" s="97"/>
      <c r="C492" s="97"/>
      <c r="D492" s="98"/>
      <c r="E492" s="99"/>
      <c r="F492" s="97"/>
      <c r="H492" s="97"/>
      <c r="I492" s="97"/>
      <c r="J492" s="97"/>
      <c r="X492" s="1"/>
      <c r="AD492" s="1"/>
      <c r="AI492" s="97"/>
    </row>
    <row r="493" spans="1:35" ht="14.25" customHeight="1" x14ac:dyDescent="0.35">
      <c r="A493" s="97"/>
      <c r="B493" s="97"/>
      <c r="C493" s="97"/>
      <c r="D493" s="98"/>
      <c r="E493" s="99"/>
      <c r="F493" s="97"/>
      <c r="H493" s="97"/>
      <c r="I493" s="97"/>
      <c r="J493" s="97"/>
      <c r="X493" s="1"/>
      <c r="AD493" s="1"/>
      <c r="AI493" s="97"/>
    </row>
    <row r="494" spans="1:35" ht="14.25" customHeight="1" x14ac:dyDescent="0.35">
      <c r="A494" s="97"/>
      <c r="B494" s="97"/>
      <c r="C494" s="97"/>
      <c r="D494" s="98"/>
      <c r="E494" s="99"/>
      <c r="F494" s="97"/>
      <c r="H494" s="97"/>
      <c r="I494" s="97"/>
      <c r="J494" s="97"/>
      <c r="X494" s="1"/>
      <c r="AD494" s="1"/>
      <c r="AI494" s="97"/>
    </row>
    <row r="495" spans="1:35" ht="14.25" customHeight="1" x14ac:dyDescent="0.35">
      <c r="A495" s="97"/>
      <c r="B495" s="97"/>
      <c r="C495" s="97"/>
      <c r="D495" s="98"/>
      <c r="E495" s="99"/>
      <c r="F495" s="97"/>
      <c r="H495" s="97"/>
      <c r="I495" s="97"/>
      <c r="J495" s="97"/>
      <c r="X495" s="1"/>
      <c r="AD495" s="1"/>
      <c r="AI495" s="97"/>
    </row>
    <row r="496" spans="1:35" ht="14.25" customHeight="1" x14ac:dyDescent="0.35">
      <c r="A496" s="97"/>
      <c r="B496" s="97"/>
      <c r="C496" s="97"/>
      <c r="D496" s="98"/>
      <c r="E496" s="99"/>
      <c r="F496" s="97"/>
      <c r="H496" s="97"/>
      <c r="I496" s="97"/>
      <c r="J496" s="97"/>
      <c r="X496" s="1"/>
      <c r="AD496" s="1"/>
      <c r="AI496" s="97"/>
    </row>
    <row r="497" spans="1:35" ht="14.25" customHeight="1" x14ac:dyDescent="0.35">
      <c r="A497" s="97"/>
      <c r="B497" s="97"/>
      <c r="C497" s="97"/>
      <c r="D497" s="98"/>
      <c r="E497" s="99"/>
      <c r="F497" s="97"/>
      <c r="H497" s="97"/>
      <c r="I497" s="97"/>
      <c r="J497" s="97"/>
      <c r="X497" s="1"/>
      <c r="AD497" s="1"/>
      <c r="AI497" s="97"/>
    </row>
    <row r="498" spans="1:35" ht="14.25" customHeight="1" x14ac:dyDescent="0.35">
      <c r="A498" s="97"/>
      <c r="B498" s="97"/>
      <c r="C498" s="97"/>
      <c r="D498" s="98"/>
      <c r="E498" s="99"/>
      <c r="F498" s="97"/>
      <c r="H498" s="97"/>
      <c r="I498" s="97"/>
      <c r="J498" s="97"/>
      <c r="X498" s="1"/>
      <c r="AD498" s="1"/>
      <c r="AI498" s="97"/>
    </row>
    <row r="499" spans="1:35" ht="14.25" customHeight="1" x14ac:dyDescent="0.35">
      <c r="A499" s="97"/>
      <c r="B499" s="97"/>
      <c r="C499" s="97"/>
      <c r="D499" s="98"/>
      <c r="E499" s="99"/>
      <c r="F499" s="97"/>
      <c r="H499" s="97"/>
      <c r="I499" s="97"/>
      <c r="J499" s="97"/>
      <c r="X499" s="1"/>
      <c r="AD499" s="1"/>
      <c r="AI499" s="97"/>
    </row>
    <row r="500" spans="1:35" ht="14.25" customHeight="1" x14ac:dyDescent="0.35">
      <c r="A500" s="97"/>
      <c r="B500" s="97"/>
      <c r="C500" s="97"/>
      <c r="D500" s="98"/>
      <c r="E500" s="99"/>
      <c r="F500" s="97"/>
      <c r="H500" s="97"/>
      <c r="I500" s="97"/>
      <c r="J500" s="97"/>
      <c r="X500" s="1"/>
      <c r="AD500" s="1"/>
      <c r="AI500" s="97"/>
    </row>
    <row r="501" spans="1:35" ht="14.25" customHeight="1" x14ac:dyDescent="0.35">
      <c r="A501" s="97"/>
      <c r="B501" s="97"/>
      <c r="C501" s="97"/>
      <c r="D501" s="98"/>
      <c r="E501" s="99"/>
      <c r="F501" s="97"/>
      <c r="H501" s="97"/>
      <c r="I501" s="97"/>
      <c r="J501" s="97"/>
      <c r="X501" s="1"/>
      <c r="AD501" s="1"/>
      <c r="AI501" s="97"/>
    </row>
    <row r="502" spans="1:35" ht="14.25" customHeight="1" x14ac:dyDescent="0.35">
      <c r="A502" s="97"/>
      <c r="B502" s="97"/>
      <c r="C502" s="97"/>
      <c r="D502" s="98"/>
      <c r="E502" s="99"/>
      <c r="F502" s="97"/>
      <c r="H502" s="97"/>
      <c r="I502" s="97"/>
      <c r="J502" s="97"/>
      <c r="X502" s="1"/>
      <c r="AD502" s="1"/>
      <c r="AI502" s="97"/>
    </row>
    <row r="503" spans="1:35" ht="14.25" customHeight="1" x14ac:dyDescent="0.35">
      <c r="A503" s="97"/>
      <c r="B503" s="97"/>
      <c r="C503" s="97"/>
      <c r="D503" s="98"/>
      <c r="E503" s="99"/>
      <c r="F503" s="97"/>
      <c r="H503" s="97"/>
      <c r="I503" s="97"/>
      <c r="J503" s="97"/>
      <c r="X503" s="1"/>
      <c r="AD503" s="1"/>
      <c r="AI503" s="97"/>
    </row>
    <row r="504" spans="1:35" ht="14.25" customHeight="1" x14ac:dyDescent="0.35">
      <c r="A504" s="97"/>
      <c r="B504" s="97"/>
      <c r="C504" s="97"/>
      <c r="D504" s="98"/>
      <c r="E504" s="99"/>
      <c r="F504" s="97"/>
      <c r="H504" s="97"/>
      <c r="I504" s="97"/>
      <c r="J504" s="97"/>
      <c r="X504" s="1"/>
      <c r="AD504" s="1"/>
      <c r="AI504" s="97"/>
    </row>
    <row r="505" spans="1:35" ht="14.25" customHeight="1" x14ac:dyDescent="0.35">
      <c r="A505" s="97"/>
      <c r="B505" s="97"/>
      <c r="C505" s="97"/>
      <c r="D505" s="98"/>
      <c r="E505" s="99"/>
      <c r="F505" s="97"/>
      <c r="H505" s="97"/>
      <c r="I505" s="97"/>
      <c r="J505" s="97"/>
      <c r="X505" s="1"/>
      <c r="AD505" s="1"/>
      <c r="AI505" s="97"/>
    </row>
    <row r="506" spans="1:35" ht="14.25" customHeight="1" x14ac:dyDescent="0.35">
      <c r="A506" s="97"/>
      <c r="B506" s="97"/>
      <c r="C506" s="97"/>
      <c r="D506" s="98"/>
      <c r="E506" s="99"/>
      <c r="F506" s="97"/>
      <c r="H506" s="97"/>
      <c r="I506" s="97"/>
      <c r="J506" s="97"/>
      <c r="X506" s="1"/>
      <c r="AD506" s="1"/>
      <c r="AI506" s="97"/>
    </row>
    <row r="507" spans="1:35" ht="14.25" customHeight="1" x14ac:dyDescent="0.35">
      <c r="A507" s="97"/>
      <c r="B507" s="97"/>
      <c r="C507" s="97"/>
      <c r="D507" s="98"/>
      <c r="E507" s="99"/>
      <c r="F507" s="97"/>
      <c r="H507" s="97"/>
      <c r="I507" s="97"/>
      <c r="J507" s="97"/>
      <c r="X507" s="1"/>
      <c r="AD507" s="1"/>
      <c r="AI507" s="97"/>
    </row>
    <row r="508" spans="1:35" ht="14.25" customHeight="1" x14ac:dyDescent="0.35">
      <c r="A508" s="97"/>
      <c r="B508" s="97"/>
      <c r="C508" s="97"/>
      <c r="D508" s="98"/>
      <c r="E508" s="99"/>
      <c r="F508" s="97"/>
      <c r="H508" s="97"/>
      <c r="I508" s="97"/>
      <c r="J508" s="97"/>
      <c r="X508" s="1"/>
      <c r="AD508" s="1"/>
      <c r="AI508" s="97"/>
    </row>
    <row r="509" spans="1:35" ht="14.25" customHeight="1" x14ac:dyDescent="0.35">
      <c r="A509" s="97"/>
      <c r="B509" s="97"/>
      <c r="C509" s="97"/>
      <c r="D509" s="98"/>
      <c r="E509" s="99"/>
      <c r="F509" s="97"/>
      <c r="H509" s="97"/>
      <c r="I509" s="97"/>
      <c r="J509" s="97"/>
      <c r="X509" s="1"/>
      <c r="AD509" s="1"/>
      <c r="AI509" s="97"/>
    </row>
    <row r="510" spans="1:35" ht="14.25" customHeight="1" x14ac:dyDescent="0.35">
      <c r="A510" s="97"/>
      <c r="B510" s="97"/>
      <c r="C510" s="97"/>
      <c r="D510" s="98"/>
      <c r="E510" s="99"/>
      <c r="F510" s="97"/>
      <c r="H510" s="97"/>
      <c r="I510" s="97"/>
      <c r="J510" s="97"/>
      <c r="X510" s="1"/>
      <c r="AD510" s="1"/>
      <c r="AI510" s="97"/>
    </row>
    <row r="511" spans="1:35" ht="14.25" customHeight="1" x14ac:dyDescent="0.35">
      <c r="A511" s="97"/>
      <c r="B511" s="97"/>
      <c r="C511" s="97"/>
      <c r="D511" s="98"/>
      <c r="E511" s="99"/>
      <c r="F511" s="97"/>
      <c r="H511" s="97"/>
      <c r="I511" s="97"/>
      <c r="J511" s="97"/>
      <c r="X511" s="1"/>
      <c r="AD511" s="1"/>
      <c r="AI511" s="97"/>
    </row>
    <row r="512" spans="1:35" ht="14.25" customHeight="1" x14ac:dyDescent="0.35">
      <c r="A512" s="97"/>
      <c r="B512" s="97"/>
      <c r="C512" s="97"/>
      <c r="D512" s="98"/>
      <c r="E512" s="99"/>
      <c r="F512" s="97"/>
      <c r="H512" s="97"/>
      <c r="I512" s="97"/>
      <c r="J512" s="97"/>
      <c r="X512" s="1"/>
      <c r="AD512" s="1"/>
      <c r="AI512" s="97"/>
    </row>
    <row r="513" spans="1:35" ht="14.25" customHeight="1" x14ac:dyDescent="0.35">
      <c r="A513" s="97"/>
      <c r="B513" s="97"/>
      <c r="C513" s="97"/>
      <c r="D513" s="98"/>
      <c r="E513" s="99"/>
      <c r="F513" s="97"/>
      <c r="H513" s="97"/>
      <c r="I513" s="97"/>
      <c r="J513" s="97"/>
      <c r="X513" s="1"/>
      <c r="AD513" s="1"/>
      <c r="AI513" s="97"/>
    </row>
    <row r="514" spans="1:35" ht="14.25" customHeight="1" x14ac:dyDescent="0.35">
      <c r="A514" s="97"/>
      <c r="B514" s="97"/>
      <c r="C514" s="97"/>
      <c r="D514" s="98"/>
      <c r="E514" s="99"/>
      <c r="F514" s="97"/>
      <c r="H514" s="97"/>
      <c r="I514" s="97"/>
      <c r="J514" s="97"/>
      <c r="X514" s="1"/>
      <c r="AD514" s="1"/>
      <c r="AI514" s="97"/>
    </row>
    <row r="515" spans="1:35" ht="14.25" customHeight="1" x14ac:dyDescent="0.35">
      <c r="A515" s="97"/>
      <c r="B515" s="97"/>
      <c r="C515" s="97"/>
      <c r="D515" s="98"/>
      <c r="E515" s="99"/>
      <c r="F515" s="97"/>
      <c r="H515" s="97"/>
      <c r="I515" s="97"/>
      <c r="J515" s="97"/>
      <c r="X515" s="1"/>
      <c r="AD515" s="1"/>
      <c r="AI515" s="97"/>
    </row>
    <row r="516" spans="1:35" ht="14.25" customHeight="1" x14ac:dyDescent="0.35">
      <c r="A516" s="97"/>
      <c r="B516" s="97"/>
      <c r="C516" s="97"/>
      <c r="D516" s="98"/>
      <c r="E516" s="99"/>
      <c r="F516" s="97"/>
      <c r="H516" s="97"/>
      <c r="I516" s="97"/>
      <c r="J516" s="97"/>
      <c r="X516" s="1"/>
      <c r="AD516" s="1"/>
      <c r="AI516" s="97"/>
    </row>
    <row r="517" spans="1:35" ht="14.25" customHeight="1" x14ac:dyDescent="0.35">
      <c r="A517" s="97"/>
      <c r="B517" s="97"/>
      <c r="C517" s="97"/>
      <c r="D517" s="98"/>
      <c r="E517" s="99"/>
      <c r="F517" s="97"/>
      <c r="H517" s="97"/>
      <c r="I517" s="97"/>
      <c r="J517" s="97"/>
      <c r="X517" s="1"/>
      <c r="AD517" s="1"/>
      <c r="AI517" s="97"/>
    </row>
    <row r="518" spans="1:35" ht="14.25" customHeight="1" x14ac:dyDescent="0.35">
      <c r="A518" s="97"/>
      <c r="B518" s="97"/>
      <c r="C518" s="97"/>
      <c r="D518" s="98"/>
      <c r="E518" s="99"/>
      <c r="F518" s="97"/>
      <c r="H518" s="97"/>
      <c r="I518" s="97"/>
      <c r="J518" s="97"/>
      <c r="X518" s="1"/>
      <c r="AD518" s="1"/>
      <c r="AI518" s="97"/>
    </row>
    <row r="519" spans="1:35" ht="14.25" customHeight="1" x14ac:dyDescent="0.35">
      <c r="A519" s="97"/>
      <c r="B519" s="97"/>
      <c r="C519" s="97"/>
      <c r="D519" s="98"/>
      <c r="E519" s="99"/>
      <c r="F519" s="97"/>
      <c r="H519" s="97"/>
      <c r="I519" s="97"/>
      <c r="J519" s="97"/>
      <c r="X519" s="1"/>
      <c r="AD519" s="1"/>
      <c r="AI519" s="97"/>
    </row>
    <row r="520" spans="1:35" ht="14.25" customHeight="1" x14ac:dyDescent="0.35">
      <c r="A520" s="97"/>
      <c r="B520" s="97"/>
      <c r="C520" s="97"/>
      <c r="D520" s="98"/>
      <c r="E520" s="99"/>
      <c r="F520" s="97"/>
      <c r="H520" s="97"/>
      <c r="I520" s="97"/>
      <c r="J520" s="97"/>
      <c r="X520" s="1"/>
      <c r="AD520" s="1"/>
      <c r="AI520" s="97"/>
    </row>
    <row r="521" spans="1:35" ht="14.25" customHeight="1" x14ac:dyDescent="0.35">
      <c r="A521" s="97"/>
      <c r="B521" s="97"/>
      <c r="C521" s="97"/>
      <c r="D521" s="98"/>
      <c r="E521" s="99"/>
      <c r="F521" s="97"/>
      <c r="H521" s="97"/>
      <c r="I521" s="97"/>
      <c r="J521" s="97"/>
      <c r="X521" s="1"/>
      <c r="AD521" s="1"/>
      <c r="AI521" s="97"/>
    </row>
    <row r="522" spans="1:35" ht="14.25" customHeight="1" x14ac:dyDescent="0.35">
      <c r="A522" s="97"/>
      <c r="B522" s="97"/>
      <c r="C522" s="97"/>
      <c r="D522" s="98"/>
      <c r="E522" s="99"/>
      <c r="F522" s="97"/>
      <c r="H522" s="97"/>
      <c r="I522" s="97"/>
      <c r="J522" s="97"/>
      <c r="X522" s="1"/>
      <c r="AD522" s="1"/>
      <c r="AI522" s="97"/>
    </row>
    <row r="523" spans="1:35" ht="14.25" customHeight="1" x14ac:dyDescent="0.35">
      <c r="A523" s="97"/>
      <c r="B523" s="97"/>
      <c r="C523" s="97"/>
      <c r="D523" s="98"/>
      <c r="E523" s="99"/>
      <c r="F523" s="97"/>
      <c r="H523" s="97"/>
      <c r="I523" s="97"/>
      <c r="J523" s="97"/>
      <c r="X523" s="1"/>
      <c r="AD523" s="1"/>
      <c r="AI523" s="97"/>
    </row>
    <row r="524" spans="1:35" ht="14.25" customHeight="1" x14ac:dyDescent="0.35">
      <c r="A524" s="97"/>
      <c r="B524" s="97"/>
      <c r="C524" s="97"/>
      <c r="D524" s="98"/>
      <c r="E524" s="99"/>
      <c r="F524" s="97"/>
      <c r="H524" s="97"/>
      <c r="I524" s="97"/>
      <c r="J524" s="97"/>
      <c r="X524" s="1"/>
      <c r="AD524" s="1"/>
      <c r="AI524" s="97"/>
    </row>
    <row r="525" spans="1:35" ht="14.25" customHeight="1" x14ac:dyDescent="0.35">
      <c r="A525" s="97"/>
      <c r="B525" s="97"/>
      <c r="C525" s="97"/>
      <c r="D525" s="98"/>
      <c r="E525" s="99"/>
      <c r="F525" s="97"/>
      <c r="H525" s="97"/>
      <c r="I525" s="97"/>
      <c r="J525" s="97"/>
      <c r="X525" s="1"/>
      <c r="AD525" s="1"/>
      <c r="AI525" s="97"/>
    </row>
    <row r="526" spans="1:35" ht="14.25" customHeight="1" x14ac:dyDescent="0.35">
      <c r="A526" s="97"/>
      <c r="B526" s="97"/>
      <c r="C526" s="97"/>
      <c r="D526" s="98"/>
      <c r="E526" s="99"/>
      <c r="F526" s="97"/>
      <c r="H526" s="97"/>
      <c r="I526" s="97"/>
      <c r="J526" s="97"/>
      <c r="X526" s="1"/>
      <c r="AD526" s="1"/>
      <c r="AI526" s="97"/>
    </row>
    <row r="527" spans="1:35" ht="14.25" customHeight="1" x14ac:dyDescent="0.35">
      <c r="A527" s="97"/>
      <c r="B527" s="97"/>
      <c r="C527" s="97"/>
      <c r="D527" s="98"/>
      <c r="E527" s="99"/>
      <c r="F527" s="97"/>
      <c r="H527" s="97"/>
      <c r="I527" s="97"/>
      <c r="J527" s="97"/>
      <c r="X527" s="1"/>
      <c r="AD527" s="1"/>
      <c r="AI527" s="97"/>
    </row>
    <row r="528" spans="1:35" ht="14.25" customHeight="1" x14ac:dyDescent="0.35">
      <c r="A528" s="97"/>
      <c r="B528" s="97"/>
      <c r="C528" s="97"/>
      <c r="D528" s="98"/>
      <c r="E528" s="99"/>
      <c r="F528" s="97"/>
      <c r="H528" s="97"/>
      <c r="I528" s="97"/>
      <c r="J528" s="97"/>
      <c r="X528" s="1"/>
      <c r="AD528" s="1"/>
      <c r="AI528" s="97"/>
    </row>
    <row r="529" spans="1:35" ht="14.25" customHeight="1" x14ac:dyDescent="0.35">
      <c r="A529" s="97"/>
      <c r="B529" s="97"/>
      <c r="C529" s="97"/>
      <c r="D529" s="98"/>
      <c r="E529" s="99"/>
      <c r="F529" s="97"/>
      <c r="H529" s="97"/>
      <c r="I529" s="97"/>
      <c r="J529" s="97"/>
      <c r="X529" s="1"/>
      <c r="AD529" s="1"/>
      <c r="AI529" s="97"/>
    </row>
    <row r="530" spans="1:35" ht="14.25" customHeight="1" x14ac:dyDescent="0.35">
      <c r="A530" s="97"/>
      <c r="B530" s="97"/>
      <c r="C530" s="97"/>
      <c r="D530" s="98"/>
      <c r="E530" s="99"/>
      <c r="F530" s="97"/>
      <c r="H530" s="97"/>
      <c r="I530" s="97"/>
      <c r="J530" s="97"/>
      <c r="X530" s="1"/>
      <c r="AD530" s="1"/>
      <c r="AI530" s="97"/>
    </row>
    <row r="531" spans="1:35" ht="14.25" customHeight="1" x14ac:dyDescent="0.35">
      <c r="A531" s="97"/>
      <c r="B531" s="97"/>
      <c r="C531" s="97"/>
      <c r="D531" s="98"/>
      <c r="E531" s="99"/>
      <c r="F531" s="97"/>
      <c r="H531" s="97"/>
      <c r="I531" s="97"/>
      <c r="J531" s="97"/>
      <c r="X531" s="1"/>
      <c r="AD531" s="1"/>
      <c r="AI531" s="97"/>
    </row>
    <row r="532" spans="1:35" ht="14.25" customHeight="1" x14ac:dyDescent="0.35">
      <c r="A532" s="97"/>
      <c r="B532" s="97"/>
      <c r="C532" s="97"/>
      <c r="D532" s="98"/>
      <c r="E532" s="99"/>
      <c r="F532" s="97"/>
      <c r="H532" s="97"/>
      <c r="I532" s="97"/>
      <c r="J532" s="97"/>
      <c r="X532" s="1"/>
      <c r="AD532" s="1"/>
      <c r="AI532" s="97"/>
    </row>
    <row r="533" spans="1:35" ht="14.25" customHeight="1" x14ac:dyDescent="0.35">
      <c r="A533" s="97"/>
      <c r="B533" s="97"/>
      <c r="C533" s="97"/>
      <c r="D533" s="98"/>
      <c r="E533" s="99"/>
      <c r="F533" s="97"/>
      <c r="H533" s="97"/>
      <c r="I533" s="97"/>
      <c r="J533" s="97"/>
      <c r="X533" s="1"/>
      <c r="AD533" s="1"/>
      <c r="AI533" s="97"/>
    </row>
    <row r="534" spans="1:35" ht="14.25" customHeight="1" x14ac:dyDescent="0.35">
      <c r="A534" s="97"/>
      <c r="B534" s="97"/>
      <c r="C534" s="97"/>
      <c r="D534" s="98"/>
      <c r="E534" s="99"/>
      <c r="F534" s="97"/>
      <c r="H534" s="97"/>
      <c r="I534" s="97"/>
      <c r="J534" s="97"/>
      <c r="X534" s="1"/>
      <c r="AD534" s="1"/>
      <c r="AI534" s="97"/>
    </row>
    <row r="535" spans="1:35" ht="14.25" customHeight="1" x14ac:dyDescent="0.35">
      <c r="A535" s="97"/>
      <c r="B535" s="97"/>
      <c r="C535" s="97"/>
      <c r="D535" s="98"/>
      <c r="E535" s="99"/>
      <c r="F535" s="97"/>
      <c r="H535" s="97"/>
      <c r="I535" s="97"/>
      <c r="J535" s="97"/>
      <c r="X535" s="1"/>
      <c r="AD535" s="1"/>
      <c r="AI535" s="97"/>
    </row>
    <row r="536" spans="1:35" ht="14.25" customHeight="1" x14ac:dyDescent="0.35">
      <c r="A536" s="97"/>
      <c r="B536" s="97"/>
      <c r="C536" s="97"/>
      <c r="D536" s="98"/>
      <c r="E536" s="99"/>
      <c r="F536" s="97"/>
      <c r="H536" s="97"/>
      <c r="I536" s="97"/>
      <c r="J536" s="97"/>
      <c r="X536" s="1"/>
      <c r="AD536" s="1"/>
      <c r="AI536" s="97"/>
    </row>
    <row r="537" spans="1:35" ht="14.25" customHeight="1" x14ac:dyDescent="0.35">
      <c r="A537" s="97"/>
      <c r="B537" s="97"/>
      <c r="C537" s="97"/>
      <c r="D537" s="98"/>
      <c r="E537" s="99"/>
      <c r="F537" s="97"/>
      <c r="H537" s="97"/>
      <c r="I537" s="97"/>
      <c r="J537" s="97"/>
      <c r="X537" s="1"/>
      <c r="AD537" s="1"/>
      <c r="AI537" s="97"/>
    </row>
    <row r="538" spans="1:35" ht="14.25" customHeight="1" x14ac:dyDescent="0.35">
      <c r="A538" s="97"/>
      <c r="B538" s="97"/>
      <c r="C538" s="97"/>
      <c r="D538" s="98"/>
      <c r="E538" s="99"/>
      <c r="F538" s="97"/>
      <c r="H538" s="97"/>
      <c r="I538" s="97"/>
      <c r="J538" s="97"/>
      <c r="X538" s="1"/>
      <c r="AD538" s="1"/>
      <c r="AI538" s="97"/>
    </row>
    <row r="539" spans="1:35" ht="14.25" customHeight="1" x14ac:dyDescent="0.35">
      <c r="A539" s="97"/>
      <c r="B539" s="97"/>
      <c r="C539" s="97"/>
      <c r="D539" s="98"/>
      <c r="E539" s="99"/>
      <c r="F539" s="97"/>
      <c r="H539" s="97"/>
      <c r="I539" s="97"/>
      <c r="J539" s="97"/>
      <c r="X539" s="1"/>
      <c r="AD539" s="1"/>
      <c r="AI539" s="97"/>
    </row>
    <row r="540" spans="1:35" ht="14.25" customHeight="1" x14ac:dyDescent="0.35">
      <c r="A540" s="97"/>
      <c r="B540" s="97"/>
      <c r="C540" s="97"/>
      <c r="D540" s="98"/>
      <c r="E540" s="99"/>
      <c r="F540" s="97"/>
      <c r="H540" s="97"/>
      <c r="I540" s="97"/>
      <c r="J540" s="97"/>
      <c r="X540" s="1"/>
      <c r="AD540" s="1"/>
      <c r="AI540" s="97"/>
    </row>
    <row r="541" spans="1:35" ht="14.25" customHeight="1" x14ac:dyDescent="0.35">
      <c r="A541" s="97"/>
      <c r="B541" s="97"/>
      <c r="C541" s="97"/>
      <c r="D541" s="98"/>
      <c r="E541" s="99"/>
      <c r="F541" s="97"/>
      <c r="H541" s="97"/>
      <c r="I541" s="97"/>
      <c r="J541" s="97"/>
      <c r="X541" s="1"/>
      <c r="AD541" s="1"/>
      <c r="AI541" s="97"/>
    </row>
    <row r="542" spans="1:35" ht="14.25" customHeight="1" x14ac:dyDescent="0.35">
      <c r="A542" s="97"/>
      <c r="B542" s="97"/>
      <c r="C542" s="97"/>
      <c r="D542" s="98"/>
      <c r="E542" s="99"/>
      <c r="F542" s="97"/>
      <c r="H542" s="97"/>
      <c r="I542" s="97"/>
      <c r="J542" s="97"/>
      <c r="X542" s="1"/>
      <c r="AD542" s="1"/>
      <c r="AI542" s="97"/>
    </row>
    <row r="543" spans="1:35" ht="14.25" customHeight="1" x14ac:dyDescent="0.35">
      <c r="A543" s="97"/>
      <c r="B543" s="97"/>
      <c r="C543" s="97"/>
      <c r="D543" s="98"/>
      <c r="E543" s="99"/>
      <c r="F543" s="97"/>
      <c r="H543" s="97"/>
      <c r="I543" s="97"/>
      <c r="J543" s="97"/>
      <c r="X543" s="1"/>
      <c r="AD543" s="1"/>
      <c r="AI543" s="97"/>
    </row>
    <row r="544" spans="1:35" ht="14.25" customHeight="1" x14ac:dyDescent="0.35">
      <c r="A544" s="97"/>
      <c r="B544" s="97"/>
      <c r="C544" s="97"/>
      <c r="D544" s="98"/>
      <c r="E544" s="99"/>
      <c r="F544" s="97"/>
      <c r="H544" s="97"/>
      <c r="I544" s="97"/>
      <c r="J544" s="97"/>
      <c r="X544" s="1"/>
      <c r="AD544" s="1"/>
      <c r="AI544" s="97"/>
    </row>
    <row r="545" spans="1:35" ht="14.25" customHeight="1" x14ac:dyDescent="0.35">
      <c r="A545" s="97"/>
      <c r="B545" s="97"/>
      <c r="C545" s="97"/>
      <c r="D545" s="98"/>
      <c r="E545" s="99"/>
      <c r="F545" s="97"/>
      <c r="H545" s="97"/>
      <c r="I545" s="97"/>
      <c r="J545" s="97"/>
      <c r="X545" s="1"/>
      <c r="AD545" s="1"/>
      <c r="AI545" s="97"/>
    </row>
    <row r="546" spans="1:35" ht="14.25" customHeight="1" x14ac:dyDescent="0.35">
      <c r="A546" s="97"/>
      <c r="B546" s="97"/>
      <c r="C546" s="97"/>
      <c r="D546" s="98"/>
      <c r="E546" s="99"/>
      <c r="F546" s="97"/>
      <c r="H546" s="97"/>
      <c r="I546" s="97"/>
      <c r="J546" s="97"/>
      <c r="X546" s="1"/>
      <c r="AD546" s="1"/>
      <c r="AI546" s="97"/>
    </row>
    <row r="547" spans="1:35" ht="14.25" customHeight="1" x14ac:dyDescent="0.35">
      <c r="A547" s="97"/>
      <c r="B547" s="97"/>
      <c r="C547" s="97"/>
      <c r="D547" s="98"/>
      <c r="E547" s="99"/>
      <c r="F547" s="97"/>
      <c r="H547" s="97"/>
      <c r="I547" s="97"/>
      <c r="J547" s="97"/>
      <c r="X547" s="1"/>
      <c r="AD547" s="1"/>
      <c r="AI547" s="97"/>
    </row>
    <row r="548" spans="1:35" ht="14.25" customHeight="1" x14ac:dyDescent="0.35">
      <c r="A548" s="97"/>
      <c r="B548" s="97"/>
      <c r="C548" s="97"/>
      <c r="D548" s="98"/>
      <c r="E548" s="99"/>
      <c r="F548" s="97"/>
      <c r="H548" s="97"/>
      <c r="I548" s="97"/>
      <c r="J548" s="97"/>
      <c r="X548" s="1"/>
      <c r="AD548" s="1"/>
      <c r="AI548" s="97"/>
    </row>
    <row r="549" spans="1:35" ht="14.25" customHeight="1" x14ac:dyDescent="0.35">
      <c r="A549" s="97"/>
      <c r="B549" s="97"/>
      <c r="C549" s="97"/>
      <c r="D549" s="98"/>
      <c r="E549" s="99"/>
      <c r="F549" s="97"/>
      <c r="H549" s="97"/>
      <c r="I549" s="97"/>
      <c r="J549" s="97"/>
      <c r="X549" s="1"/>
      <c r="AD549" s="1"/>
      <c r="AI549" s="97"/>
    </row>
    <row r="550" spans="1:35" ht="14.25" customHeight="1" x14ac:dyDescent="0.35">
      <c r="A550" s="97"/>
      <c r="B550" s="97"/>
      <c r="C550" s="97"/>
      <c r="D550" s="98"/>
      <c r="E550" s="99"/>
      <c r="F550" s="97"/>
      <c r="H550" s="97"/>
      <c r="I550" s="97"/>
      <c r="J550" s="97"/>
      <c r="X550" s="1"/>
      <c r="AD550" s="1"/>
      <c r="AI550" s="97"/>
    </row>
    <row r="551" spans="1:35" ht="14.25" customHeight="1" x14ac:dyDescent="0.35">
      <c r="A551" s="97"/>
      <c r="B551" s="97"/>
      <c r="C551" s="97"/>
      <c r="D551" s="98"/>
      <c r="E551" s="99"/>
      <c r="F551" s="97"/>
      <c r="H551" s="97"/>
      <c r="I551" s="97"/>
      <c r="J551" s="97"/>
      <c r="X551" s="1"/>
      <c r="AD551" s="1"/>
      <c r="AI551" s="97"/>
    </row>
    <row r="552" spans="1:35" ht="14.25" customHeight="1" x14ac:dyDescent="0.35">
      <c r="A552" s="97"/>
      <c r="B552" s="97"/>
      <c r="C552" s="97"/>
      <c r="D552" s="98"/>
      <c r="E552" s="99"/>
      <c r="F552" s="97"/>
      <c r="H552" s="97"/>
      <c r="I552" s="97"/>
      <c r="J552" s="97"/>
      <c r="X552" s="1"/>
      <c r="AD552" s="1"/>
      <c r="AI552" s="97"/>
    </row>
    <row r="553" spans="1:35" ht="14.25" customHeight="1" x14ac:dyDescent="0.35">
      <c r="A553" s="97"/>
      <c r="B553" s="97"/>
      <c r="C553" s="97"/>
      <c r="D553" s="98"/>
      <c r="E553" s="99"/>
      <c r="F553" s="97"/>
      <c r="H553" s="97"/>
      <c r="I553" s="97"/>
      <c r="J553" s="97"/>
      <c r="X553" s="1"/>
      <c r="AD553" s="1"/>
      <c r="AI553" s="97"/>
    </row>
    <row r="554" spans="1:35" ht="14.25" customHeight="1" x14ac:dyDescent="0.35">
      <c r="A554" s="97"/>
      <c r="B554" s="97"/>
      <c r="C554" s="97"/>
      <c r="D554" s="98"/>
      <c r="E554" s="99"/>
      <c r="F554" s="97"/>
      <c r="H554" s="97"/>
      <c r="I554" s="97"/>
      <c r="J554" s="97"/>
      <c r="X554" s="1"/>
      <c r="AD554" s="1"/>
      <c r="AI554" s="97"/>
    </row>
    <row r="555" spans="1:35" ht="14.25" customHeight="1" x14ac:dyDescent="0.35">
      <c r="A555" s="97"/>
      <c r="B555" s="97"/>
      <c r="C555" s="97"/>
      <c r="D555" s="98"/>
      <c r="E555" s="99"/>
      <c r="F555" s="97"/>
      <c r="H555" s="97"/>
      <c r="I555" s="97"/>
      <c r="J555" s="97"/>
      <c r="X555" s="1"/>
      <c r="AD555" s="1"/>
      <c r="AI555" s="97"/>
    </row>
    <row r="556" spans="1:35" ht="14.25" customHeight="1" x14ac:dyDescent="0.35">
      <c r="A556" s="97"/>
      <c r="B556" s="97"/>
      <c r="C556" s="97"/>
      <c r="D556" s="98"/>
      <c r="E556" s="99"/>
      <c r="F556" s="97"/>
      <c r="H556" s="97"/>
      <c r="I556" s="97"/>
      <c r="J556" s="97"/>
      <c r="X556" s="1"/>
      <c r="AD556" s="1"/>
      <c r="AI556" s="97"/>
    </row>
    <row r="557" spans="1:35" ht="14.25" customHeight="1" x14ac:dyDescent="0.35">
      <c r="A557" s="97"/>
      <c r="B557" s="97"/>
      <c r="C557" s="97"/>
      <c r="D557" s="98"/>
      <c r="E557" s="99"/>
      <c r="F557" s="97"/>
      <c r="H557" s="97"/>
      <c r="I557" s="97"/>
      <c r="J557" s="97"/>
      <c r="X557" s="1"/>
      <c r="AD557" s="1"/>
      <c r="AI557" s="97"/>
    </row>
    <row r="558" spans="1:35" ht="14.25" customHeight="1" x14ac:dyDescent="0.35">
      <c r="A558" s="97"/>
      <c r="B558" s="97"/>
      <c r="C558" s="97"/>
      <c r="D558" s="98"/>
      <c r="E558" s="99"/>
      <c r="F558" s="97"/>
      <c r="H558" s="97"/>
      <c r="I558" s="97"/>
      <c r="J558" s="97"/>
      <c r="X558" s="1"/>
      <c r="AD558" s="1"/>
      <c r="AI558" s="97"/>
    </row>
    <row r="559" spans="1:35" ht="14.25" customHeight="1" x14ac:dyDescent="0.35">
      <c r="A559" s="97"/>
      <c r="B559" s="97"/>
      <c r="C559" s="97"/>
      <c r="D559" s="98"/>
      <c r="E559" s="99"/>
      <c r="F559" s="97"/>
      <c r="H559" s="97"/>
      <c r="I559" s="97"/>
      <c r="J559" s="97"/>
      <c r="X559" s="1"/>
      <c r="AD559" s="1"/>
      <c r="AI559" s="97"/>
    </row>
    <row r="560" spans="1:35" ht="14.25" customHeight="1" x14ac:dyDescent="0.35">
      <c r="A560" s="97"/>
      <c r="B560" s="97"/>
      <c r="C560" s="97"/>
      <c r="D560" s="98"/>
      <c r="E560" s="99"/>
      <c r="F560" s="97"/>
      <c r="H560" s="97"/>
      <c r="I560" s="97"/>
      <c r="J560" s="97"/>
      <c r="X560" s="1"/>
      <c r="AD560" s="1"/>
      <c r="AI560" s="97"/>
    </row>
    <row r="561" spans="1:35" ht="14.25" customHeight="1" x14ac:dyDescent="0.35">
      <c r="A561" s="97"/>
      <c r="B561" s="97"/>
      <c r="C561" s="97"/>
      <c r="D561" s="98"/>
      <c r="E561" s="99"/>
      <c r="F561" s="97"/>
      <c r="H561" s="97"/>
      <c r="I561" s="97"/>
      <c r="J561" s="97"/>
      <c r="X561" s="1"/>
      <c r="AD561" s="1"/>
      <c r="AI561" s="97"/>
    </row>
    <row r="562" spans="1:35" ht="14.25" customHeight="1" x14ac:dyDescent="0.35">
      <c r="A562" s="97"/>
      <c r="B562" s="97"/>
      <c r="C562" s="97"/>
      <c r="D562" s="98"/>
      <c r="E562" s="99"/>
      <c r="F562" s="97"/>
      <c r="H562" s="97"/>
      <c r="I562" s="97"/>
      <c r="J562" s="97"/>
      <c r="X562" s="1"/>
      <c r="AD562" s="1"/>
      <c r="AI562" s="97"/>
    </row>
    <row r="563" spans="1:35" ht="14.25" customHeight="1" x14ac:dyDescent="0.35">
      <c r="A563" s="97"/>
      <c r="B563" s="97"/>
      <c r="C563" s="97"/>
      <c r="D563" s="98"/>
      <c r="E563" s="99"/>
      <c r="F563" s="97"/>
      <c r="H563" s="97"/>
      <c r="I563" s="97"/>
      <c r="J563" s="97"/>
      <c r="X563" s="1"/>
      <c r="AD563" s="1"/>
      <c r="AI563" s="97"/>
    </row>
    <row r="564" spans="1:35" ht="14.25" customHeight="1" x14ac:dyDescent="0.35">
      <c r="A564" s="97"/>
      <c r="B564" s="97"/>
      <c r="C564" s="97"/>
      <c r="D564" s="98"/>
      <c r="E564" s="99"/>
      <c r="F564" s="97"/>
      <c r="H564" s="97"/>
      <c r="I564" s="97"/>
      <c r="J564" s="97"/>
      <c r="X564" s="1"/>
      <c r="AD564" s="1"/>
      <c r="AI564" s="97"/>
    </row>
    <row r="565" spans="1:35" ht="14.25" customHeight="1" x14ac:dyDescent="0.35">
      <c r="A565" s="97"/>
      <c r="B565" s="97"/>
      <c r="C565" s="97"/>
      <c r="D565" s="98"/>
      <c r="E565" s="99"/>
      <c r="F565" s="97"/>
      <c r="H565" s="97"/>
      <c r="I565" s="97"/>
      <c r="J565" s="97"/>
      <c r="X565" s="1"/>
      <c r="AD565" s="1"/>
      <c r="AI565" s="97"/>
    </row>
    <row r="566" spans="1:35" ht="14.25" customHeight="1" x14ac:dyDescent="0.35">
      <c r="A566" s="97"/>
      <c r="B566" s="97"/>
      <c r="C566" s="97"/>
      <c r="D566" s="98"/>
      <c r="E566" s="99"/>
      <c r="F566" s="97"/>
      <c r="H566" s="97"/>
      <c r="I566" s="97"/>
      <c r="J566" s="97"/>
      <c r="X566" s="1"/>
      <c r="AD566" s="1"/>
      <c r="AI566" s="97"/>
    </row>
    <row r="567" spans="1:35" ht="14.25" customHeight="1" x14ac:dyDescent="0.35">
      <c r="A567" s="97"/>
      <c r="B567" s="97"/>
      <c r="C567" s="97"/>
      <c r="D567" s="98"/>
      <c r="E567" s="99"/>
      <c r="F567" s="97"/>
      <c r="H567" s="97"/>
      <c r="I567" s="97"/>
      <c r="J567" s="97"/>
      <c r="X567" s="1"/>
      <c r="AD567" s="1"/>
      <c r="AI567" s="97"/>
    </row>
    <row r="568" spans="1:35" ht="14.25" customHeight="1" x14ac:dyDescent="0.35">
      <c r="A568" s="97"/>
      <c r="B568" s="97"/>
      <c r="C568" s="97"/>
      <c r="D568" s="98"/>
      <c r="E568" s="99"/>
      <c r="F568" s="97"/>
      <c r="H568" s="97"/>
      <c r="I568" s="97"/>
      <c r="J568" s="97"/>
      <c r="X568" s="1"/>
      <c r="AD568" s="1"/>
      <c r="AI568" s="97"/>
    </row>
    <row r="569" spans="1:35" ht="14.25" customHeight="1" x14ac:dyDescent="0.35">
      <c r="A569" s="97"/>
      <c r="B569" s="97"/>
      <c r="C569" s="97"/>
      <c r="D569" s="98"/>
      <c r="E569" s="99"/>
      <c r="F569" s="97"/>
      <c r="H569" s="97"/>
      <c r="I569" s="97"/>
      <c r="J569" s="97"/>
      <c r="X569" s="1"/>
      <c r="AD569" s="1"/>
      <c r="AI569" s="97"/>
    </row>
    <row r="570" spans="1:35" ht="14.25" customHeight="1" x14ac:dyDescent="0.35">
      <c r="A570" s="97"/>
      <c r="B570" s="97"/>
      <c r="C570" s="97"/>
      <c r="D570" s="98"/>
      <c r="E570" s="99"/>
      <c r="F570" s="97"/>
      <c r="H570" s="97"/>
      <c r="I570" s="97"/>
      <c r="J570" s="97"/>
      <c r="X570" s="1"/>
      <c r="AD570" s="1"/>
      <c r="AI570" s="97"/>
    </row>
    <row r="571" spans="1:35" ht="14.25" customHeight="1" x14ac:dyDescent="0.35">
      <c r="A571" s="97"/>
      <c r="B571" s="97"/>
      <c r="C571" s="97"/>
      <c r="D571" s="98"/>
      <c r="E571" s="99"/>
      <c r="F571" s="97"/>
      <c r="H571" s="97"/>
      <c r="I571" s="97"/>
      <c r="J571" s="97"/>
      <c r="X571" s="1"/>
      <c r="AD571" s="1"/>
      <c r="AI571" s="97"/>
    </row>
    <row r="572" spans="1:35" ht="14.25" customHeight="1" x14ac:dyDescent="0.35">
      <c r="A572" s="97"/>
      <c r="B572" s="97"/>
      <c r="C572" s="97"/>
      <c r="D572" s="98"/>
      <c r="E572" s="99"/>
      <c r="F572" s="97"/>
      <c r="H572" s="97"/>
      <c r="I572" s="97"/>
      <c r="J572" s="97"/>
      <c r="X572" s="1"/>
      <c r="AD572" s="1"/>
      <c r="AI572" s="97"/>
    </row>
    <row r="573" spans="1:35" ht="14.25" customHeight="1" x14ac:dyDescent="0.35">
      <c r="A573" s="97"/>
      <c r="B573" s="97"/>
      <c r="C573" s="97"/>
      <c r="D573" s="98"/>
      <c r="E573" s="99"/>
      <c r="F573" s="97"/>
      <c r="H573" s="97"/>
      <c r="I573" s="97"/>
      <c r="J573" s="97"/>
      <c r="X573" s="1"/>
      <c r="AD573" s="1"/>
      <c r="AI573" s="97"/>
    </row>
    <row r="574" spans="1:35" ht="14.25" customHeight="1" x14ac:dyDescent="0.35">
      <c r="A574" s="97"/>
      <c r="B574" s="97"/>
      <c r="C574" s="97"/>
      <c r="D574" s="98"/>
      <c r="E574" s="99"/>
      <c r="F574" s="97"/>
      <c r="H574" s="97"/>
      <c r="I574" s="97"/>
      <c r="J574" s="97"/>
      <c r="X574" s="1"/>
      <c r="AD574" s="1"/>
      <c r="AI574" s="97"/>
    </row>
    <row r="575" spans="1:35" ht="14.25" customHeight="1" x14ac:dyDescent="0.35">
      <c r="A575" s="97"/>
      <c r="B575" s="97"/>
      <c r="C575" s="97"/>
      <c r="D575" s="98"/>
      <c r="E575" s="99"/>
      <c r="F575" s="97"/>
      <c r="H575" s="97"/>
      <c r="I575" s="97"/>
      <c r="J575" s="97"/>
      <c r="X575" s="1"/>
      <c r="AD575" s="1"/>
      <c r="AI575" s="97"/>
    </row>
    <row r="576" spans="1:35" ht="14.25" customHeight="1" x14ac:dyDescent="0.35">
      <c r="A576" s="97"/>
      <c r="B576" s="97"/>
      <c r="C576" s="97"/>
      <c r="D576" s="98"/>
      <c r="E576" s="99"/>
      <c r="F576" s="97"/>
      <c r="H576" s="97"/>
      <c r="I576" s="97"/>
      <c r="J576" s="97"/>
      <c r="X576" s="1"/>
      <c r="AD576" s="1"/>
      <c r="AI576" s="97"/>
    </row>
    <row r="577" spans="1:35" ht="14.25" customHeight="1" x14ac:dyDescent="0.35">
      <c r="A577" s="97"/>
      <c r="B577" s="97"/>
      <c r="C577" s="97"/>
      <c r="D577" s="98"/>
      <c r="E577" s="99"/>
      <c r="F577" s="97"/>
      <c r="H577" s="97"/>
      <c r="I577" s="97"/>
      <c r="J577" s="97"/>
      <c r="X577" s="1"/>
      <c r="AD577" s="1"/>
      <c r="AI577" s="97"/>
    </row>
    <row r="578" spans="1:35" ht="14.25" customHeight="1" x14ac:dyDescent="0.35">
      <c r="A578" s="97"/>
      <c r="B578" s="97"/>
      <c r="C578" s="97"/>
      <c r="D578" s="98"/>
      <c r="E578" s="99"/>
      <c r="F578" s="97"/>
      <c r="H578" s="97"/>
      <c r="I578" s="97"/>
      <c r="J578" s="97"/>
      <c r="X578" s="1"/>
      <c r="AD578" s="1"/>
      <c r="AI578" s="97"/>
    </row>
    <row r="579" spans="1:35" ht="14.25" customHeight="1" x14ac:dyDescent="0.35">
      <c r="A579" s="97"/>
      <c r="B579" s="97"/>
      <c r="C579" s="97"/>
      <c r="D579" s="98"/>
      <c r="E579" s="99"/>
      <c r="F579" s="97"/>
      <c r="H579" s="97"/>
      <c r="I579" s="97"/>
      <c r="J579" s="97"/>
      <c r="X579" s="1"/>
      <c r="AD579" s="1"/>
      <c r="AI579" s="97"/>
    </row>
    <row r="580" spans="1:35" ht="14.25" customHeight="1" x14ac:dyDescent="0.35">
      <c r="A580" s="97"/>
      <c r="B580" s="97"/>
      <c r="C580" s="97"/>
      <c r="D580" s="98"/>
      <c r="E580" s="99"/>
      <c r="F580" s="97"/>
      <c r="H580" s="97"/>
      <c r="I580" s="97"/>
      <c r="J580" s="97"/>
      <c r="X580" s="1"/>
      <c r="AD580" s="1"/>
      <c r="AI580" s="97"/>
    </row>
    <row r="581" spans="1:35" ht="14.25" customHeight="1" x14ac:dyDescent="0.35">
      <c r="A581" s="97"/>
      <c r="B581" s="97"/>
      <c r="C581" s="97"/>
      <c r="D581" s="98"/>
      <c r="E581" s="99"/>
      <c r="F581" s="97"/>
      <c r="H581" s="97"/>
      <c r="I581" s="97"/>
      <c r="J581" s="97"/>
      <c r="X581" s="1"/>
      <c r="AD581" s="1"/>
      <c r="AI581" s="97"/>
    </row>
    <row r="582" spans="1:35" ht="14.25" customHeight="1" x14ac:dyDescent="0.35">
      <c r="A582" s="97"/>
      <c r="B582" s="97"/>
      <c r="C582" s="97"/>
      <c r="D582" s="98"/>
      <c r="E582" s="99"/>
      <c r="F582" s="97"/>
      <c r="H582" s="97"/>
      <c r="I582" s="97"/>
      <c r="J582" s="97"/>
      <c r="X582" s="1"/>
      <c r="AD582" s="1"/>
      <c r="AI582" s="97"/>
    </row>
    <row r="583" spans="1:35" ht="14.25" customHeight="1" x14ac:dyDescent="0.35">
      <c r="A583" s="97"/>
      <c r="B583" s="97"/>
      <c r="C583" s="97"/>
      <c r="D583" s="98"/>
      <c r="E583" s="99"/>
      <c r="F583" s="97"/>
      <c r="H583" s="97"/>
      <c r="I583" s="97"/>
      <c r="J583" s="97"/>
      <c r="X583" s="1"/>
      <c r="AD583" s="1"/>
      <c r="AI583" s="97"/>
    </row>
    <row r="584" spans="1:35" ht="14.25" customHeight="1" x14ac:dyDescent="0.35">
      <c r="A584" s="97"/>
      <c r="B584" s="97"/>
      <c r="C584" s="97"/>
      <c r="D584" s="98"/>
      <c r="E584" s="99"/>
      <c r="F584" s="97"/>
      <c r="H584" s="97"/>
      <c r="I584" s="97"/>
      <c r="J584" s="97"/>
      <c r="X584" s="1"/>
      <c r="AD584" s="1"/>
      <c r="AI584" s="97"/>
    </row>
    <row r="585" spans="1:35" ht="14.25" customHeight="1" x14ac:dyDescent="0.35">
      <c r="A585" s="97"/>
      <c r="B585" s="97"/>
      <c r="C585" s="97"/>
      <c r="D585" s="98"/>
      <c r="E585" s="99"/>
      <c r="F585" s="97"/>
      <c r="H585" s="97"/>
      <c r="I585" s="97"/>
      <c r="J585" s="97"/>
      <c r="X585" s="1"/>
      <c r="AD585" s="1"/>
      <c r="AI585" s="97"/>
    </row>
    <row r="586" spans="1:35" ht="14.25" customHeight="1" x14ac:dyDescent="0.35">
      <c r="A586" s="97"/>
      <c r="B586" s="97"/>
      <c r="C586" s="97"/>
      <c r="D586" s="98"/>
      <c r="E586" s="99"/>
      <c r="F586" s="97"/>
      <c r="H586" s="97"/>
      <c r="I586" s="97"/>
      <c r="J586" s="97"/>
      <c r="X586" s="1"/>
      <c r="AD586" s="1"/>
      <c r="AI586" s="97"/>
    </row>
    <row r="587" spans="1:35" ht="14.25" customHeight="1" x14ac:dyDescent="0.35">
      <c r="A587" s="97"/>
      <c r="B587" s="97"/>
      <c r="C587" s="97"/>
      <c r="D587" s="98"/>
      <c r="E587" s="99"/>
      <c r="F587" s="97"/>
      <c r="H587" s="97"/>
      <c r="I587" s="97"/>
      <c r="J587" s="97"/>
      <c r="X587" s="1"/>
      <c r="AD587" s="1"/>
      <c r="AI587" s="97"/>
    </row>
    <row r="588" spans="1:35" ht="14.25" customHeight="1" x14ac:dyDescent="0.35">
      <c r="A588" s="97"/>
      <c r="B588" s="97"/>
      <c r="C588" s="97"/>
      <c r="D588" s="98"/>
      <c r="E588" s="99"/>
      <c r="F588" s="97"/>
      <c r="H588" s="97"/>
      <c r="I588" s="97"/>
      <c r="J588" s="97"/>
      <c r="X588" s="1"/>
      <c r="AD588" s="1"/>
      <c r="AI588" s="97"/>
    </row>
    <row r="589" spans="1:35" ht="14.25" customHeight="1" x14ac:dyDescent="0.35">
      <c r="A589" s="97"/>
      <c r="B589" s="97"/>
      <c r="C589" s="97"/>
      <c r="D589" s="98"/>
      <c r="E589" s="99"/>
      <c r="F589" s="97"/>
      <c r="H589" s="97"/>
      <c r="I589" s="97"/>
      <c r="J589" s="97"/>
      <c r="X589" s="1"/>
      <c r="AD589" s="1"/>
      <c r="AI589" s="97"/>
    </row>
    <row r="590" spans="1:35" ht="14.25" customHeight="1" x14ac:dyDescent="0.35">
      <c r="A590" s="97"/>
      <c r="B590" s="97"/>
      <c r="C590" s="97"/>
      <c r="D590" s="98"/>
      <c r="E590" s="99"/>
      <c r="F590" s="97"/>
      <c r="H590" s="97"/>
      <c r="I590" s="97"/>
      <c r="J590" s="97"/>
      <c r="X590" s="1"/>
      <c r="AD590" s="1"/>
      <c r="AI590" s="97"/>
    </row>
    <row r="591" spans="1:35" ht="14.25" customHeight="1" x14ac:dyDescent="0.35">
      <c r="A591" s="97"/>
      <c r="B591" s="97"/>
      <c r="C591" s="97"/>
      <c r="D591" s="98"/>
      <c r="E591" s="99"/>
      <c r="F591" s="97"/>
      <c r="H591" s="97"/>
      <c r="I591" s="97"/>
      <c r="J591" s="97"/>
      <c r="X591" s="1"/>
      <c r="AD591" s="1"/>
      <c r="AI591" s="97"/>
    </row>
    <row r="592" spans="1:35" ht="14.25" customHeight="1" x14ac:dyDescent="0.35">
      <c r="A592" s="97"/>
      <c r="B592" s="97"/>
      <c r="C592" s="97"/>
      <c r="D592" s="98"/>
      <c r="E592" s="99"/>
      <c r="F592" s="97"/>
      <c r="H592" s="97"/>
      <c r="I592" s="97"/>
      <c r="J592" s="97"/>
      <c r="X592" s="1"/>
      <c r="AD592" s="1"/>
      <c r="AI592" s="97"/>
    </row>
    <row r="593" spans="1:35" ht="14.25" customHeight="1" x14ac:dyDescent="0.35">
      <c r="A593" s="97"/>
      <c r="B593" s="97"/>
      <c r="C593" s="97"/>
      <c r="D593" s="98"/>
      <c r="E593" s="99"/>
      <c r="F593" s="97"/>
      <c r="H593" s="97"/>
      <c r="I593" s="97"/>
      <c r="J593" s="97"/>
      <c r="X593" s="1"/>
      <c r="AD593" s="1"/>
      <c r="AI593" s="97"/>
    </row>
    <row r="594" spans="1:35" ht="14.25" customHeight="1" x14ac:dyDescent="0.35">
      <c r="A594" s="97"/>
      <c r="B594" s="97"/>
      <c r="C594" s="97"/>
      <c r="D594" s="98"/>
      <c r="E594" s="99"/>
      <c r="F594" s="97"/>
      <c r="H594" s="97"/>
      <c r="I594" s="97"/>
      <c r="J594" s="97"/>
      <c r="X594" s="1"/>
      <c r="AD594" s="1"/>
      <c r="AI594" s="97"/>
    </row>
    <row r="595" spans="1:35" ht="14.25" customHeight="1" x14ac:dyDescent="0.35">
      <c r="A595" s="97"/>
      <c r="B595" s="97"/>
      <c r="C595" s="97"/>
      <c r="D595" s="98"/>
      <c r="E595" s="99"/>
      <c r="F595" s="97"/>
      <c r="H595" s="97"/>
      <c r="I595" s="97"/>
      <c r="J595" s="97"/>
      <c r="X595" s="1"/>
      <c r="AD595" s="1"/>
      <c r="AI595" s="97"/>
    </row>
    <row r="596" spans="1:35" ht="14.25" customHeight="1" x14ac:dyDescent="0.35">
      <c r="A596" s="97"/>
      <c r="B596" s="97"/>
      <c r="C596" s="97"/>
      <c r="D596" s="98"/>
      <c r="E596" s="99"/>
      <c r="F596" s="97"/>
      <c r="H596" s="97"/>
      <c r="I596" s="97"/>
      <c r="J596" s="97"/>
      <c r="X596" s="1"/>
      <c r="AD596" s="1"/>
      <c r="AI596" s="97"/>
    </row>
    <row r="597" spans="1:35" ht="14.25" customHeight="1" x14ac:dyDescent="0.35">
      <c r="A597" s="97"/>
      <c r="B597" s="97"/>
      <c r="C597" s="97"/>
      <c r="D597" s="98"/>
      <c r="E597" s="99"/>
      <c r="F597" s="97"/>
      <c r="H597" s="97"/>
      <c r="I597" s="97"/>
      <c r="J597" s="97"/>
      <c r="X597" s="1"/>
      <c r="AD597" s="1"/>
      <c r="AI597" s="97"/>
    </row>
    <row r="598" spans="1:35" ht="14.25" customHeight="1" x14ac:dyDescent="0.35">
      <c r="A598" s="97"/>
      <c r="B598" s="97"/>
      <c r="C598" s="97"/>
      <c r="D598" s="98"/>
      <c r="E598" s="99"/>
      <c r="F598" s="97"/>
      <c r="H598" s="97"/>
      <c r="I598" s="97"/>
      <c r="J598" s="97"/>
      <c r="X598" s="1"/>
      <c r="AD598" s="1"/>
      <c r="AI598" s="97"/>
    </row>
    <row r="599" spans="1:35" ht="14.25" customHeight="1" x14ac:dyDescent="0.35">
      <c r="A599" s="97"/>
      <c r="B599" s="97"/>
      <c r="C599" s="97"/>
      <c r="D599" s="98"/>
      <c r="E599" s="99"/>
      <c r="F599" s="97"/>
      <c r="H599" s="97"/>
      <c r="I599" s="97"/>
      <c r="J599" s="97"/>
      <c r="X599" s="1"/>
      <c r="AD599" s="1"/>
      <c r="AI599" s="97"/>
    </row>
    <row r="600" spans="1:35" ht="14.25" customHeight="1" x14ac:dyDescent="0.35">
      <c r="A600" s="97"/>
      <c r="B600" s="97"/>
      <c r="C600" s="97"/>
      <c r="D600" s="98"/>
      <c r="E600" s="99"/>
      <c r="F600" s="97"/>
      <c r="H600" s="97"/>
      <c r="I600" s="97"/>
      <c r="J600" s="97"/>
      <c r="X600" s="1"/>
      <c r="AD600" s="1"/>
      <c r="AI600" s="97"/>
    </row>
    <row r="601" spans="1:35" ht="14.25" customHeight="1" x14ac:dyDescent="0.35">
      <c r="A601" s="97"/>
      <c r="B601" s="97"/>
      <c r="C601" s="97"/>
      <c r="D601" s="98"/>
      <c r="E601" s="99"/>
      <c r="F601" s="97"/>
      <c r="H601" s="97"/>
      <c r="I601" s="97"/>
      <c r="J601" s="97"/>
      <c r="X601" s="1"/>
      <c r="AD601" s="1"/>
      <c r="AI601" s="97"/>
    </row>
    <row r="602" spans="1:35" ht="14.25" customHeight="1" x14ac:dyDescent="0.35">
      <c r="A602" s="97"/>
      <c r="B602" s="97"/>
      <c r="C602" s="97"/>
      <c r="D602" s="98"/>
      <c r="E602" s="99"/>
      <c r="F602" s="97"/>
      <c r="H602" s="97"/>
      <c r="I602" s="97"/>
      <c r="J602" s="97"/>
      <c r="X602" s="1"/>
      <c r="AD602" s="1"/>
      <c r="AI602" s="97"/>
    </row>
    <row r="603" spans="1:35" ht="14.25" customHeight="1" x14ac:dyDescent="0.35">
      <c r="A603" s="97"/>
      <c r="B603" s="97"/>
      <c r="C603" s="97"/>
      <c r="D603" s="98"/>
      <c r="E603" s="99"/>
      <c r="F603" s="97"/>
      <c r="H603" s="97"/>
      <c r="I603" s="97"/>
      <c r="J603" s="97"/>
      <c r="X603" s="1"/>
      <c r="AD603" s="1"/>
      <c r="AI603" s="97"/>
    </row>
    <row r="604" spans="1:35" ht="14.25" customHeight="1" x14ac:dyDescent="0.35">
      <c r="A604" s="97"/>
      <c r="B604" s="97"/>
      <c r="C604" s="97"/>
      <c r="D604" s="98"/>
      <c r="E604" s="99"/>
      <c r="F604" s="97"/>
      <c r="H604" s="97"/>
      <c r="I604" s="97"/>
      <c r="J604" s="97"/>
      <c r="X604" s="1"/>
      <c r="AD604" s="1"/>
      <c r="AI604" s="97"/>
    </row>
    <row r="605" spans="1:35" ht="14.25" customHeight="1" x14ac:dyDescent="0.35">
      <c r="A605" s="97"/>
      <c r="B605" s="97"/>
      <c r="C605" s="97"/>
      <c r="D605" s="98"/>
      <c r="E605" s="99"/>
      <c r="F605" s="97"/>
      <c r="H605" s="97"/>
      <c r="I605" s="97"/>
      <c r="J605" s="97"/>
      <c r="X605" s="1"/>
      <c r="AD605" s="1"/>
      <c r="AI605" s="97"/>
    </row>
    <row r="606" spans="1:35" ht="14.25" customHeight="1" x14ac:dyDescent="0.35">
      <c r="A606" s="97"/>
      <c r="B606" s="97"/>
      <c r="C606" s="97"/>
      <c r="D606" s="98"/>
      <c r="E606" s="99"/>
      <c r="F606" s="97"/>
      <c r="H606" s="97"/>
      <c r="I606" s="97"/>
      <c r="J606" s="97"/>
      <c r="X606" s="1"/>
      <c r="AD606" s="1"/>
      <c r="AI606" s="97"/>
    </row>
    <row r="607" spans="1:35" ht="14.25" customHeight="1" x14ac:dyDescent="0.35">
      <c r="A607" s="97"/>
      <c r="B607" s="97"/>
      <c r="C607" s="97"/>
      <c r="D607" s="98"/>
      <c r="E607" s="99"/>
      <c r="F607" s="97"/>
      <c r="H607" s="97"/>
      <c r="I607" s="97"/>
      <c r="J607" s="97"/>
      <c r="X607" s="1"/>
      <c r="AD607" s="1"/>
      <c r="AI607" s="97"/>
    </row>
    <row r="608" spans="1:35" ht="14.25" customHeight="1" x14ac:dyDescent="0.35">
      <c r="A608" s="97"/>
      <c r="B608" s="97"/>
      <c r="C608" s="97"/>
      <c r="D608" s="98"/>
      <c r="E608" s="99"/>
      <c r="F608" s="97"/>
      <c r="H608" s="97"/>
      <c r="I608" s="97"/>
      <c r="J608" s="97"/>
      <c r="X608" s="1"/>
      <c r="AD608" s="1"/>
      <c r="AI608" s="97"/>
    </row>
    <row r="609" spans="1:35" ht="14.25" customHeight="1" x14ac:dyDescent="0.35">
      <c r="A609" s="97"/>
      <c r="B609" s="97"/>
      <c r="C609" s="97"/>
      <c r="D609" s="98"/>
      <c r="E609" s="99"/>
      <c r="F609" s="97"/>
      <c r="H609" s="97"/>
      <c r="I609" s="97"/>
      <c r="J609" s="97"/>
      <c r="X609" s="1"/>
      <c r="AD609" s="1"/>
      <c r="AI609" s="97"/>
    </row>
    <row r="610" spans="1:35" ht="14.25" customHeight="1" x14ac:dyDescent="0.35">
      <c r="A610" s="97"/>
      <c r="B610" s="97"/>
      <c r="C610" s="97"/>
      <c r="D610" s="98"/>
      <c r="E610" s="99"/>
      <c r="F610" s="97"/>
      <c r="H610" s="97"/>
      <c r="I610" s="97"/>
      <c r="J610" s="97"/>
      <c r="X610" s="1"/>
      <c r="AD610" s="1"/>
      <c r="AI610" s="97"/>
    </row>
    <row r="611" spans="1:35" ht="14.25" customHeight="1" x14ac:dyDescent="0.35">
      <c r="A611" s="97"/>
      <c r="B611" s="97"/>
      <c r="C611" s="97"/>
      <c r="D611" s="98"/>
      <c r="E611" s="99"/>
      <c r="F611" s="97"/>
      <c r="H611" s="97"/>
      <c r="I611" s="97"/>
      <c r="J611" s="97"/>
      <c r="X611" s="1"/>
      <c r="AD611" s="1"/>
      <c r="AI611" s="97"/>
    </row>
    <row r="612" spans="1:35" ht="14.25" customHeight="1" x14ac:dyDescent="0.35">
      <c r="A612" s="97"/>
      <c r="B612" s="97"/>
      <c r="C612" s="97"/>
      <c r="D612" s="98"/>
      <c r="E612" s="99"/>
      <c r="F612" s="97"/>
      <c r="H612" s="97"/>
      <c r="I612" s="97"/>
      <c r="J612" s="97"/>
      <c r="X612" s="1"/>
      <c r="AD612" s="1"/>
      <c r="AI612" s="97"/>
    </row>
    <row r="613" spans="1:35" ht="14.25" customHeight="1" x14ac:dyDescent="0.35">
      <c r="A613" s="97"/>
      <c r="B613" s="97"/>
      <c r="C613" s="97"/>
      <c r="D613" s="98"/>
      <c r="E613" s="99"/>
      <c r="F613" s="97"/>
      <c r="H613" s="97"/>
      <c r="I613" s="97"/>
      <c r="J613" s="97"/>
      <c r="X613" s="1"/>
      <c r="AD613" s="1"/>
      <c r="AI613" s="97"/>
    </row>
    <row r="614" spans="1:35" ht="14.25" customHeight="1" x14ac:dyDescent="0.35">
      <c r="A614" s="97"/>
      <c r="B614" s="97"/>
      <c r="C614" s="97"/>
      <c r="D614" s="98"/>
      <c r="E614" s="99"/>
      <c r="F614" s="97"/>
      <c r="H614" s="97"/>
      <c r="I614" s="97"/>
      <c r="J614" s="97"/>
      <c r="X614" s="1"/>
      <c r="AD614" s="1"/>
      <c r="AI614" s="97"/>
    </row>
    <row r="615" spans="1:35" ht="14.25" customHeight="1" x14ac:dyDescent="0.35">
      <c r="A615" s="97"/>
      <c r="B615" s="97"/>
      <c r="C615" s="97"/>
      <c r="D615" s="98"/>
      <c r="E615" s="99"/>
      <c r="F615" s="97"/>
      <c r="H615" s="97"/>
      <c r="I615" s="97"/>
      <c r="J615" s="97"/>
      <c r="X615" s="1"/>
      <c r="AD615" s="1"/>
      <c r="AI615" s="97"/>
    </row>
    <row r="616" spans="1:35" ht="14.25" customHeight="1" x14ac:dyDescent="0.35">
      <c r="A616" s="97"/>
      <c r="B616" s="97"/>
      <c r="C616" s="97"/>
      <c r="D616" s="98"/>
      <c r="E616" s="99"/>
      <c r="F616" s="97"/>
      <c r="H616" s="97"/>
      <c r="I616" s="97"/>
      <c r="J616" s="97"/>
      <c r="X616" s="1"/>
      <c r="AD616" s="1"/>
      <c r="AI616" s="97"/>
    </row>
    <row r="617" spans="1:35" ht="14.25" customHeight="1" x14ac:dyDescent="0.35">
      <c r="A617" s="97"/>
      <c r="B617" s="97"/>
      <c r="C617" s="97"/>
      <c r="D617" s="98"/>
      <c r="E617" s="99"/>
      <c r="F617" s="97"/>
      <c r="H617" s="97"/>
      <c r="I617" s="97"/>
      <c r="J617" s="97"/>
      <c r="X617" s="1"/>
      <c r="AD617" s="1"/>
      <c r="AI617" s="97"/>
    </row>
    <row r="618" spans="1:35" ht="14.25" customHeight="1" x14ac:dyDescent="0.35">
      <c r="A618" s="97"/>
      <c r="B618" s="97"/>
      <c r="C618" s="97"/>
      <c r="D618" s="98"/>
      <c r="E618" s="99"/>
      <c r="F618" s="97"/>
      <c r="H618" s="97"/>
      <c r="I618" s="97"/>
      <c r="J618" s="97"/>
      <c r="X618" s="1"/>
      <c r="AD618" s="1"/>
      <c r="AI618" s="97"/>
    </row>
    <row r="619" spans="1:35" ht="14.25" customHeight="1" x14ac:dyDescent="0.35">
      <c r="A619" s="97"/>
      <c r="B619" s="97"/>
      <c r="C619" s="97"/>
      <c r="D619" s="98"/>
      <c r="E619" s="99"/>
      <c r="F619" s="97"/>
      <c r="H619" s="97"/>
      <c r="I619" s="97"/>
      <c r="J619" s="97"/>
      <c r="X619" s="1"/>
      <c r="AD619" s="1"/>
      <c r="AI619" s="97"/>
    </row>
    <row r="620" spans="1:35" ht="14.25" customHeight="1" x14ac:dyDescent="0.35">
      <c r="A620" s="97"/>
      <c r="B620" s="97"/>
      <c r="C620" s="97"/>
      <c r="D620" s="98"/>
      <c r="E620" s="99"/>
      <c r="F620" s="97"/>
      <c r="H620" s="97"/>
      <c r="I620" s="97"/>
      <c r="J620" s="97"/>
      <c r="X620" s="1"/>
      <c r="AD620" s="1"/>
      <c r="AI620" s="97"/>
    </row>
    <row r="621" spans="1:35" ht="14.25" customHeight="1" x14ac:dyDescent="0.35">
      <c r="A621" s="97"/>
      <c r="B621" s="97"/>
      <c r="C621" s="97"/>
      <c r="D621" s="98"/>
      <c r="E621" s="99"/>
      <c r="F621" s="97"/>
      <c r="H621" s="97"/>
      <c r="I621" s="97"/>
      <c r="J621" s="97"/>
      <c r="X621" s="1"/>
      <c r="AD621" s="1"/>
      <c r="AI621" s="97"/>
    </row>
    <row r="622" spans="1:35" ht="14.25" customHeight="1" x14ac:dyDescent="0.35">
      <c r="A622" s="97"/>
      <c r="B622" s="97"/>
      <c r="C622" s="97"/>
      <c r="D622" s="98"/>
      <c r="E622" s="99"/>
      <c r="F622" s="97"/>
      <c r="H622" s="97"/>
      <c r="I622" s="97"/>
      <c r="J622" s="97"/>
      <c r="X622" s="1"/>
      <c r="AD622" s="1"/>
      <c r="AI622" s="97"/>
    </row>
    <row r="623" spans="1:35" ht="14.25" customHeight="1" x14ac:dyDescent="0.35">
      <c r="A623" s="97"/>
      <c r="B623" s="97"/>
      <c r="C623" s="97"/>
      <c r="D623" s="98"/>
      <c r="E623" s="99"/>
      <c r="F623" s="97"/>
      <c r="H623" s="97"/>
      <c r="I623" s="97"/>
      <c r="J623" s="97"/>
      <c r="X623" s="1"/>
      <c r="AD623" s="1"/>
      <c r="AI623" s="97"/>
    </row>
    <row r="624" spans="1:35" ht="14.25" customHeight="1" x14ac:dyDescent="0.35">
      <c r="A624" s="97"/>
      <c r="B624" s="97"/>
      <c r="C624" s="97"/>
      <c r="D624" s="98"/>
      <c r="E624" s="99"/>
      <c r="F624" s="97"/>
      <c r="H624" s="97"/>
      <c r="I624" s="97"/>
      <c r="J624" s="97"/>
      <c r="X624" s="1"/>
      <c r="AD624" s="1"/>
      <c r="AI624" s="97"/>
    </row>
    <row r="625" spans="1:35" ht="14.25" customHeight="1" x14ac:dyDescent="0.35">
      <c r="A625" s="97"/>
      <c r="B625" s="97"/>
      <c r="C625" s="97"/>
      <c r="D625" s="98"/>
      <c r="E625" s="99"/>
      <c r="F625" s="97"/>
      <c r="H625" s="97"/>
      <c r="I625" s="97"/>
      <c r="J625" s="97"/>
      <c r="X625" s="1"/>
      <c r="AD625" s="1"/>
      <c r="AI625" s="97"/>
    </row>
    <row r="626" spans="1:35" ht="14.25" customHeight="1" x14ac:dyDescent="0.35">
      <c r="A626" s="97"/>
      <c r="B626" s="97"/>
      <c r="C626" s="97"/>
      <c r="D626" s="98"/>
      <c r="E626" s="99"/>
      <c r="F626" s="97"/>
      <c r="H626" s="97"/>
      <c r="I626" s="97"/>
      <c r="J626" s="97"/>
      <c r="X626" s="1"/>
      <c r="AD626" s="1"/>
      <c r="AI626" s="97"/>
    </row>
    <row r="627" spans="1:35" ht="14.25" customHeight="1" x14ac:dyDescent="0.35">
      <c r="A627" s="97"/>
      <c r="B627" s="97"/>
      <c r="C627" s="97"/>
      <c r="D627" s="98"/>
      <c r="E627" s="99"/>
      <c r="F627" s="97"/>
      <c r="H627" s="97"/>
      <c r="I627" s="97"/>
      <c r="J627" s="97"/>
      <c r="X627" s="1"/>
      <c r="AD627" s="1"/>
      <c r="AI627" s="97"/>
    </row>
    <row r="628" spans="1:35" ht="14.25" customHeight="1" x14ac:dyDescent="0.35">
      <c r="A628" s="97"/>
      <c r="B628" s="97"/>
      <c r="C628" s="97"/>
      <c r="D628" s="98"/>
      <c r="E628" s="99"/>
      <c r="F628" s="97"/>
      <c r="H628" s="97"/>
      <c r="I628" s="97"/>
      <c r="J628" s="97"/>
      <c r="X628" s="1"/>
      <c r="AD628" s="1"/>
      <c r="AI628" s="97"/>
    </row>
    <row r="629" spans="1:35" ht="14.25" customHeight="1" x14ac:dyDescent="0.35">
      <c r="A629" s="97"/>
      <c r="B629" s="97"/>
      <c r="C629" s="97"/>
      <c r="D629" s="98"/>
      <c r="E629" s="99"/>
      <c r="F629" s="97"/>
      <c r="H629" s="97"/>
      <c r="I629" s="97"/>
      <c r="J629" s="97"/>
      <c r="X629" s="1"/>
      <c r="AD629" s="1"/>
      <c r="AI629" s="97"/>
    </row>
    <row r="630" spans="1:35" ht="14.25" customHeight="1" x14ac:dyDescent="0.35">
      <c r="A630" s="97"/>
      <c r="B630" s="97"/>
      <c r="C630" s="97"/>
      <c r="D630" s="98"/>
      <c r="E630" s="99"/>
      <c r="F630" s="97"/>
      <c r="H630" s="97"/>
      <c r="I630" s="97"/>
      <c r="J630" s="97"/>
      <c r="X630" s="1"/>
      <c r="AD630" s="1"/>
      <c r="AI630" s="97"/>
    </row>
    <row r="631" spans="1:35" ht="14.25" customHeight="1" x14ac:dyDescent="0.35">
      <c r="A631" s="97"/>
      <c r="B631" s="97"/>
      <c r="C631" s="97"/>
      <c r="D631" s="98"/>
      <c r="E631" s="99"/>
      <c r="F631" s="97"/>
      <c r="H631" s="97"/>
      <c r="I631" s="97"/>
      <c r="J631" s="97"/>
      <c r="X631" s="1"/>
      <c r="AD631" s="1"/>
      <c r="AI631" s="97"/>
    </row>
    <row r="632" spans="1:35" ht="14.25" customHeight="1" x14ac:dyDescent="0.35">
      <c r="A632" s="97"/>
      <c r="B632" s="97"/>
      <c r="C632" s="97"/>
      <c r="D632" s="98"/>
      <c r="E632" s="99"/>
      <c r="F632" s="97"/>
      <c r="H632" s="97"/>
      <c r="I632" s="97"/>
      <c r="J632" s="97"/>
      <c r="X632" s="1"/>
      <c r="AD632" s="1"/>
      <c r="AI632" s="97"/>
    </row>
    <row r="633" spans="1:35" ht="14.25" customHeight="1" x14ac:dyDescent="0.35">
      <c r="A633" s="97"/>
      <c r="B633" s="97"/>
      <c r="C633" s="97"/>
      <c r="D633" s="98"/>
      <c r="E633" s="99"/>
      <c r="F633" s="97"/>
      <c r="H633" s="97"/>
      <c r="I633" s="97"/>
      <c r="J633" s="97"/>
      <c r="X633" s="1"/>
      <c r="AD633" s="1"/>
      <c r="AI633" s="97"/>
    </row>
    <row r="634" spans="1:35" ht="14.25" customHeight="1" x14ac:dyDescent="0.35">
      <c r="A634" s="97"/>
      <c r="B634" s="97"/>
      <c r="C634" s="97"/>
      <c r="D634" s="98"/>
      <c r="E634" s="99"/>
      <c r="F634" s="97"/>
      <c r="H634" s="97"/>
      <c r="I634" s="97"/>
      <c r="J634" s="97"/>
      <c r="X634" s="1"/>
      <c r="AD634" s="1"/>
      <c r="AI634" s="97"/>
    </row>
    <row r="635" spans="1:35" ht="14.25" customHeight="1" x14ac:dyDescent="0.35">
      <c r="A635" s="97"/>
      <c r="B635" s="97"/>
      <c r="C635" s="97"/>
      <c r="D635" s="98"/>
      <c r="E635" s="99"/>
      <c r="F635" s="97"/>
      <c r="H635" s="97"/>
      <c r="I635" s="97"/>
      <c r="J635" s="97"/>
      <c r="X635" s="1"/>
      <c r="AD635" s="1"/>
      <c r="AI635" s="97"/>
    </row>
    <row r="636" spans="1:35" ht="14.25" customHeight="1" x14ac:dyDescent="0.35">
      <c r="A636" s="97"/>
      <c r="B636" s="97"/>
      <c r="C636" s="97"/>
      <c r="D636" s="98"/>
      <c r="E636" s="99"/>
      <c r="F636" s="97"/>
      <c r="H636" s="97"/>
      <c r="I636" s="97"/>
      <c r="J636" s="97"/>
      <c r="X636" s="1"/>
      <c r="AD636" s="1"/>
      <c r="AI636" s="97"/>
    </row>
    <row r="637" spans="1:35" ht="14.25" customHeight="1" x14ac:dyDescent="0.35">
      <c r="A637" s="97"/>
      <c r="B637" s="97"/>
      <c r="C637" s="97"/>
      <c r="D637" s="98"/>
      <c r="E637" s="99"/>
      <c r="F637" s="97"/>
      <c r="H637" s="97"/>
      <c r="I637" s="97"/>
      <c r="J637" s="97"/>
      <c r="X637" s="1"/>
      <c r="AD637" s="1"/>
      <c r="AI637" s="97"/>
    </row>
    <row r="638" spans="1:35" ht="14.25" customHeight="1" x14ac:dyDescent="0.35">
      <c r="A638" s="97"/>
      <c r="B638" s="97"/>
      <c r="C638" s="97"/>
      <c r="D638" s="98"/>
      <c r="E638" s="99"/>
      <c r="F638" s="97"/>
      <c r="H638" s="97"/>
      <c r="I638" s="97"/>
      <c r="J638" s="97"/>
      <c r="X638" s="1"/>
      <c r="AD638" s="1"/>
      <c r="AI638" s="97"/>
    </row>
    <row r="639" spans="1:35" ht="14.25" customHeight="1" x14ac:dyDescent="0.35">
      <c r="A639" s="97"/>
      <c r="B639" s="97"/>
      <c r="C639" s="97"/>
      <c r="D639" s="98"/>
      <c r="E639" s="99"/>
      <c r="F639" s="97"/>
      <c r="H639" s="97"/>
      <c r="I639" s="97"/>
      <c r="J639" s="97"/>
      <c r="X639" s="1"/>
      <c r="AD639" s="1"/>
      <c r="AI639" s="97"/>
    </row>
    <row r="640" spans="1:35" ht="14.25" customHeight="1" x14ac:dyDescent="0.35">
      <c r="A640" s="97"/>
      <c r="B640" s="97"/>
      <c r="C640" s="97"/>
      <c r="D640" s="98"/>
      <c r="E640" s="99"/>
      <c r="F640" s="97"/>
      <c r="H640" s="97"/>
      <c r="I640" s="97"/>
      <c r="J640" s="97"/>
      <c r="X640" s="1"/>
      <c r="AD640" s="1"/>
      <c r="AI640" s="97"/>
    </row>
    <row r="641" spans="1:35" ht="14.25" customHeight="1" x14ac:dyDescent="0.35">
      <c r="A641" s="97"/>
      <c r="B641" s="97"/>
      <c r="C641" s="97"/>
      <c r="D641" s="98"/>
      <c r="E641" s="99"/>
      <c r="F641" s="97"/>
      <c r="H641" s="97"/>
      <c r="I641" s="97"/>
      <c r="J641" s="97"/>
      <c r="X641" s="1"/>
      <c r="AD641" s="1"/>
      <c r="AI641" s="97"/>
    </row>
    <row r="642" spans="1:35" ht="14.25" customHeight="1" x14ac:dyDescent="0.35">
      <c r="A642" s="97"/>
      <c r="B642" s="97"/>
      <c r="C642" s="97"/>
      <c r="D642" s="98"/>
      <c r="E642" s="99"/>
      <c r="F642" s="97"/>
      <c r="H642" s="97"/>
      <c r="I642" s="97"/>
      <c r="J642" s="97"/>
      <c r="X642" s="1"/>
      <c r="AD642" s="1"/>
      <c r="AI642" s="97"/>
    </row>
    <row r="643" spans="1:35" ht="14.25" customHeight="1" x14ac:dyDescent="0.35">
      <c r="A643" s="97"/>
      <c r="B643" s="97"/>
      <c r="C643" s="97"/>
      <c r="D643" s="98"/>
      <c r="E643" s="99"/>
      <c r="F643" s="97"/>
      <c r="H643" s="97"/>
      <c r="I643" s="97"/>
      <c r="J643" s="97"/>
      <c r="X643" s="1"/>
      <c r="AD643" s="1"/>
      <c r="AI643" s="97"/>
    </row>
    <row r="644" spans="1:35" ht="14.25" customHeight="1" x14ac:dyDescent="0.35">
      <c r="A644" s="97"/>
      <c r="B644" s="97"/>
      <c r="C644" s="97"/>
      <c r="D644" s="98"/>
      <c r="E644" s="99"/>
      <c r="F644" s="97"/>
      <c r="H644" s="97"/>
      <c r="I644" s="97"/>
      <c r="J644" s="97"/>
      <c r="X644" s="1"/>
      <c r="AD644" s="1"/>
      <c r="AI644" s="97"/>
    </row>
    <row r="645" spans="1:35" ht="14.25" customHeight="1" x14ac:dyDescent="0.35">
      <c r="A645" s="97"/>
      <c r="B645" s="97"/>
      <c r="C645" s="97"/>
      <c r="D645" s="98"/>
      <c r="E645" s="99"/>
      <c r="F645" s="97"/>
      <c r="H645" s="97"/>
      <c r="I645" s="97"/>
      <c r="J645" s="97"/>
      <c r="X645" s="1"/>
      <c r="AD645" s="1"/>
      <c r="AI645" s="97"/>
    </row>
    <row r="646" spans="1:35" ht="14.25" customHeight="1" x14ac:dyDescent="0.35">
      <c r="A646" s="97"/>
      <c r="B646" s="97"/>
      <c r="C646" s="97"/>
      <c r="D646" s="98"/>
      <c r="E646" s="99"/>
      <c r="F646" s="97"/>
      <c r="H646" s="97"/>
      <c r="I646" s="97"/>
      <c r="J646" s="97"/>
      <c r="X646" s="1"/>
      <c r="AD646" s="1"/>
      <c r="AI646" s="97"/>
    </row>
    <row r="647" spans="1:35" ht="14.25" customHeight="1" x14ac:dyDescent="0.35">
      <c r="A647" s="97"/>
      <c r="B647" s="97"/>
      <c r="C647" s="97"/>
      <c r="D647" s="98"/>
      <c r="E647" s="99"/>
      <c r="F647" s="97"/>
      <c r="H647" s="97"/>
      <c r="I647" s="97"/>
      <c r="J647" s="97"/>
      <c r="X647" s="1"/>
      <c r="AD647" s="1"/>
      <c r="AI647" s="97"/>
    </row>
    <row r="648" spans="1:35" ht="14.25" customHeight="1" x14ac:dyDescent="0.35">
      <c r="A648" s="97"/>
      <c r="B648" s="97"/>
      <c r="C648" s="97"/>
      <c r="D648" s="98"/>
      <c r="E648" s="99"/>
      <c r="F648" s="97"/>
      <c r="H648" s="97"/>
      <c r="I648" s="97"/>
      <c r="J648" s="97"/>
      <c r="X648" s="1"/>
      <c r="AD648" s="1"/>
      <c r="AI648" s="97"/>
    </row>
    <row r="649" spans="1:35" ht="14.25" customHeight="1" x14ac:dyDescent="0.35">
      <c r="A649" s="97"/>
      <c r="B649" s="97"/>
      <c r="C649" s="97"/>
      <c r="D649" s="98"/>
      <c r="E649" s="99"/>
      <c r="F649" s="97"/>
      <c r="H649" s="97"/>
      <c r="I649" s="97"/>
      <c r="J649" s="97"/>
      <c r="X649" s="1"/>
      <c r="AD649" s="1"/>
      <c r="AI649" s="97"/>
    </row>
    <row r="650" spans="1:35" ht="14.25" customHeight="1" x14ac:dyDescent="0.35">
      <c r="A650" s="97"/>
      <c r="B650" s="97"/>
      <c r="C650" s="97"/>
      <c r="D650" s="98"/>
      <c r="E650" s="99"/>
      <c r="F650" s="97"/>
      <c r="H650" s="97"/>
      <c r="I650" s="97"/>
      <c r="J650" s="97"/>
      <c r="X650" s="1"/>
      <c r="AD650" s="1"/>
      <c r="AI650" s="97"/>
    </row>
    <row r="651" spans="1:35" ht="14.25" customHeight="1" x14ac:dyDescent="0.35">
      <c r="A651" s="97"/>
      <c r="B651" s="97"/>
      <c r="C651" s="97"/>
      <c r="D651" s="98"/>
      <c r="E651" s="99"/>
      <c r="F651" s="97"/>
      <c r="H651" s="97"/>
      <c r="I651" s="97"/>
      <c r="J651" s="97"/>
      <c r="X651" s="1"/>
      <c r="AD651" s="1"/>
      <c r="AI651" s="97"/>
    </row>
    <row r="652" spans="1:35" ht="14.25" customHeight="1" x14ac:dyDescent="0.35">
      <c r="A652" s="97"/>
      <c r="B652" s="97"/>
      <c r="C652" s="97"/>
      <c r="D652" s="98"/>
      <c r="E652" s="99"/>
      <c r="F652" s="97"/>
      <c r="H652" s="97"/>
      <c r="I652" s="97"/>
      <c r="J652" s="97"/>
      <c r="X652" s="1"/>
      <c r="AD652" s="1"/>
      <c r="AI652" s="97"/>
    </row>
    <row r="653" spans="1:35" ht="14.25" customHeight="1" x14ac:dyDescent="0.35">
      <c r="A653" s="97"/>
      <c r="B653" s="97"/>
      <c r="C653" s="97"/>
      <c r="D653" s="98"/>
      <c r="E653" s="99"/>
      <c r="F653" s="97"/>
      <c r="H653" s="97"/>
      <c r="I653" s="97"/>
      <c r="J653" s="97"/>
      <c r="X653" s="1"/>
      <c r="AD653" s="1"/>
      <c r="AI653" s="97"/>
    </row>
    <row r="654" spans="1:35" ht="14.25" customHeight="1" x14ac:dyDescent="0.35">
      <c r="A654" s="97"/>
      <c r="B654" s="97"/>
      <c r="C654" s="97"/>
      <c r="D654" s="98"/>
      <c r="E654" s="99"/>
      <c r="F654" s="97"/>
      <c r="H654" s="97"/>
      <c r="I654" s="97"/>
      <c r="J654" s="97"/>
      <c r="X654" s="1"/>
      <c r="AD654" s="1"/>
      <c r="AI654" s="97"/>
    </row>
    <row r="655" spans="1:35" ht="14.25" customHeight="1" x14ac:dyDescent="0.35">
      <c r="A655" s="97"/>
      <c r="B655" s="97"/>
      <c r="C655" s="97"/>
      <c r="D655" s="98"/>
      <c r="E655" s="99"/>
      <c r="F655" s="97"/>
      <c r="H655" s="97"/>
      <c r="I655" s="97"/>
      <c r="J655" s="97"/>
      <c r="X655" s="1"/>
      <c r="AD655" s="1"/>
      <c r="AI655" s="97"/>
    </row>
    <row r="656" spans="1:35" ht="14.25" customHeight="1" x14ac:dyDescent="0.35">
      <c r="A656" s="97"/>
      <c r="B656" s="97"/>
      <c r="C656" s="97"/>
      <c r="D656" s="98"/>
      <c r="E656" s="99"/>
      <c r="F656" s="97"/>
      <c r="H656" s="97"/>
      <c r="I656" s="97"/>
      <c r="J656" s="97"/>
      <c r="X656" s="1"/>
      <c r="AD656" s="1"/>
      <c r="AI656" s="97"/>
    </row>
    <row r="657" spans="1:35" ht="14.25" customHeight="1" x14ac:dyDescent="0.35">
      <c r="A657" s="97"/>
      <c r="B657" s="97"/>
      <c r="C657" s="97"/>
      <c r="D657" s="98"/>
      <c r="E657" s="99"/>
      <c r="F657" s="97"/>
      <c r="H657" s="97"/>
      <c r="I657" s="97"/>
      <c r="J657" s="97"/>
      <c r="X657" s="1"/>
      <c r="AD657" s="1"/>
      <c r="AI657" s="97"/>
    </row>
    <row r="658" spans="1:35" ht="14.25" customHeight="1" x14ac:dyDescent="0.35">
      <c r="A658" s="97"/>
      <c r="B658" s="97"/>
      <c r="C658" s="97"/>
      <c r="D658" s="98"/>
      <c r="E658" s="99"/>
      <c r="F658" s="97"/>
      <c r="H658" s="97"/>
      <c r="I658" s="97"/>
      <c r="J658" s="97"/>
      <c r="X658" s="1"/>
      <c r="AD658" s="1"/>
      <c r="AI658" s="97"/>
    </row>
    <row r="659" spans="1:35" ht="14.25" customHeight="1" x14ac:dyDescent="0.35">
      <c r="A659" s="97"/>
      <c r="B659" s="97"/>
      <c r="C659" s="97"/>
      <c r="D659" s="98"/>
      <c r="E659" s="99"/>
      <c r="F659" s="97"/>
      <c r="H659" s="97"/>
      <c r="I659" s="97"/>
      <c r="J659" s="97"/>
      <c r="X659" s="1"/>
      <c r="AD659" s="1"/>
      <c r="AI659" s="97"/>
    </row>
    <row r="660" spans="1:35" ht="14.25" customHeight="1" x14ac:dyDescent="0.35">
      <c r="A660" s="97"/>
      <c r="B660" s="97"/>
      <c r="C660" s="97"/>
      <c r="D660" s="98"/>
      <c r="E660" s="99"/>
      <c r="F660" s="97"/>
      <c r="H660" s="97"/>
      <c r="I660" s="97"/>
      <c r="J660" s="97"/>
      <c r="X660" s="1"/>
      <c r="AD660" s="1"/>
      <c r="AI660" s="97"/>
    </row>
    <row r="661" spans="1:35" ht="14.25" customHeight="1" x14ac:dyDescent="0.35">
      <c r="A661" s="97"/>
      <c r="B661" s="97"/>
      <c r="C661" s="97"/>
      <c r="D661" s="98"/>
      <c r="E661" s="99"/>
      <c r="F661" s="97"/>
      <c r="H661" s="97"/>
      <c r="I661" s="97"/>
      <c r="J661" s="97"/>
      <c r="X661" s="1"/>
      <c r="AD661" s="1"/>
      <c r="AI661" s="97"/>
    </row>
    <row r="662" spans="1:35" ht="14.25" customHeight="1" x14ac:dyDescent="0.35">
      <c r="A662" s="97"/>
      <c r="B662" s="97"/>
      <c r="C662" s="97"/>
      <c r="D662" s="98"/>
      <c r="E662" s="99"/>
      <c r="F662" s="97"/>
      <c r="H662" s="97"/>
      <c r="I662" s="97"/>
      <c r="J662" s="97"/>
      <c r="X662" s="1"/>
      <c r="AD662" s="1"/>
      <c r="AI662" s="97"/>
    </row>
    <row r="663" spans="1:35" ht="14.25" customHeight="1" x14ac:dyDescent="0.35">
      <c r="A663" s="97"/>
      <c r="B663" s="97"/>
      <c r="C663" s="97"/>
      <c r="D663" s="98"/>
      <c r="E663" s="99"/>
      <c r="F663" s="97"/>
      <c r="H663" s="97"/>
      <c r="I663" s="97"/>
      <c r="J663" s="97"/>
      <c r="X663" s="1"/>
      <c r="AD663" s="1"/>
      <c r="AI663" s="97"/>
    </row>
    <row r="664" spans="1:35" ht="14.25" customHeight="1" x14ac:dyDescent="0.35">
      <c r="A664" s="97"/>
      <c r="B664" s="97"/>
      <c r="C664" s="97"/>
      <c r="D664" s="98"/>
      <c r="E664" s="99"/>
      <c r="F664" s="97"/>
      <c r="H664" s="97"/>
      <c r="I664" s="97"/>
      <c r="J664" s="97"/>
      <c r="X664" s="1"/>
      <c r="AD664" s="1"/>
      <c r="AI664" s="97"/>
    </row>
    <row r="665" spans="1:35" ht="14.25" customHeight="1" x14ac:dyDescent="0.35">
      <c r="A665" s="97"/>
      <c r="B665" s="97"/>
      <c r="C665" s="97"/>
      <c r="D665" s="98"/>
      <c r="E665" s="99"/>
      <c r="F665" s="97"/>
      <c r="H665" s="97"/>
      <c r="I665" s="97"/>
      <c r="J665" s="97"/>
      <c r="X665" s="1"/>
      <c r="AD665" s="1"/>
      <c r="AI665" s="97"/>
    </row>
    <row r="666" spans="1:35" ht="14.25" customHeight="1" x14ac:dyDescent="0.35">
      <c r="A666" s="97"/>
      <c r="B666" s="97"/>
      <c r="C666" s="97"/>
      <c r="D666" s="98"/>
      <c r="E666" s="99"/>
      <c r="F666" s="97"/>
      <c r="H666" s="97"/>
      <c r="I666" s="97"/>
      <c r="J666" s="97"/>
      <c r="X666" s="1"/>
      <c r="AD666" s="1"/>
      <c r="AI666" s="97"/>
    </row>
    <row r="667" spans="1:35" ht="14.25" customHeight="1" x14ac:dyDescent="0.35">
      <c r="A667" s="97"/>
      <c r="B667" s="97"/>
      <c r="C667" s="97"/>
      <c r="D667" s="98"/>
      <c r="E667" s="99"/>
      <c r="F667" s="97"/>
      <c r="H667" s="97"/>
      <c r="I667" s="97"/>
      <c r="J667" s="97"/>
      <c r="X667" s="1"/>
      <c r="AD667" s="1"/>
      <c r="AI667" s="97"/>
    </row>
    <row r="668" spans="1:35" ht="14.25" customHeight="1" x14ac:dyDescent="0.35">
      <c r="A668" s="97"/>
      <c r="B668" s="97"/>
      <c r="C668" s="97"/>
      <c r="D668" s="98"/>
      <c r="E668" s="99"/>
      <c r="F668" s="97"/>
      <c r="H668" s="97"/>
      <c r="I668" s="97"/>
      <c r="J668" s="97"/>
      <c r="X668" s="1"/>
      <c r="AD668" s="1"/>
      <c r="AI668" s="97"/>
    </row>
    <row r="669" spans="1:35" ht="14.25" customHeight="1" x14ac:dyDescent="0.35">
      <c r="A669" s="97"/>
      <c r="B669" s="97"/>
      <c r="C669" s="97"/>
      <c r="D669" s="98"/>
      <c r="E669" s="99"/>
      <c r="F669" s="97"/>
      <c r="H669" s="97"/>
      <c r="I669" s="97"/>
      <c r="J669" s="97"/>
      <c r="X669" s="1"/>
      <c r="AD669" s="1"/>
      <c r="AI669" s="97"/>
    </row>
    <row r="670" spans="1:35" ht="14.25" customHeight="1" x14ac:dyDescent="0.35">
      <c r="A670" s="97"/>
      <c r="B670" s="97"/>
      <c r="C670" s="97"/>
      <c r="D670" s="98"/>
      <c r="E670" s="99"/>
      <c r="F670" s="97"/>
      <c r="H670" s="97"/>
      <c r="I670" s="97"/>
      <c r="J670" s="97"/>
      <c r="X670" s="1"/>
      <c r="AD670" s="1"/>
      <c r="AI670" s="97"/>
    </row>
    <row r="671" spans="1:35" ht="14.25" customHeight="1" x14ac:dyDescent="0.35">
      <c r="A671" s="97"/>
      <c r="B671" s="97"/>
      <c r="C671" s="97"/>
      <c r="D671" s="98"/>
      <c r="E671" s="99"/>
      <c r="F671" s="97"/>
      <c r="H671" s="97"/>
      <c r="I671" s="97"/>
      <c r="J671" s="97"/>
      <c r="X671" s="1"/>
      <c r="AD671" s="1"/>
      <c r="AI671" s="97"/>
    </row>
    <row r="672" spans="1:35" ht="14.25" customHeight="1" x14ac:dyDescent="0.35">
      <c r="A672" s="97"/>
      <c r="B672" s="97"/>
      <c r="C672" s="97"/>
      <c r="D672" s="98"/>
      <c r="E672" s="99"/>
      <c r="F672" s="97"/>
      <c r="H672" s="97"/>
      <c r="I672" s="97"/>
      <c r="J672" s="97"/>
      <c r="X672" s="1"/>
      <c r="AD672" s="1"/>
      <c r="AI672" s="97"/>
    </row>
    <row r="673" spans="1:35" ht="14.25" customHeight="1" x14ac:dyDescent="0.35">
      <c r="A673" s="97"/>
      <c r="B673" s="97"/>
      <c r="C673" s="97"/>
      <c r="D673" s="98"/>
      <c r="E673" s="99"/>
      <c r="F673" s="97"/>
      <c r="H673" s="97"/>
      <c r="I673" s="97"/>
      <c r="J673" s="97"/>
      <c r="X673" s="1"/>
      <c r="AD673" s="1"/>
      <c r="AI673" s="97"/>
    </row>
    <row r="674" spans="1:35" ht="14.25" customHeight="1" x14ac:dyDescent="0.35">
      <c r="A674" s="97"/>
      <c r="B674" s="97"/>
      <c r="C674" s="97"/>
      <c r="D674" s="98"/>
      <c r="E674" s="99"/>
      <c r="F674" s="97"/>
      <c r="H674" s="97"/>
      <c r="I674" s="97"/>
      <c r="J674" s="97"/>
      <c r="X674" s="1"/>
      <c r="AD674" s="1"/>
      <c r="AI674" s="97"/>
    </row>
    <row r="675" spans="1:35" ht="14.25" customHeight="1" x14ac:dyDescent="0.35">
      <c r="A675" s="97"/>
      <c r="B675" s="97"/>
      <c r="C675" s="97"/>
      <c r="D675" s="98"/>
      <c r="E675" s="99"/>
      <c r="F675" s="97"/>
      <c r="H675" s="97"/>
      <c r="I675" s="97"/>
      <c r="J675" s="97"/>
      <c r="X675" s="1"/>
      <c r="AD675" s="1"/>
      <c r="AI675" s="97"/>
    </row>
    <row r="676" spans="1:35" ht="14.25" customHeight="1" x14ac:dyDescent="0.35">
      <c r="A676" s="97"/>
      <c r="B676" s="97"/>
      <c r="C676" s="97"/>
      <c r="D676" s="98"/>
      <c r="E676" s="99"/>
      <c r="F676" s="97"/>
      <c r="H676" s="97"/>
      <c r="I676" s="97"/>
      <c r="J676" s="97"/>
      <c r="X676" s="1"/>
      <c r="AD676" s="1"/>
      <c r="AI676" s="97"/>
    </row>
    <row r="677" spans="1:35" ht="14.25" customHeight="1" x14ac:dyDescent="0.35">
      <c r="A677" s="97"/>
      <c r="B677" s="97"/>
      <c r="C677" s="97"/>
      <c r="D677" s="98"/>
      <c r="E677" s="99"/>
      <c r="F677" s="97"/>
      <c r="H677" s="97"/>
      <c r="I677" s="97"/>
      <c r="J677" s="97"/>
      <c r="X677" s="1"/>
      <c r="AD677" s="1"/>
      <c r="AI677" s="97"/>
    </row>
    <row r="678" spans="1:35" ht="14.25" customHeight="1" x14ac:dyDescent="0.35">
      <c r="A678" s="97"/>
      <c r="B678" s="97"/>
      <c r="C678" s="97"/>
      <c r="D678" s="98"/>
      <c r="E678" s="99"/>
      <c r="F678" s="97"/>
      <c r="H678" s="97"/>
      <c r="I678" s="97"/>
      <c r="J678" s="97"/>
      <c r="X678" s="1"/>
      <c r="AD678" s="1"/>
      <c r="AI678" s="97"/>
    </row>
    <row r="679" spans="1:35" ht="14.25" customHeight="1" x14ac:dyDescent="0.35">
      <c r="A679" s="97"/>
      <c r="B679" s="97"/>
      <c r="C679" s="97"/>
      <c r="D679" s="98"/>
      <c r="E679" s="99"/>
      <c r="F679" s="97"/>
      <c r="H679" s="97"/>
      <c r="I679" s="97"/>
      <c r="J679" s="97"/>
      <c r="X679" s="1"/>
      <c r="AD679" s="1"/>
      <c r="AI679" s="97"/>
    </row>
    <row r="680" spans="1:35" ht="14.25" customHeight="1" x14ac:dyDescent="0.35">
      <c r="A680" s="97"/>
      <c r="B680" s="97"/>
      <c r="C680" s="97"/>
      <c r="D680" s="98"/>
      <c r="E680" s="99"/>
      <c r="F680" s="97"/>
      <c r="H680" s="97"/>
      <c r="I680" s="97"/>
      <c r="J680" s="97"/>
      <c r="X680" s="1"/>
      <c r="AD680" s="1"/>
      <c r="AI680" s="97"/>
    </row>
    <row r="681" spans="1:35" ht="14.25" customHeight="1" x14ac:dyDescent="0.35">
      <c r="A681" s="97"/>
      <c r="B681" s="97"/>
      <c r="C681" s="97"/>
      <c r="D681" s="98"/>
      <c r="E681" s="99"/>
      <c r="F681" s="97"/>
      <c r="H681" s="97"/>
      <c r="I681" s="97"/>
      <c r="J681" s="97"/>
      <c r="X681" s="1"/>
      <c r="AD681" s="1"/>
      <c r="AI681" s="97"/>
    </row>
    <row r="682" spans="1:35" ht="14.25" customHeight="1" x14ac:dyDescent="0.35">
      <c r="A682" s="97"/>
      <c r="B682" s="97"/>
      <c r="C682" s="97"/>
      <c r="D682" s="98"/>
      <c r="E682" s="99"/>
      <c r="F682" s="97"/>
      <c r="H682" s="97"/>
      <c r="I682" s="97"/>
      <c r="J682" s="97"/>
      <c r="X682" s="1"/>
      <c r="AD682" s="1"/>
      <c r="AI682" s="97"/>
    </row>
    <row r="683" spans="1:35" ht="14.25" customHeight="1" x14ac:dyDescent="0.35">
      <c r="A683" s="97"/>
      <c r="B683" s="97"/>
      <c r="C683" s="97"/>
      <c r="D683" s="98"/>
      <c r="E683" s="99"/>
      <c r="F683" s="97"/>
      <c r="H683" s="97"/>
      <c r="I683" s="97"/>
      <c r="J683" s="97"/>
      <c r="X683" s="1"/>
      <c r="AD683" s="1"/>
      <c r="AI683" s="97"/>
    </row>
    <row r="684" spans="1:35" ht="14.25" customHeight="1" x14ac:dyDescent="0.35">
      <c r="A684" s="97"/>
      <c r="B684" s="97"/>
      <c r="C684" s="97"/>
      <c r="D684" s="98"/>
      <c r="E684" s="99"/>
      <c r="F684" s="97"/>
      <c r="H684" s="97"/>
      <c r="I684" s="97"/>
      <c r="J684" s="97"/>
      <c r="X684" s="1"/>
      <c r="AD684" s="1"/>
      <c r="AI684" s="97"/>
    </row>
    <row r="685" spans="1:35" ht="14.25" customHeight="1" x14ac:dyDescent="0.35">
      <c r="A685" s="97"/>
      <c r="B685" s="97"/>
      <c r="C685" s="97"/>
      <c r="D685" s="98"/>
      <c r="E685" s="99"/>
      <c r="F685" s="97"/>
      <c r="H685" s="97"/>
      <c r="I685" s="97"/>
      <c r="J685" s="97"/>
      <c r="X685" s="1"/>
      <c r="AD685" s="1"/>
      <c r="AI685" s="97"/>
    </row>
    <row r="686" spans="1:35" ht="14.25" customHeight="1" x14ac:dyDescent="0.35">
      <c r="A686" s="97"/>
      <c r="B686" s="97"/>
      <c r="C686" s="97"/>
      <c r="D686" s="98"/>
      <c r="E686" s="99"/>
      <c r="F686" s="97"/>
      <c r="H686" s="97"/>
      <c r="I686" s="97"/>
      <c r="J686" s="97"/>
      <c r="X686" s="1"/>
      <c r="AD686" s="1"/>
      <c r="AI686" s="97"/>
    </row>
    <row r="687" spans="1:35" ht="14.25" customHeight="1" x14ac:dyDescent="0.35">
      <c r="A687" s="97"/>
      <c r="B687" s="97"/>
      <c r="C687" s="97"/>
      <c r="D687" s="98"/>
      <c r="E687" s="99"/>
      <c r="F687" s="97"/>
      <c r="H687" s="97"/>
      <c r="I687" s="97"/>
      <c r="J687" s="97"/>
      <c r="X687" s="1"/>
      <c r="AD687" s="1"/>
      <c r="AI687" s="97"/>
    </row>
    <row r="688" spans="1:35" ht="14.25" customHeight="1" x14ac:dyDescent="0.35">
      <c r="A688" s="97"/>
      <c r="B688" s="97"/>
      <c r="C688" s="97"/>
      <c r="D688" s="98"/>
      <c r="E688" s="99"/>
      <c r="F688" s="97"/>
      <c r="H688" s="97"/>
      <c r="I688" s="97"/>
      <c r="J688" s="97"/>
      <c r="X688" s="1"/>
      <c r="AD688" s="1"/>
      <c r="AI688" s="97"/>
    </row>
    <row r="689" spans="1:35" ht="14.25" customHeight="1" x14ac:dyDescent="0.35">
      <c r="A689" s="97"/>
      <c r="B689" s="97"/>
      <c r="C689" s="97"/>
      <c r="D689" s="98"/>
      <c r="E689" s="99"/>
      <c r="F689" s="97"/>
      <c r="H689" s="97"/>
      <c r="I689" s="97"/>
      <c r="J689" s="97"/>
      <c r="X689" s="1"/>
      <c r="AD689" s="1"/>
      <c r="AI689" s="97"/>
    </row>
    <row r="690" spans="1:35" ht="14.25" customHeight="1" x14ac:dyDescent="0.35">
      <c r="A690" s="97"/>
      <c r="B690" s="97"/>
      <c r="C690" s="97"/>
      <c r="D690" s="98"/>
      <c r="E690" s="99"/>
      <c r="F690" s="97"/>
      <c r="H690" s="97"/>
      <c r="I690" s="97"/>
      <c r="J690" s="97"/>
      <c r="X690" s="1"/>
      <c r="AD690" s="1"/>
      <c r="AI690" s="97"/>
    </row>
    <row r="691" spans="1:35" ht="14.25" customHeight="1" x14ac:dyDescent="0.35">
      <c r="A691" s="97"/>
      <c r="B691" s="97"/>
      <c r="C691" s="97"/>
      <c r="D691" s="98"/>
      <c r="E691" s="99"/>
      <c r="F691" s="97"/>
      <c r="H691" s="97"/>
      <c r="I691" s="97"/>
      <c r="J691" s="97"/>
      <c r="X691" s="1"/>
      <c r="AD691" s="1"/>
      <c r="AI691" s="97"/>
    </row>
    <row r="692" spans="1:35" ht="14.25" customHeight="1" x14ac:dyDescent="0.35">
      <c r="A692" s="97"/>
      <c r="B692" s="97"/>
      <c r="C692" s="97"/>
      <c r="D692" s="98"/>
      <c r="E692" s="99"/>
      <c r="F692" s="97"/>
      <c r="H692" s="97"/>
      <c r="I692" s="97"/>
      <c r="J692" s="97"/>
      <c r="X692" s="1"/>
      <c r="AD692" s="1"/>
      <c r="AI692" s="97"/>
    </row>
    <row r="693" spans="1:35" ht="14.25" customHeight="1" x14ac:dyDescent="0.35">
      <c r="A693" s="97"/>
      <c r="B693" s="97"/>
      <c r="C693" s="97"/>
      <c r="D693" s="98"/>
      <c r="E693" s="99"/>
      <c r="F693" s="97"/>
      <c r="H693" s="97"/>
      <c r="I693" s="97"/>
      <c r="J693" s="97"/>
      <c r="X693" s="1"/>
      <c r="AD693" s="1"/>
      <c r="AI693" s="97"/>
    </row>
    <row r="694" spans="1:35" ht="14.25" customHeight="1" x14ac:dyDescent="0.35">
      <c r="A694" s="97"/>
      <c r="B694" s="97"/>
      <c r="C694" s="97"/>
      <c r="D694" s="98"/>
      <c r="E694" s="99"/>
      <c r="F694" s="97"/>
      <c r="H694" s="97"/>
      <c r="I694" s="97"/>
      <c r="J694" s="97"/>
      <c r="X694" s="1"/>
      <c r="AD694" s="1"/>
      <c r="AI694" s="97"/>
    </row>
    <row r="695" spans="1:35" ht="14.25" customHeight="1" x14ac:dyDescent="0.35">
      <c r="A695" s="97"/>
      <c r="B695" s="97"/>
      <c r="C695" s="97"/>
      <c r="D695" s="98"/>
      <c r="E695" s="99"/>
      <c r="F695" s="97"/>
      <c r="H695" s="97"/>
      <c r="I695" s="97"/>
      <c r="J695" s="97"/>
      <c r="X695" s="1"/>
      <c r="AD695" s="1"/>
      <c r="AI695" s="97"/>
    </row>
    <row r="696" spans="1:35" ht="14.25" customHeight="1" x14ac:dyDescent="0.35">
      <c r="A696" s="97"/>
      <c r="B696" s="97"/>
      <c r="C696" s="97"/>
      <c r="D696" s="98"/>
      <c r="E696" s="99"/>
      <c r="F696" s="97"/>
      <c r="H696" s="97"/>
      <c r="I696" s="97"/>
      <c r="J696" s="97"/>
      <c r="X696" s="1"/>
      <c r="AD696" s="1"/>
      <c r="AI696" s="97"/>
    </row>
    <row r="697" spans="1:35" ht="14.25" customHeight="1" x14ac:dyDescent="0.35">
      <c r="A697" s="97"/>
      <c r="B697" s="97"/>
      <c r="C697" s="97"/>
      <c r="D697" s="98"/>
      <c r="E697" s="99"/>
      <c r="F697" s="97"/>
      <c r="H697" s="97"/>
      <c r="I697" s="97"/>
      <c r="J697" s="97"/>
      <c r="X697" s="1"/>
      <c r="AD697" s="1"/>
      <c r="AI697" s="97"/>
    </row>
    <row r="698" spans="1:35" ht="14.25" customHeight="1" x14ac:dyDescent="0.35">
      <c r="A698" s="97"/>
      <c r="B698" s="97"/>
      <c r="C698" s="97"/>
      <c r="D698" s="98"/>
      <c r="E698" s="99"/>
      <c r="F698" s="97"/>
      <c r="H698" s="97"/>
      <c r="I698" s="97"/>
      <c r="J698" s="97"/>
      <c r="X698" s="1"/>
      <c r="AD698" s="1"/>
      <c r="AI698" s="97"/>
    </row>
    <row r="699" spans="1:35" ht="14.25" customHeight="1" x14ac:dyDescent="0.35">
      <c r="A699" s="97"/>
      <c r="B699" s="97"/>
      <c r="C699" s="97"/>
      <c r="D699" s="98"/>
      <c r="E699" s="99"/>
      <c r="F699" s="97"/>
      <c r="H699" s="97"/>
      <c r="I699" s="97"/>
      <c r="J699" s="97"/>
      <c r="X699" s="1"/>
      <c r="AD699" s="1"/>
      <c r="AI699" s="97"/>
    </row>
    <row r="700" spans="1:35" ht="14.25" customHeight="1" x14ac:dyDescent="0.35">
      <c r="A700" s="97"/>
      <c r="B700" s="97"/>
      <c r="C700" s="97"/>
      <c r="D700" s="98"/>
      <c r="E700" s="99"/>
      <c r="F700" s="97"/>
      <c r="H700" s="97"/>
      <c r="I700" s="97"/>
      <c r="J700" s="97"/>
      <c r="X700" s="1"/>
      <c r="AD700" s="1"/>
      <c r="AI700" s="97"/>
    </row>
    <row r="701" spans="1:35" ht="14.25" customHeight="1" x14ac:dyDescent="0.35">
      <c r="A701" s="97"/>
      <c r="B701" s="97"/>
      <c r="C701" s="97"/>
      <c r="D701" s="98"/>
      <c r="E701" s="99"/>
      <c r="F701" s="97"/>
      <c r="H701" s="97"/>
      <c r="I701" s="97"/>
      <c r="J701" s="97"/>
      <c r="X701" s="1"/>
      <c r="AD701" s="1"/>
      <c r="AI701" s="97"/>
    </row>
    <row r="702" spans="1:35" ht="14.25" customHeight="1" x14ac:dyDescent="0.35">
      <c r="A702" s="97"/>
      <c r="B702" s="97"/>
      <c r="C702" s="97"/>
      <c r="D702" s="98"/>
      <c r="E702" s="99"/>
      <c r="F702" s="97"/>
      <c r="H702" s="97"/>
      <c r="I702" s="97"/>
      <c r="J702" s="97"/>
      <c r="X702" s="1"/>
      <c r="AD702" s="1"/>
      <c r="AI702" s="97"/>
    </row>
    <row r="703" spans="1:35" ht="14.25" customHeight="1" x14ac:dyDescent="0.35">
      <c r="A703" s="97"/>
      <c r="B703" s="97"/>
      <c r="C703" s="97"/>
      <c r="D703" s="98"/>
      <c r="E703" s="99"/>
      <c r="F703" s="97"/>
      <c r="H703" s="97"/>
      <c r="I703" s="97"/>
      <c r="J703" s="97"/>
      <c r="X703" s="1"/>
      <c r="AD703" s="1"/>
      <c r="AI703" s="97"/>
    </row>
    <row r="704" spans="1:35" ht="14.25" customHeight="1" x14ac:dyDescent="0.35">
      <c r="A704" s="97"/>
      <c r="B704" s="97"/>
      <c r="C704" s="97"/>
      <c r="D704" s="98"/>
      <c r="E704" s="99"/>
      <c r="F704" s="97"/>
      <c r="H704" s="97"/>
      <c r="I704" s="97"/>
      <c r="J704" s="97"/>
      <c r="X704" s="1"/>
      <c r="AD704" s="1"/>
      <c r="AI704" s="97"/>
    </row>
    <row r="705" spans="1:35" ht="14.25" customHeight="1" x14ac:dyDescent="0.35">
      <c r="A705" s="97"/>
      <c r="B705" s="97"/>
      <c r="C705" s="97"/>
      <c r="D705" s="98"/>
      <c r="E705" s="99"/>
      <c r="F705" s="97"/>
      <c r="H705" s="97"/>
      <c r="I705" s="97"/>
      <c r="J705" s="97"/>
      <c r="X705" s="1"/>
      <c r="AD705" s="1"/>
      <c r="AI705" s="97"/>
    </row>
    <row r="706" spans="1:35" ht="14.25" customHeight="1" x14ac:dyDescent="0.35">
      <c r="A706" s="97"/>
      <c r="B706" s="97"/>
      <c r="C706" s="97"/>
      <c r="D706" s="98"/>
      <c r="E706" s="99"/>
      <c r="F706" s="97"/>
      <c r="H706" s="97"/>
      <c r="I706" s="97"/>
      <c r="J706" s="97"/>
      <c r="X706" s="1"/>
      <c r="AD706" s="1"/>
      <c r="AI706" s="97"/>
    </row>
    <row r="707" spans="1:35" ht="14.25" customHeight="1" x14ac:dyDescent="0.35">
      <c r="A707" s="97"/>
      <c r="B707" s="97"/>
      <c r="C707" s="97"/>
      <c r="D707" s="98"/>
      <c r="E707" s="99"/>
      <c r="F707" s="97"/>
      <c r="H707" s="97"/>
      <c r="I707" s="97"/>
      <c r="J707" s="97"/>
      <c r="X707" s="1"/>
      <c r="AD707" s="1"/>
      <c r="AI707" s="97"/>
    </row>
    <row r="708" spans="1:35" ht="14.25" customHeight="1" x14ac:dyDescent="0.35">
      <c r="A708" s="97"/>
      <c r="B708" s="97"/>
      <c r="C708" s="97"/>
      <c r="D708" s="98"/>
      <c r="E708" s="99"/>
      <c r="F708" s="97"/>
      <c r="H708" s="97"/>
      <c r="I708" s="97"/>
      <c r="J708" s="97"/>
      <c r="X708" s="1"/>
      <c r="AD708" s="1"/>
      <c r="AI708" s="97"/>
    </row>
    <row r="709" spans="1:35" ht="14.25" customHeight="1" x14ac:dyDescent="0.35">
      <c r="A709" s="97"/>
      <c r="B709" s="97"/>
      <c r="C709" s="97"/>
      <c r="D709" s="98"/>
      <c r="E709" s="99"/>
      <c r="F709" s="97"/>
      <c r="H709" s="97"/>
      <c r="I709" s="97"/>
      <c r="J709" s="97"/>
      <c r="X709" s="1"/>
      <c r="AD709" s="1"/>
      <c r="AI709" s="97"/>
    </row>
    <row r="710" spans="1:35" ht="14.25" customHeight="1" x14ac:dyDescent="0.35">
      <c r="A710" s="97"/>
      <c r="B710" s="97"/>
      <c r="C710" s="97"/>
      <c r="D710" s="98"/>
      <c r="E710" s="99"/>
      <c r="F710" s="97"/>
      <c r="H710" s="97"/>
      <c r="I710" s="97"/>
      <c r="J710" s="97"/>
      <c r="X710" s="1"/>
      <c r="AD710" s="1"/>
      <c r="AI710" s="97"/>
    </row>
    <row r="711" spans="1:35" ht="14.25" customHeight="1" x14ac:dyDescent="0.35">
      <c r="A711" s="97"/>
      <c r="B711" s="97"/>
      <c r="C711" s="97"/>
      <c r="D711" s="98"/>
      <c r="E711" s="99"/>
      <c r="F711" s="97"/>
      <c r="H711" s="97"/>
      <c r="I711" s="97"/>
      <c r="J711" s="97"/>
      <c r="X711" s="1"/>
      <c r="AD711" s="1"/>
      <c r="AI711" s="97"/>
    </row>
    <row r="712" spans="1:35" ht="14.25" customHeight="1" x14ac:dyDescent="0.35">
      <c r="A712" s="97"/>
      <c r="B712" s="97"/>
      <c r="C712" s="97"/>
      <c r="D712" s="98"/>
      <c r="E712" s="99"/>
      <c r="F712" s="97"/>
      <c r="H712" s="97"/>
      <c r="I712" s="97"/>
      <c r="J712" s="97"/>
      <c r="X712" s="1"/>
      <c r="AD712" s="1"/>
      <c r="AI712" s="97"/>
    </row>
    <row r="713" spans="1:35" ht="14.25" customHeight="1" x14ac:dyDescent="0.35">
      <c r="A713" s="97"/>
      <c r="B713" s="97"/>
      <c r="C713" s="97"/>
      <c r="D713" s="98"/>
      <c r="E713" s="99"/>
      <c r="F713" s="97"/>
      <c r="H713" s="97"/>
      <c r="I713" s="97"/>
      <c r="J713" s="97"/>
      <c r="X713" s="1"/>
      <c r="AD713" s="1"/>
      <c r="AI713" s="97"/>
    </row>
    <row r="714" spans="1:35" ht="14.25" customHeight="1" x14ac:dyDescent="0.35">
      <c r="A714" s="97"/>
      <c r="B714" s="97"/>
      <c r="C714" s="97"/>
      <c r="D714" s="98"/>
      <c r="E714" s="99"/>
      <c r="F714" s="97"/>
      <c r="H714" s="97"/>
      <c r="I714" s="97"/>
      <c r="J714" s="97"/>
      <c r="X714" s="1"/>
      <c r="AD714" s="1"/>
      <c r="AI714" s="97"/>
    </row>
    <row r="715" spans="1:35" ht="14.25" customHeight="1" x14ac:dyDescent="0.35">
      <c r="A715" s="97"/>
      <c r="B715" s="97"/>
      <c r="C715" s="97"/>
      <c r="D715" s="98"/>
      <c r="E715" s="99"/>
      <c r="F715" s="97"/>
      <c r="H715" s="97"/>
      <c r="I715" s="97"/>
      <c r="J715" s="97"/>
      <c r="X715" s="1"/>
      <c r="AD715" s="1"/>
      <c r="AI715" s="97"/>
    </row>
    <row r="716" spans="1:35" ht="14.25" customHeight="1" x14ac:dyDescent="0.35">
      <c r="A716" s="97"/>
      <c r="B716" s="97"/>
      <c r="C716" s="97"/>
      <c r="D716" s="98"/>
      <c r="E716" s="99"/>
      <c r="F716" s="97"/>
      <c r="H716" s="97"/>
      <c r="I716" s="97"/>
      <c r="J716" s="97"/>
      <c r="X716" s="1"/>
      <c r="AD716" s="1"/>
      <c r="AI716" s="97"/>
    </row>
    <row r="717" spans="1:35" ht="14.25" customHeight="1" x14ac:dyDescent="0.35">
      <c r="A717" s="97"/>
      <c r="B717" s="97"/>
      <c r="C717" s="97"/>
      <c r="D717" s="98"/>
      <c r="E717" s="99"/>
      <c r="F717" s="97"/>
      <c r="H717" s="97"/>
      <c r="I717" s="97"/>
      <c r="J717" s="97"/>
      <c r="X717" s="1"/>
      <c r="AD717" s="1"/>
      <c r="AI717" s="97"/>
    </row>
    <row r="718" spans="1:35" ht="14.25" customHeight="1" x14ac:dyDescent="0.35">
      <c r="A718" s="97"/>
      <c r="B718" s="97"/>
      <c r="C718" s="97"/>
      <c r="D718" s="98"/>
      <c r="E718" s="99"/>
      <c r="F718" s="97"/>
      <c r="H718" s="97"/>
      <c r="I718" s="97"/>
      <c r="J718" s="97"/>
      <c r="X718" s="1"/>
      <c r="AD718" s="1"/>
      <c r="AI718" s="97"/>
    </row>
    <row r="719" spans="1:35" ht="14.25" customHeight="1" x14ac:dyDescent="0.35">
      <c r="A719" s="97"/>
      <c r="B719" s="97"/>
      <c r="C719" s="97"/>
      <c r="D719" s="98"/>
      <c r="E719" s="99"/>
      <c r="F719" s="97"/>
      <c r="H719" s="97"/>
      <c r="I719" s="97"/>
      <c r="J719" s="97"/>
      <c r="X719" s="1"/>
      <c r="AD719" s="1"/>
      <c r="AI719" s="97"/>
    </row>
    <row r="720" spans="1:35" ht="14.25" customHeight="1" x14ac:dyDescent="0.35">
      <c r="A720" s="97"/>
      <c r="B720" s="97"/>
      <c r="C720" s="97"/>
      <c r="D720" s="98"/>
      <c r="E720" s="99"/>
      <c r="F720" s="97"/>
      <c r="H720" s="97"/>
      <c r="I720" s="97"/>
      <c r="J720" s="97"/>
      <c r="X720" s="1"/>
      <c r="AD720" s="1"/>
      <c r="AI720" s="97"/>
    </row>
    <row r="721" spans="1:35" ht="14.25" customHeight="1" x14ac:dyDescent="0.35">
      <c r="A721" s="97"/>
      <c r="B721" s="97"/>
      <c r="C721" s="97"/>
      <c r="D721" s="98"/>
      <c r="E721" s="99"/>
      <c r="F721" s="97"/>
      <c r="H721" s="97"/>
      <c r="I721" s="97"/>
      <c r="J721" s="97"/>
      <c r="X721" s="1"/>
      <c r="AD721" s="1"/>
      <c r="AI721" s="97"/>
    </row>
    <row r="722" spans="1:35" ht="14.25" customHeight="1" x14ac:dyDescent="0.35">
      <c r="A722" s="97"/>
      <c r="B722" s="97"/>
      <c r="C722" s="97"/>
      <c r="D722" s="98"/>
      <c r="E722" s="99"/>
      <c r="F722" s="97"/>
      <c r="H722" s="97"/>
      <c r="I722" s="97"/>
      <c r="J722" s="97"/>
      <c r="X722" s="1"/>
      <c r="AD722" s="1"/>
      <c r="AI722" s="97"/>
    </row>
    <row r="723" spans="1:35" ht="14.25" customHeight="1" x14ac:dyDescent="0.35">
      <c r="A723" s="97"/>
      <c r="B723" s="97"/>
      <c r="C723" s="97"/>
      <c r="D723" s="98"/>
      <c r="E723" s="99"/>
      <c r="F723" s="97"/>
      <c r="H723" s="97"/>
      <c r="I723" s="97"/>
      <c r="J723" s="97"/>
      <c r="X723" s="1"/>
      <c r="AD723" s="1"/>
      <c r="AI723" s="97"/>
    </row>
    <row r="724" spans="1:35" ht="14.25" customHeight="1" x14ac:dyDescent="0.35">
      <c r="A724" s="97"/>
      <c r="B724" s="97"/>
      <c r="C724" s="97"/>
      <c r="D724" s="98"/>
      <c r="E724" s="99"/>
      <c r="F724" s="97"/>
      <c r="H724" s="97"/>
      <c r="I724" s="97"/>
      <c r="J724" s="97"/>
      <c r="X724" s="1"/>
      <c r="AD724" s="1"/>
      <c r="AI724" s="97"/>
    </row>
    <row r="725" spans="1:35" ht="14.25" customHeight="1" x14ac:dyDescent="0.35">
      <c r="A725" s="97"/>
      <c r="B725" s="97"/>
      <c r="C725" s="97"/>
      <c r="D725" s="98"/>
      <c r="E725" s="99"/>
      <c r="F725" s="97"/>
      <c r="H725" s="97"/>
      <c r="I725" s="97"/>
      <c r="J725" s="97"/>
      <c r="X725" s="1"/>
      <c r="AD725" s="1"/>
      <c r="AI725" s="97"/>
    </row>
    <row r="726" spans="1:35" ht="14.25" customHeight="1" x14ac:dyDescent="0.35">
      <c r="A726" s="97"/>
      <c r="B726" s="97"/>
      <c r="C726" s="97"/>
      <c r="D726" s="98"/>
      <c r="E726" s="99"/>
      <c r="F726" s="97"/>
      <c r="H726" s="97"/>
      <c r="I726" s="97"/>
      <c r="J726" s="97"/>
      <c r="X726" s="1"/>
      <c r="AD726" s="1"/>
      <c r="AI726" s="97"/>
    </row>
    <row r="727" spans="1:35" ht="14.25" customHeight="1" x14ac:dyDescent="0.35">
      <c r="A727" s="97"/>
      <c r="B727" s="97"/>
      <c r="C727" s="97"/>
      <c r="D727" s="98"/>
      <c r="E727" s="99"/>
      <c r="F727" s="97"/>
      <c r="H727" s="97"/>
      <c r="I727" s="97"/>
      <c r="J727" s="97"/>
      <c r="X727" s="1"/>
      <c r="AD727" s="1"/>
      <c r="AI727" s="97"/>
    </row>
    <row r="728" spans="1:35" ht="14.25" customHeight="1" x14ac:dyDescent="0.35">
      <c r="A728" s="97"/>
      <c r="B728" s="97"/>
      <c r="C728" s="97"/>
      <c r="D728" s="98"/>
      <c r="E728" s="99"/>
      <c r="F728" s="97"/>
      <c r="H728" s="97"/>
      <c r="I728" s="97"/>
      <c r="J728" s="97"/>
      <c r="X728" s="1"/>
      <c r="AD728" s="1"/>
      <c r="AI728" s="97"/>
    </row>
    <row r="729" spans="1:35" ht="14.25" customHeight="1" x14ac:dyDescent="0.35">
      <c r="A729" s="97"/>
      <c r="B729" s="97"/>
      <c r="C729" s="97"/>
      <c r="D729" s="98"/>
      <c r="E729" s="99"/>
      <c r="F729" s="97"/>
      <c r="H729" s="97"/>
      <c r="I729" s="97"/>
      <c r="J729" s="97"/>
      <c r="X729" s="1"/>
      <c r="AD729" s="1"/>
      <c r="AI729" s="97"/>
    </row>
    <row r="730" spans="1:35" ht="14.25" customHeight="1" x14ac:dyDescent="0.35">
      <c r="A730" s="97"/>
      <c r="B730" s="97"/>
      <c r="C730" s="97"/>
      <c r="D730" s="98"/>
      <c r="E730" s="99"/>
      <c r="F730" s="97"/>
      <c r="H730" s="97"/>
      <c r="I730" s="97"/>
      <c r="J730" s="97"/>
      <c r="X730" s="1"/>
      <c r="AD730" s="1"/>
      <c r="AI730" s="97"/>
    </row>
    <row r="731" spans="1:35" ht="14.25" customHeight="1" x14ac:dyDescent="0.35">
      <c r="A731" s="97"/>
      <c r="B731" s="97"/>
      <c r="C731" s="97"/>
      <c r="D731" s="98"/>
      <c r="E731" s="99"/>
      <c r="F731" s="97"/>
      <c r="H731" s="97"/>
      <c r="I731" s="97"/>
      <c r="J731" s="97"/>
      <c r="X731" s="1"/>
      <c r="AD731" s="1"/>
      <c r="AI731" s="97"/>
    </row>
    <row r="732" spans="1:35" ht="14.25" customHeight="1" x14ac:dyDescent="0.35">
      <c r="A732" s="97"/>
      <c r="B732" s="97"/>
      <c r="C732" s="97"/>
      <c r="D732" s="98"/>
      <c r="E732" s="99"/>
      <c r="F732" s="97"/>
      <c r="H732" s="97"/>
      <c r="I732" s="97"/>
      <c r="J732" s="97"/>
      <c r="X732" s="1"/>
      <c r="AD732" s="1"/>
      <c r="AI732" s="97"/>
    </row>
    <row r="733" spans="1:35" ht="14.25" customHeight="1" x14ac:dyDescent="0.35">
      <c r="A733" s="97"/>
      <c r="B733" s="97"/>
      <c r="C733" s="97"/>
      <c r="D733" s="98"/>
      <c r="E733" s="99"/>
      <c r="F733" s="97"/>
      <c r="H733" s="97"/>
      <c r="I733" s="97"/>
      <c r="J733" s="97"/>
      <c r="X733" s="1"/>
      <c r="AD733" s="1"/>
      <c r="AI733" s="97"/>
    </row>
    <row r="734" spans="1:35" ht="14.25" customHeight="1" x14ac:dyDescent="0.35">
      <c r="A734" s="97"/>
      <c r="B734" s="97"/>
      <c r="C734" s="97"/>
      <c r="D734" s="98"/>
      <c r="E734" s="99"/>
      <c r="F734" s="97"/>
      <c r="H734" s="97"/>
      <c r="I734" s="97"/>
      <c r="J734" s="97"/>
      <c r="X734" s="1"/>
      <c r="AD734" s="1"/>
      <c r="AI734" s="97"/>
    </row>
    <row r="735" spans="1:35" ht="14.25" customHeight="1" x14ac:dyDescent="0.35">
      <c r="A735" s="97"/>
      <c r="B735" s="97"/>
      <c r="C735" s="97"/>
      <c r="D735" s="98"/>
      <c r="E735" s="99"/>
      <c r="F735" s="97"/>
      <c r="H735" s="97"/>
      <c r="I735" s="97"/>
      <c r="J735" s="97"/>
      <c r="X735" s="1"/>
      <c r="AD735" s="1"/>
      <c r="AI735" s="97"/>
    </row>
    <row r="736" spans="1:35" ht="14.25" customHeight="1" x14ac:dyDescent="0.35">
      <c r="A736" s="97"/>
      <c r="B736" s="97"/>
      <c r="C736" s="97"/>
      <c r="D736" s="98"/>
      <c r="E736" s="99"/>
      <c r="F736" s="97"/>
      <c r="H736" s="97"/>
      <c r="I736" s="97"/>
      <c r="J736" s="97"/>
      <c r="X736" s="1"/>
      <c r="AD736" s="1"/>
      <c r="AI736" s="97"/>
    </row>
    <row r="737" spans="1:35" ht="14.25" customHeight="1" x14ac:dyDescent="0.35">
      <c r="A737" s="97"/>
      <c r="B737" s="97"/>
      <c r="C737" s="97"/>
      <c r="D737" s="98"/>
      <c r="E737" s="99"/>
      <c r="F737" s="97"/>
      <c r="H737" s="97"/>
      <c r="I737" s="97"/>
      <c r="J737" s="97"/>
      <c r="X737" s="1"/>
      <c r="AD737" s="1"/>
      <c r="AI737" s="97"/>
    </row>
    <row r="738" spans="1:35" ht="14.25" customHeight="1" x14ac:dyDescent="0.35">
      <c r="A738" s="97"/>
      <c r="B738" s="97"/>
      <c r="C738" s="97"/>
      <c r="D738" s="98"/>
      <c r="E738" s="99"/>
      <c r="F738" s="97"/>
      <c r="H738" s="97"/>
      <c r="I738" s="97"/>
      <c r="J738" s="97"/>
      <c r="X738" s="1"/>
      <c r="AD738" s="1"/>
      <c r="AI738" s="97"/>
    </row>
    <row r="739" spans="1:35" ht="14.25" customHeight="1" x14ac:dyDescent="0.35">
      <c r="A739" s="97"/>
      <c r="B739" s="97"/>
      <c r="C739" s="97"/>
      <c r="D739" s="98"/>
      <c r="E739" s="99"/>
      <c r="F739" s="97"/>
      <c r="H739" s="97"/>
      <c r="I739" s="97"/>
      <c r="J739" s="97"/>
      <c r="X739" s="1"/>
      <c r="AD739" s="1"/>
      <c r="AI739" s="97"/>
    </row>
    <row r="740" spans="1:35" ht="14.25" customHeight="1" x14ac:dyDescent="0.35">
      <c r="A740" s="97"/>
      <c r="B740" s="97"/>
      <c r="C740" s="97"/>
      <c r="D740" s="98"/>
      <c r="E740" s="99"/>
      <c r="F740" s="97"/>
      <c r="H740" s="97"/>
      <c r="I740" s="97"/>
      <c r="J740" s="97"/>
      <c r="X740" s="1"/>
      <c r="AD740" s="1"/>
      <c r="AI740" s="97"/>
    </row>
    <row r="741" spans="1:35" ht="14.25" customHeight="1" x14ac:dyDescent="0.35">
      <c r="A741" s="97"/>
      <c r="B741" s="97"/>
      <c r="C741" s="97"/>
      <c r="D741" s="98"/>
      <c r="E741" s="99"/>
      <c r="F741" s="97"/>
      <c r="H741" s="97"/>
      <c r="I741" s="97"/>
      <c r="J741" s="97"/>
      <c r="X741" s="1"/>
      <c r="AD741" s="1"/>
      <c r="AI741" s="97"/>
    </row>
    <row r="742" spans="1:35" ht="14.25" customHeight="1" x14ac:dyDescent="0.35">
      <c r="A742" s="97"/>
      <c r="B742" s="97"/>
      <c r="C742" s="97"/>
      <c r="D742" s="98"/>
      <c r="E742" s="99"/>
      <c r="F742" s="97"/>
      <c r="H742" s="97"/>
      <c r="I742" s="97"/>
      <c r="J742" s="97"/>
      <c r="X742" s="1"/>
      <c r="AD742" s="1"/>
      <c r="AI742" s="97"/>
    </row>
    <row r="743" spans="1:35" ht="14.25" customHeight="1" x14ac:dyDescent="0.35">
      <c r="A743" s="97"/>
      <c r="B743" s="97"/>
      <c r="C743" s="97"/>
      <c r="D743" s="98"/>
      <c r="E743" s="99"/>
      <c r="F743" s="97"/>
      <c r="H743" s="97"/>
      <c r="I743" s="97"/>
      <c r="J743" s="97"/>
      <c r="X743" s="1"/>
      <c r="AD743" s="1"/>
      <c r="AI743" s="97"/>
    </row>
    <row r="744" spans="1:35" ht="14.25" customHeight="1" x14ac:dyDescent="0.35">
      <c r="A744" s="97"/>
      <c r="B744" s="97"/>
      <c r="C744" s="97"/>
      <c r="D744" s="98"/>
      <c r="E744" s="99"/>
      <c r="F744" s="97"/>
      <c r="H744" s="97"/>
      <c r="I744" s="97"/>
      <c r="J744" s="97"/>
      <c r="X744" s="1"/>
      <c r="AD744" s="1"/>
      <c r="AI744" s="97"/>
    </row>
    <row r="745" spans="1:35" ht="14.25" customHeight="1" x14ac:dyDescent="0.35">
      <c r="A745" s="97"/>
      <c r="B745" s="97"/>
      <c r="C745" s="97"/>
      <c r="D745" s="98"/>
      <c r="E745" s="99"/>
      <c r="F745" s="97"/>
      <c r="H745" s="97"/>
      <c r="I745" s="97"/>
      <c r="J745" s="97"/>
      <c r="X745" s="1"/>
      <c r="AD745" s="1"/>
      <c r="AI745" s="97"/>
    </row>
    <row r="746" spans="1:35" ht="14.25" customHeight="1" x14ac:dyDescent="0.35">
      <c r="A746" s="97"/>
      <c r="B746" s="97"/>
      <c r="C746" s="97"/>
      <c r="D746" s="98"/>
      <c r="E746" s="99"/>
      <c r="F746" s="97"/>
      <c r="H746" s="97"/>
      <c r="I746" s="97"/>
      <c r="J746" s="97"/>
      <c r="X746" s="1"/>
      <c r="AD746" s="1"/>
      <c r="AI746" s="97"/>
    </row>
    <row r="747" spans="1:35" ht="14.25" customHeight="1" x14ac:dyDescent="0.35">
      <c r="A747" s="97"/>
      <c r="B747" s="97"/>
      <c r="C747" s="97"/>
      <c r="D747" s="98"/>
      <c r="E747" s="99"/>
      <c r="F747" s="97"/>
      <c r="H747" s="97"/>
      <c r="I747" s="97"/>
      <c r="J747" s="97"/>
      <c r="X747" s="1"/>
      <c r="AD747" s="1"/>
      <c r="AI747" s="97"/>
    </row>
    <row r="748" spans="1:35" ht="14.25" customHeight="1" x14ac:dyDescent="0.35">
      <c r="A748" s="97"/>
      <c r="B748" s="97"/>
      <c r="C748" s="97"/>
      <c r="D748" s="98"/>
      <c r="E748" s="99"/>
      <c r="F748" s="97"/>
      <c r="H748" s="97"/>
      <c r="I748" s="97"/>
      <c r="J748" s="97"/>
      <c r="X748" s="1"/>
      <c r="AD748" s="1"/>
      <c r="AI748" s="97"/>
    </row>
    <row r="749" spans="1:35" ht="14.25" customHeight="1" x14ac:dyDescent="0.35">
      <c r="A749" s="97"/>
      <c r="B749" s="97"/>
      <c r="C749" s="97"/>
      <c r="D749" s="98"/>
      <c r="E749" s="99"/>
      <c r="F749" s="97"/>
      <c r="H749" s="97"/>
      <c r="I749" s="97"/>
      <c r="J749" s="97"/>
      <c r="X749" s="1"/>
      <c r="AD749" s="1"/>
      <c r="AI749" s="97"/>
    </row>
    <row r="750" spans="1:35" ht="14.25" customHeight="1" x14ac:dyDescent="0.35">
      <c r="A750" s="97"/>
      <c r="B750" s="97"/>
      <c r="C750" s="97"/>
      <c r="D750" s="98"/>
      <c r="E750" s="99"/>
      <c r="F750" s="97"/>
      <c r="H750" s="97"/>
      <c r="I750" s="97"/>
      <c r="J750" s="97"/>
      <c r="X750" s="1"/>
      <c r="AD750" s="1"/>
      <c r="AI750" s="97"/>
    </row>
    <row r="751" spans="1:35" ht="14.25" customHeight="1" x14ac:dyDescent="0.35">
      <c r="A751" s="97"/>
      <c r="B751" s="97"/>
      <c r="C751" s="97"/>
      <c r="D751" s="98"/>
      <c r="E751" s="99"/>
      <c r="F751" s="97"/>
      <c r="H751" s="97"/>
      <c r="I751" s="97"/>
      <c r="J751" s="97"/>
      <c r="X751" s="1"/>
      <c r="AD751" s="1"/>
      <c r="AI751" s="97"/>
    </row>
    <row r="752" spans="1:35" ht="14.25" customHeight="1" x14ac:dyDescent="0.35">
      <c r="A752" s="97"/>
      <c r="B752" s="97"/>
      <c r="C752" s="97"/>
      <c r="D752" s="98"/>
      <c r="E752" s="99"/>
      <c r="F752" s="97"/>
      <c r="H752" s="97"/>
      <c r="I752" s="97"/>
      <c r="J752" s="97"/>
      <c r="X752" s="1"/>
      <c r="AD752" s="1"/>
      <c r="AI752" s="97"/>
    </row>
    <row r="753" spans="1:35" ht="14.25" customHeight="1" x14ac:dyDescent="0.35">
      <c r="A753" s="97"/>
      <c r="B753" s="97"/>
      <c r="C753" s="97"/>
      <c r="D753" s="98"/>
      <c r="E753" s="99"/>
      <c r="F753" s="97"/>
      <c r="H753" s="97"/>
      <c r="I753" s="97"/>
      <c r="J753" s="97"/>
      <c r="X753" s="1"/>
      <c r="AD753" s="1"/>
      <c r="AI753" s="97"/>
    </row>
    <row r="754" spans="1:35" ht="14.25" customHeight="1" x14ac:dyDescent="0.35">
      <c r="A754" s="97"/>
      <c r="B754" s="97"/>
      <c r="C754" s="97"/>
      <c r="D754" s="98"/>
      <c r="E754" s="99"/>
      <c r="F754" s="97"/>
      <c r="H754" s="97"/>
      <c r="I754" s="97"/>
      <c r="J754" s="97"/>
      <c r="X754" s="1"/>
      <c r="AD754" s="1"/>
      <c r="AI754" s="97"/>
    </row>
    <row r="755" spans="1:35" ht="14.25" customHeight="1" x14ac:dyDescent="0.35">
      <c r="A755" s="97"/>
      <c r="B755" s="97"/>
      <c r="C755" s="97"/>
      <c r="D755" s="98"/>
      <c r="E755" s="99"/>
      <c r="F755" s="97"/>
      <c r="H755" s="97"/>
      <c r="I755" s="97"/>
      <c r="J755" s="97"/>
      <c r="X755" s="1"/>
      <c r="AD755" s="1"/>
      <c r="AI755" s="97"/>
    </row>
    <row r="756" spans="1:35" ht="14.25" customHeight="1" x14ac:dyDescent="0.35">
      <c r="A756" s="97"/>
      <c r="B756" s="97"/>
      <c r="C756" s="97"/>
      <c r="D756" s="98"/>
      <c r="E756" s="99"/>
      <c r="F756" s="97"/>
      <c r="H756" s="97"/>
      <c r="I756" s="97"/>
      <c r="J756" s="97"/>
      <c r="X756" s="1"/>
      <c r="AD756" s="1"/>
      <c r="AI756" s="97"/>
    </row>
    <row r="757" spans="1:35" ht="14.25" customHeight="1" x14ac:dyDescent="0.35">
      <c r="A757" s="97"/>
      <c r="B757" s="97"/>
      <c r="C757" s="97"/>
      <c r="D757" s="98"/>
      <c r="E757" s="99"/>
      <c r="F757" s="97"/>
      <c r="H757" s="97"/>
      <c r="I757" s="97"/>
      <c r="J757" s="97"/>
      <c r="X757" s="1"/>
      <c r="AD757" s="1"/>
      <c r="AI757" s="97"/>
    </row>
    <row r="758" spans="1:35" ht="14.25" customHeight="1" x14ac:dyDescent="0.35">
      <c r="A758" s="97"/>
      <c r="B758" s="97"/>
      <c r="C758" s="97"/>
      <c r="D758" s="98"/>
      <c r="E758" s="99"/>
      <c r="F758" s="97"/>
      <c r="H758" s="97"/>
      <c r="I758" s="97"/>
      <c r="J758" s="97"/>
      <c r="X758" s="1"/>
      <c r="AD758" s="1"/>
      <c r="AI758" s="97"/>
    </row>
    <row r="759" spans="1:35" ht="14.25" customHeight="1" x14ac:dyDescent="0.35">
      <c r="A759" s="97"/>
      <c r="B759" s="97"/>
      <c r="C759" s="97"/>
      <c r="D759" s="98"/>
      <c r="E759" s="99"/>
      <c r="F759" s="97"/>
      <c r="H759" s="97"/>
      <c r="I759" s="97"/>
      <c r="J759" s="97"/>
      <c r="X759" s="1"/>
      <c r="AD759" s="1"/>
      <c r="AI759" s="97"/>
    </row>
    <row r="760" spans="1:35" ht="14.25" customHeight="1" x14ac:dyDescent="0.35">
      <c r="A760" s="97"/>
      <c r="B760" s="97"/>
      <c r="C760" s="97"/>
      <c r="D760" s="98"/>
      <c r="E760" s="99"/>
      <c r="F760" s="97"/>
      <c r="H760" s="97"/>
      <c r="I760" s="97"/>
      <c r="J760" s="97"/>
      <c r="X760" s="1"/>
      <c r="AD760" s="1"/>
      <c r="AI760" s="97"/>
    </row>
    <row r="761" spans="1:35" ht="14.25" customHeight="1" x14ac:dyDescent="0.35">
      <c r="A761" s="97"/>
      <c r="B761" s="97"/>
      <c r="C761" s="97"/>
      <c r="D761" s="98"/>
      <c r="E761" s="99"/>
      <c r="F761" s="97"/>
      <c r="H761" s="97"/>
      <c r="I761" s="97"/>
      <c r="J761" s="97"/>
      <c r="X761" s="1"/>
      <c r="AD761" s="1"/>
      <c r="AI761" s="97"/>
    </row>
    <row r="762" spans="1:35" ht="14.25" customHeight="1" x14ac:dyDescent="0.35">
      <c r="A762" s="97"/>
      <c r="B762" s="97"/>
      <c r="C762" s="97"/>
      <c r="D762" s="98"/>
      <c r="E762" s="99"/>
      <c r="F762" s="97"/>
      <c r="H762" s="97"/>
      <c r="I762" s="97"/>
      <c r="J762" s="97"/>
      <c r="X762" s="1"/>
      <c r="AD762" s="1"/>
      <c r="AI762" s="97"/>
    </row>
    <row r="763" spans="1:35" ht="14.25" customHeight="1" x14ac:dyDescent="0.35">
      <c r="A763" s="97"/>
      <c r="B763" s="97"/>
      <c r="C763" s="97"/>
      <c r="D763" s="98"/>
      <c r="E763" s="99"/>
      <c r="F763" s="97"/>
      <c r="H763" s="97"/>
      <c r="I763" s="97"/>
      <c r="J763" s="97"/>
      <c r="X763" s="1"/>
      <c r="AD763" s="1"/>
      <c r="AI763" s="97"/>
    </row>
    <row r="764" spans="1:35" ht="14.25" customHeight="1" x14ac:dyDescent="0.35">
      <c r="A764" s="97"/>
      <c r="B764" s="97"/>
      <c r="C764" s="97"/>
      <c r="D764" s="98"/>
      <c r="E764" s="99"/>
      <c r="F764" s="97"/>
      <c r="H764" s="97"/>
      <c r="I764" s="97"/>
      <c r="J764" s="97"/>
      <c r="X764" s="1"/>
      <c r="AD764" s="1"/>
      <c r="AI764" s="97"/>
    </row>
    <row r="765" spans="1:35" ht="14.25" customHeight="1" x14ac:dyDescent="0.35">
      <c r="A765" s="97"/>
      <c r="B765" s="97"/>
      <c r="C765" s="97"/>
      <c r="D765" s="98"/>
      <c r="E765" s="99"/>
      <c r="F765" s="97"/>
      <c r="H765" s="97"/>
      <c r="I765" s="97"/>
      <c r="J765" s="97"/>
      <c r="X765" s="1"/>
      <c r="AD765" s="1"/>
      <c r="AI765" s="97"/>
    </row>
    <row r="766" spans="1:35" ht="14.25" customHeight="1" x14ac:dyDescent="0.35">
      <c r="A766" s="97"/>
      <c r="B766" s="97"/>
      <c r="C766" s="97"/>
      <c r="D766" s="98"/>
      <c r="E766" s="99"/>
      <c r="F766" s="97"/>
      <c r="H766" s="97"/>
      <c r="I766" s="97"/>
      <c r="J766" s="97"/>
      <c r="X766" s="1"/>
      <c r="AD766" s="1"/>
      <c r="AI766" s="97"/>
    </row>
    <row r="767" spans="1:35" ht="14.25" customHeight="1" x14ac:dyDescent="0.35">
      <c r="A767" s="97"/>
      <c r="B767" s="97"/>
      <c r="C767" s="97"/>
      <c r="D767" s="98"/>
      <c r="E767" s="99"/>
      <c r="F767" s="97"/>
      <c r="H767" s="97"/>
      <c r="I767" s="97"/>
      <c r="J767" s="97"/>
      <c r="X767" s="1"/>
      <c r="AD767" s="1"/>
      <c r="AI767" s="97"/>
    </row>
    <row r="768" spans="1:35" ht="14.25" customHeight="1" x14ac:dyDescent="0.35">
      <c r="A768" s="97"/>
      <c r="B768" s="97"/>
      <c r="C768" s="97"/>
      <c r="D768" s="98"/>
      <c r="E768" s="99"/>
      <c r="F768" s="97"/>
      <c r="H768" s="97"/>
      <c r="I768" s="97"/>
      <c r="J768" s="97"/>
      <c r="X768" s="1"/>
      <c r="AD768" s="1"/>
      <c r="AI768" s="97"/>
    </row>
    <row r="769" spans="1:35" ht="14.25" customHeight="1" x14ac:dyDescent="0.35">
      <c r="A769" s="97"/>
      <c r="B769" s="97"/>
      <c r="C769" s="97"/>
      <c r="D769" s="98"/>
      <c r="E769" s="99"/>
      <c r="F769" s="97"/>
      <c r="H769" s="97"/>
      <c r="I769" s="97"/>
      <c r="J769" s="97"/>
      <c r="X769" s="1"/>
      <c r="AD769" s="1"/>
      <c r="AI769" s="97"/>
    </row>
    <row r="770" spans="1:35" ht="14.25" customHeight="1" x14ac:dyDescent="0.35">
      <c r="A770" s="97"/>
      <c r="B770" s="97"/>
      <c r="C770" s="97"/>
      <c r="D770" s="98"/>
      <c r="E770" s="99"/>
      <c r="F770" s="97"/>
      <c r="H770" s="97"/>
      <c r="I770" s="97"/>
      <c r="J770" s="97"/>
      <c r="X770" s="1"/>
      <c r="AD770" s="1"/>
      <c r="AI770" s="97"/>
    </row>
    <row r="771" spans="1:35" ht="14.25" customHeight="1" x14ac:dyDescent="0.35">
      <c r="A771" s="97"/>
      <c r="B771" s="97"/>
      <c r="C771" s="97"/>
      <c r="D771" s="98"/>
      <c r="E771" s="99"/>
      <c r="F771" s="97"/>
      <c r="H771" s="97"/>
      <c r="I771" s="97"/>
      <c r="J771" s="97"/>
      <c r="X771" s="1"/>
      <c r="AD771" s="1"/>
      <c r="AI771" s="97"/>
    </row>
    <row r="772" spans="1:35" ht="14.25" customHeight="1" x14ac:dyDescent="0.35">
      <c r="A772" s="97"/>
      <c r="B772" s="97"/>
      <c r="C772" s="97"/>
      <c r="D772" s="98"/>
      <c r="E772" s="99"/>
      <c r="F772" s="97"/>
      <c r="H772" s="97"/>
      <c r="I772" s="97"/>
      <c r="J772" s="97"/>
      <c r="X772" s="1"/>
      <c r="AD772" s="1"/>
      <c r="AI772" s="97"/>
    </row>
    <row r="773" spans="1:35" ht="14.25" customHeight="1" x14ac:dyDescent="0.35">
      <c r="A773" s="97"/>
      <c r="B773" s="97"/>
      <c r="C773" s="97"/>
      <c r="D773" s="98"/>
      <c r="E773" s="99"/>
      <c r="F773" s="97"/>
      <c r="H773" s="97"/>
      <c r="I773" s="97"/>
      <c r="J773" s="97"/>
      <c r="X773" s="1"/>
      <c r="AD773" s="1"/>
      <c r="AI773" s="97"/>
    </row>
    <row r="774" spans="1:35" ht="14.25" customHeight="1" x14ac:dyDescent="0.35">
      <c r="A774" s="97"/>
      <c r="B774" s="97"/>
      <c r="C774" s="97"/>
      <c r="D774" s="98"/>
      <c r="E774" s="99"/>
      <c r="F774" s="97"/>
      <c r="H774" s="97"/>
      <c r="I774" s="97"/>
      <c r="J774" s="97"/>
      <c r="X774" s="1"/>
      <c r="AD774" s="1"/>
      <c r="AI774" s="97"/>
    </row>
    <row r="775" spans="1:35" ht="14.25" customHeight="1" x14ac:dyDescent="0.35">
      <c r="A775" s="97"/>
      <c r="B775" s="97"/>
      <c r="C775" s="97"/>
      <c r="D775" s="98"/>
      <c r="E775" s="99"/>
      <c r="F775" s="97"/>
      <c r="H775" s="97"/>
      <c r="I775" s="97"/>
      <c r="J775" s="97"/>
      <c r="X775" s="1"/>
      <c r="AD775" s="1"/>
      <c r="AI775" s="97"/>
    </row>
    <row r="776" spans="1:35" ht="14.25" customHeight="1" x14ac:dyDescent="0.35">
      <c r="A776" s="97"/>
      <c r="B776" s="97"/>
      <c r="C776" s="97"/>
      <c r="D776" s="98"/>
      <c r="E776" s="99"/>
      <c r="F776" s="97"/>
      <c r="H776" s="97"/>
      <c r="I776" s="97"/>
      <c r="J776" s="97"/>
      <c r="X776" s="1"/>
      <c r="AD776" s="1"/>
      <c r="AI776" s="97"/>
    </row>
    <row r="777" spans="1:35" ht="14.25" customHeight="1" x14ac:dyDescent="0.35">
      <c r="A777" s="97"/>
      <c r="B777" s="97"/>
      <c r="C777" s="97"/>
      <c r="D777" s="98"/>
      <c r="E777" s="99"/>
      <c r="F777" s="97"/>
      <c r="H777" s="97"/>
      <c r="I777" s="97"/>
      <c r="J777" s="97"/>
      <c r="X777" s="1"/>
      <c r="AD777" s="1"/>
      <c r="AI777" s="97"/>
    </row>
    <row r="778" spans="1:35" ht="14.25" customHeight="1" x14ac:dyDescent="0.35">
      <c r="A778" s="97"/>
      <c r="B778" s="97"/>
      <c r="C778" s="97"/>
      <c r="D778" s="98"/>
      <c r="E778" s="99"/>
      <c r="F778" s="97"/>
      <c r="H778" s="97"/>
      <c r="I778" s="97"/>
      <c r="J778" s="97"/>
      <c r="X778" s="1"/>
      <c r="AD778" s="1"/>
      <c r="AI778" s="97"/>
    </row>
    <row r="779" spans="1:35" ht="14.25" customHeight="1" x14ac:dyDescent="0.35">
      <c r="A779" s="97"/>
      <c r="B779" s="97"/>
      <c r="C779" s="97"/>
      <c r="D779" s="98"/>
      <c r="E779" s="99"/>
      <c r="F779" s="97"/>
      <c r="H779" s="97"/>
      <c r="I779" s="97"/>
      <c r="J779" s="97"/>
      <c r="X779" s="1"/>
      <c r="AD779" s="1"/>
      <c r="AI779" s="97"/>
    </row>
    <row r="780" spans="1:35" ht="14.25" customHeight="1" x14ac:dyDescent="0.35">
      <c r="A780" s="97"/>
      <c r="B780" s="97"/>
      <c r="C780" s="97"/>
      <c r="D780" s="98"/>
      <c r="E780" s="99"/>
      <c r="F780" s="97"/>
      <c r="H780" s="97"/>
      <c r="I780" s="97"/>
      <c r="J780" s="97"/>
      <c r="X780" s="1"/>
      <c r="AD780" s="1"/>
      <c r="AI780" s="97"/>
    </row>
    <row r="781" spans="1:35" ht="14.25" customHeight="1" x14ac:dyDescent="0.35">
      <c r="A781" s="97"/>
      <c r="B781" s="97"/>
      <c r="C781" s="97"/>
      <c r="D781" s="98"/>
      <c r="E781" s="99"/>
      <c r="F781" s="97"/>
      <c r="H781" s="97"/>
      <c r="I781" s="97"/>
      <c r="J781" s="97"/>
      <c r="X781" s="1"/>
      <c r="AD781" s="1"/>
      <c r="AI781" s="97"/>
    </row>
    <row r="782" spans="1:35" ht="14.25" customHeight="1" x14ac:dyDescent="0.35">
      <c r="A782" s="97"/>
      <c r="B782" s="97"/>
      <c r="C782" s="97"/>
      <c r="D782" s="98"/>
      <c r="E782" s="99"/>
      <c r="F782" s="97"/>
      <c r="H782" s="97"/>
      <c r="I782" s="97"/>
      <c r="J782" s="97"/>
      <c r="X782" s="1"/>
      <c r="AD782" s="1"/>
      <c r="AI782" s="97"/>
    </row>
    <row r="783" spans="1:35" ht="14.25" customHeight="1" x14ac:dyDescent="0.35">
      <c r="A783" s="97"/>
      <c r="B783" s="97"/>
      <c r="C783" s="97"/>
      <c r="D783" s="98"/>
      <c r="E783" s="99"/>
      <c r="F783" s="97"/>
      <c r="H783" s="97"/>
      <c r="I783" s="97"/>
      <c r="J783" s="97"/>
      <c r="X783" s="1"/>
      <c r="AD783" s="1"/>
      <c r="AI783" s="97"/>
    </row>
    <row r="784" spans="1:35" ht="14.25" customHeight="1" x14ac:dyDescent="0.35">
      <c r="A784" s="97"/>
      <c r="B784" s="97"/>
      <c r="C784" s="97"/>
      <c r="D784" s="98"/>
      <c r="E784" s="99"/>
      <c r="F784" s="97"/>
      <c r="H784" s="97"/>
      <c r="I784" s="97"/>
      <c r="J784" s="97"/>
      <c r="X784" s="1"/>
      <c r="AD784" s="1"/>
      <c r="AI784" s="97"/>
    </row>
    <row r="785" spans="1:35" ht="14.25" customHeight="1" x14ac:dyDescent="0.35">
      <c r="A785" s="97"/>
      <c r="B785" s="97"/>
      <c r="C785" s="97"/>
      <c r="D785" s="98"/>
      <c r="E785" s="99"/>
      <c r="F785" s="97"/>
      <c r="H785" s="97"/>
      <c r="I785" s="97"/>
      <c r="J785" s="97"/>
      <c r="X785" s="1"/>
      <c r="AD785" s="1"/>
      <c r="AI785" s="97"/>
    </row>
    <row r="786" spans="1:35" ht="14.25" customHeight="1" x14ac:dyDescent="0.35">
      <c r="A786" s="97"/>
      <c r="B786" s="97"/>
      <c r="C786" s="97"/>
      <c r="D786" s="98"/>
      <c r="E786" s="99"/>
      <c r="F786" s="97"/>
      <c r="H786" s="97"/>
      <c r="I786" s="97"/>
      <c r="J786" s="97"/>
      <c r="X786" s="1"/>
      <c r="AD786" s="1"/>
      <c r="AI786" s="97"/>
    </row>
    <row r="787" spans="1:35" ht="14.25" customHeight="1" x14ac:dyDescent="0.35">
      <c r="A787" s="97"/>
      <c r="B787" s="97"/>
      <c r="C787" s="97"/>
      <c r="D787" s="98"/>
      <c r="E787" s="99"/>
      <c r="F787" s="97"/>
      <c r="H787" s="97"/>
      <c r="I787" s="97"/>
      <c r="J787" s="97"/>
      <c r="X787" s="1"/>
      <c r="AD787" s="1"/>
      <c r="AI787" s="97"/>
    </row>
    <row r="788" spans="1:35" ht="14.25" customHeight="1" x14ac:dyDescent="0.35">
      <c r="A788" s="97"/>
      <c r="B788" s="97"/>
      <c r="C788" s="97"/>
      <c r="D788" s="98"/>
      <c r="E788" s="99"/>
      <c r="F788" s="97"/>
      <c r="H788" s="97"/>
      <c r="I788" s="97"/>
      <c r="J788" s="97"/>
      <c r="X788" s="1"/>
      <c r="AD788" s="1"/>
      <c r="AI788" s="97"/>
    </row>
    <row r="789" spans="1:35" ht="14.25" customHeight="1" x14ac:dyDescent="0.35">
      <c r="A789" s="97"/>
      <c r="B789" s="97"/>
      <c r="C789" s="97"/>
      <c r="D789" s="98"/>
      <c r="E789" s="99"/>
      <c r="F789" s="97"/>
      <c r="H789" s="97"/>
      <c r="I789" s="97"/>
      <c r="J789" s="97"/>
      <c r="X789" s="1"/>
      <c r="AD789" s="1"/>
      <c r="AI789" s="97"/>
    </row>
    <row r="790" spans="1:35" ht="14.25" customHeight="1" x14ac:dyDescent="0.35">
      <c r="A790" s="97"/>
      <c r="B790" s="97"/>
      <c r="C790" s="97"/>
      <c r="D790" s="98"/>
      <c r="E790" s="99"/>
      <c r="F790" s="97"/>
      <c r="H790" s="97"/>
      <c r="I790" s="97"/>
      <c r="J790" s="97"/>
      <c r="X790" s="1"/>
      <c r="AD790" s="1"/>
      <c r="AI790" s="97"/>
    </row>
    <row r="791" spans="1:35" ht="14.25" customHeight="1" x14ac:dyDescent="0.35">
      <c r="A791" s="97"/>
      <c r="B791" s="97"/>
      <c r="C791" s="97"/>
      <c r="D791" s="98"/>
      <c r="E791" s="99"/>
      <c r="F791" s="97"/>
      <c r="H791" s="97"/>
      <c r="I791" s="97"/>
      <c r="J791" s="97"/>
      <c r="X791" s="1"/>
      <c r="AD791" s="1"/>
      <c r="AI791" s="97"/>
    </row>
    <row r="792" spans="1:35" ht="14.25" customHeight="1" x14ac:dyDescent="0.35">
      <c r="A792" s="97"/>
      <c r="B792" s="97"/>
      <c r="C792" s="97"/>
      <c r="D792" s="98"/>
      <c r="E792" s="99"/>
      <c r="F792" s="97"/>
      <c r="H792" s="97"/>
      <c r="I792" s="97"/>
      <c r="J792" s="97"/>
      <c r="X792" s="1"/>
      <c r="AD792" s="1"/>
      <c r="AI792" s="97"/>
    </row>
    <row r="793" spans="1:35" ht="14.25" customHeight="1" x14ac:dyDescent="0.35">
      <c r="A793" s="97"/>
      <c r="B793" s="97"/>
      <c r="C793" s="97"/>
      <c r="D793" s="98"/>
      <c r="E793" s="99"/>
      <c r="F793" s="97"/>
      <c r="H793" s="97"/>
      <c r="I793" s="97"/>
      <c r="J793" s="97"/>
      <c r="X793" s="1"/>
      <c r="AD793" s="1"/>
      <c r="AI793" s="97"/>
    </row>
    <row r="794" spans="1:35" ht="14.25" customHeight="1" x14ac:dyDescent="0.35">
      <c r="A794" s="97"/>
      <c r="B794" s="97"/>
      <c r="C794" s="97"/>
      <c r="D794" s="98"/>
      <c r="E794" s="99"/>
      <c r="F794" s="97"/>
      <c r="H794" s="97"/>
      <c r="I794" s="97"/>
      <c r="J794" s="97"/>
      <c r="X794" s="1"/>
      <c r="AD794" s="1"/>
      <c r="AI794" s="97"/>
    </row>
    <row r="795" spans="1:35" ht="14.25" customHeight="1" x14ac:dyDescent="0.35">
      <c r="A795" s="97"/>
      <c r="B795" s="97"/>
      <c r="C795" s="97"/>
      <c r="D795" s="98"/>
      <c r="E795" s="99"/>
      <c r="F795" s="97"/>
      <c r="H795" s="97"/>
      <c r="I795" s="97"/>
      <c r="J795" s="97"/>
      <c r="X795" s="1"/>
      <c r="AD795" s="1"/>
      <c r="AI795" s="97"/>
    </row>
    <row r="796" spans="1:35" ht="14.25" customHeight="1" x14ac:dyDescent="0.35">
      <c r="A796" s="97"/>
      <c r="B796" s="97"/>
      <c r="C796" s="97"/>
      <c r="D796" s="98"/>
      <c r="E796" s="99"/>
      <c r="F796" s="97"/>
      <c r="H796" s="97"/>
      <c r="I796" s="97"/>
      <c r="J796" s="97"/>
      <c r="X796" s="1"/>
      <c r="AD796" s="1"/>
      <c r="AI796" s="97"/>
    </row>
    <row r="797" spans="1:35" ht="14.25" customHeight="1" x14ac:dyDescent="0.35">
      <c r="A797" s="97"/>
      <c r="B797" s="97"/>
      <c r="C797" s="97"/>
      <c r="D797" s="98"/>
      <c r="E797" s="99"/>
      <c r="F797" s="97"/>
      <c r="H797" s="97"/>
      <c r="I797" s="97"/>
      <c r="J797" s="97"/>
      <c r="X797" s="1"/>
      <c r="AD797" s="1"/>
      <c r="AI797" s="97"/>
    </row>
    <row r="798" spans="1:35" ht="14.25" customHeight="1" x14ac:dyDescent="0.35">
      <c r="A798" s="97"/>
      <c r="B798" s="97"/>
      <c r="C798" s="97"/>
      <c r="D798" s="98"/>
      <c r="E798" s="99"/>
      <c r="F798" s="97"/>
      <c r="H798" s="97"/>
      <c r="I798" s="97"/>
      <c r="J798" s="97"/>
      <c r="X798" s="1"/>
      <c r="AD798" s="1"/>
      <c r="AI798" s="97"/>
    </row>
    <row r="799" spans="1:35" ht="14.25" customHeight="1" x14ac:dyDescent="0.35">
      <c r="A799" s="97"/>
      <c r="B799" s="97"/>
      <c r="C799" s="97"/>
      <c r="D799" s="98"/>
      <c r="E799" s="99"/>
      <c r="F799" s="97"/>
      <c r="H799" s="97"/>
      <c r="I799" s="97"/>
      <c r="J799" s="97"/>
      <c r="X799" s="1"/>
      <c r="AD799" s="1"/>
      <c r="AI799" s="97"/>
    </row>
    <row r="800" spans="1:35" ht="14.25" customHeight="1" x14ac:dyDescent="0.35">
      <c r="A800" s="97"/>
      <c r="B800" s="97"/>
      <c r="C800" s="97"/>
      <c r="D800" s="98"/>
      <c r="E800" s="99"/>
      <c r="F800" s="97"/>
      <c r="H800" s="97"/>
      <c r="I800" s="97"/>
      <c r="J800" s="97"/>
      <c r="X800" s="1"/>
      <c r="AD800" s="1"/>
      <c r="AI800" s="97"/>
    </row>
    <row r="801" spans="1:35" ht="14.25" customHeight="1" x14ac:dyDescent="0.35">
      <c r="A801" s="97"/>
      <c r="B801" s="97"/>
      <c r="C801" s="97"/>
      <c r="D801" s="98"/>
      <c r="E801" s="99"/>
      <c r="F801" s="97"/>
      <c r="H801" s="97"/>
      <c r="I801" s="97"/>
      <c r="J801" s="97"/>
      <c r="X801" s="1"/>
      <c r="AD801" s="1"/>
      <c r="AI801" s="97"/>
    </row>
    <row r="802" spans="1:35" ht="14.25" customHeight="1" x14ac:dyDescent="0.35">
      <c r="A802" s="97"/>
      <c r="B802" s="97"/>
      <c r="C802" s="97"/>
      <c r="D802" s="98"/>
      <c r="E802" s="99"/>
      <c r="F802" s="97"/>
      <c r="H802" s="97"/>
      <c r="I802" s="97"/>
      <c r="J802" s="97"/>
      <c r="X802" s="1"/>
      <c r="AD802" s="1"/>
      <c r="AI802" s="97"/>
    </row>
    <row r="803" spans="1:35" ht="14.25" customHeight="1" x14ac:dyDescent="0.35">
      <c r="A803" s="97"/>
      <c r="B803" s="97"/>
      <c r="C803" s="97"/>
      <c r="D803" s="98"/>
      <c r="E803" s="99"/>
      <c r="F803" s="97"/>
      <c r="H803" s="97"/>
      <c r="I803" s="97"/>
      <c r="J803" s="97"/>
      <c r="X803" s="1"/>
      <c r="AD803" s="1"/>
      <c r="AI803" s="97"/>
    </row>
    <row r="804" spans="1:35" ht="14.25" customHeight="1" x14ac:dyDescent="0.35">
      <c r="A804" s="97"/>
      <c r="B804" s="97"/>
      <c r="C804" s="97"/>
      <c r="D804" s="98"/>
      <c r="E804" s="99"/>
      <c r="F804" s="97"/>
      <c r="H804" s="97"/>
      <c r="I804" s="97"/>
      <c r="J804" s="97"/>
      <c r="X804" s="1"/>
      <c r="AD804" s="1"/>
      <c r="AI804" s="97"/>
    </row>
    <row r="805" spans="1:35" ht="14.25" customHeight="1" x14ac:dyDescent="0.35">
      <c r="A805" s="97"/>
      <c r="B805" s="97"/>
      <c r="C805" s="97"/>
      <c r="D805" s="98"/>
      <c r="E805" s="99"/>
      <c r="F805" s="97"/>
      <c r="H805" s="97"/>
      <c r="I805" s="97"/>
      <c r="J805" s="97"/>
      <c r="X805" s="1"/>
      <c r="AD805" s="1"/>
      <c r="AI805" s="97"/>
    </row>
    <row r="806" spans="1:35" ht="14.25" customHeight="1" x14ac:dyDescent="0.35">
      <c r="A806" s="97"/>
      <c r="B806" s="97"/>
      <c r="C806" s="97"/>
      <c r="D806" s="98"/>
      <c r="E806" s="99"/>
      <c r="F806" s="97"/>
      <c r="H806" s="97"/>
      <c r="I806" s="97"/>
      <c r="J806" s="97"/>
      <c r="X806" s="1"/>
      <c r="AD806" s="1"/>
      <c r="AI806" s="97"/>
    </row>
    <row r="807" spans="1:35" ht="14.25" customHeight="1" x14ac:dyDescent="0.35">
      <c r="A807" s="97"/>
      <c r="B807" s="97"/>
      <c r="C807" s="97"/>
      <c r="D807" s="98"/>
      <c r="E807" s="99"/>
      <c r="F807" s="97"/>
      <c r="H807" s="97"/>
      <c r="I807" s="97"/>
      <c r="J807" s="97"/>
      <c r="X807" s="1"/>
      <c r="AD807" s="1"/>
      <c r="AI807" s="97"/>
    </row>
    <row r="808" spans="1:35" ht="14.25" customHeight="1" x14ac:dyDescent="0.35">
      <c r="A808" s="97"/>
      <c r="B808" s="97"/>
      <c r="C808" s="97"/>
      <c r="D808" s="98"/>
      <c r="E808" s="99"/>
      <c r="F808" s="97"/>
      <c r="H808" s="97"/>
      <c r="I808" s="97"/>
      <c r="J808" s="97"/>
      <c r="X808" s="1"/>
      <c r="AD808" s="1"/>
      <c r="AI808" s="97"/>
    </row>
    <row r="809" spans="1:35" ht="14.25" customHeight="1" x14ac:dyDescent="0.35">
      <c r="A809" s="97"/>
      <c r="B809" s="97"/>
      <c r="C809" s="97"/>
      <c r="D809" s="98"/>
      <c r="E809" s="99"/>
      <c r="F809" s="97"/>
      <c r="H809" s="97"/>
      <c r="I809" s="97"/>
      <c r="J809" s="97"/>
      <c r="X809" s="1"/>
      <c r="AD809" s="1"/>
      <c r="AI809" s="97"/>
    </row>
    <row r="810" spans="1:35" ht="14.25" customHeight="1" x14ac:dyDescent="0.35">
      <c r="A810" s="97"/>
      <c r="B810" s="97"/>
      <c r="C810" s="97"/>
      <c r="D810" s="98"/>
      <c r="E810" s="99"/>
      <c r="F810" s="97"/>
      <c r="H810" s="97"/>
      <c r="I810" s="97"/>
      <c r="J810" s="97"/>
      <c r="X810" s="1"/>
      <c r="AD810" s="1"/>
      <c r="AI810" s="97"/>
    </row>
    <row r="811" spans="1:35" ht="14.25" customHeight="1" x14ac:dyDescent="0.35">
      <c r="A811" s="97"/>
      <c r="B811" s="97"/>
      <c r="C811" s="97"/>
      <c r="D811" s="98"/>
      <c r="E811" s="99"/>
      <c r="F811" s="97"/>
      <c r="H811" s="97"/>
      <c r="I811" s="97"/>
      <c r="J811" s="97"/>
      <c r="X811" s="1"/>
      <c r="AD811" s="1"/>
      <c r="AI811" s="97"/>
    </row>
    <row r="812" spans="1:35" ht="14.25" customHeight="1" x14ac:dyDescent="0.35">
      <c r="A812" s="97"/>
      <c r="B812" s="97"/>
      <c r="C812" s="97"/>
      <c r="D812" s="98"/>
      <c r="E812" s="99"/>
      <c r="F812" s="97"/>
      <c r="H812" s="97"/>
      <c r="I812" s="97"/>
      <c r="J812" s="97"/>
      <c r="X812" s="1"/>
      <c r="AD812" s="1"/>
      <c r="AI812" s="97"/>
    </row>
    <row r="813" spans="1:35" ht="14.25" customHeight="1" x14ac:dyDescent="0.35">
      <c r="A813" s="97"/>
      <c r="B813" s="97"/>
      <c r="C813" s="97"/>
      <c r="D813" s="98"/>
      <c r="E813" s="99"/>
      <c r="F813" s="97"/>
      <c r="H813" s="97"/>
      <c r="I813" s="97"/>
      <c r="J813" s="97"/>
      <c r="X813" s="1"/>
      <c r="AD813" s="1"/>
      <c r="AI813" s="97"/>
    </row>
    <row r="814" spans="1:35" ht="14.25" customHeight="1" x14ac:dyDescent="0.35">
      <c r="A814" s="97"/>
      <c r="B814" s="97"/>
      <c r="C814" s="97"/>
      <c r="D814" s="98"/>
      <c r="E814" s="99"/>
      <c r="F814" s="97"/>
      <c r="H814" s="97"/>
      <c r="I814" s="97"/>
      <c r="J814" s="97"/>
      <c r="X814" s="1"/>
      <c r="AD814" s="1"/>
      <c r="AI814" s="97"/>
    </row>
    <row r="815" spans="1:35" ht="14.25" customHeight="1" x14ac:dyDescent="0.35">
      <c r="A815" s="97"/>
      <c r="B815" s="97"/>
      <c r="C815" s="97"/>
      <c r="D815" s="98"/>
      <c r="E815" s="99"/>
      <c r="F815" s="97"/>
      <c r="H815" s="97"/>
      <c r="I815" s="97"/>
      <c r="J815" s="97"/>
      <c r="X815" s="1"/>
      <c r="AD815" s="1"/>
      <c r="AI815" s="97"/>
    </row>
    <row r="816" spans="1:35" ht="14.25" customHeight="1" x14ac:dyDescent="0.35">
      <c r="A816" s="97"/>
      <c r="B816" s="97"/>
      <c r="C816" s="97"/>
      <c r="D816" s="98"/>
      <c r="E816" s="99"/>
      <c r="F816" s="97"/>
      <c r="H816" s="97"/>
      <c r="I816" s="97"/>
      <c r="J816" s="97"/>
      <c r="X816" s="1"/>
      <c r="AD816" s="1"/>
      <c r="AI816" s="97"/>
    </row>
    <row r="817" spans="1:35" ht="14.25" customHeight="1" x14ac:dyDescent="0.35">
      <c r="A817" s="97"/>
      <c r="B817" s="97"/>
      <c r="C817" s="97"/>
      <c r="D817" s="98"/>
      <c r="E817" s="99"/>
      <c r="F817" s="97"/>
      <c r="H817" s="97"/>
      <c r="I817" s="97"/>
      <c r="J817" s="97"/>
      <c r="X817" s="1"/>
      <c r="AD817" s="1"/>
      <c r="AI817" s="97"/>
    </row>
    <row r="818" spans="1:35" ht="14.25" customHeight="1" x14ac:dyDescent="0.35">
      <c r="A818" s="97"/>
      <c r="B818" s="97"/>
      <c r="C818" s="97"/>
      <c r="D818" s="98"/>
      <c r="E818" s="99"/>
      <c r="F818" s="97"/>
      <c r="H818" s="97"/>
      <c r="I818" s="97"/>
      <c r="J818" s="97"/>
      <c r="X818" s="1"/>
      <c r="AD818" s="1"/>
      <c r="AI818" s="97"/>
    </row>
    <row r="819" spans="1:35" ht="14.25" customHeight="1" x14ac:dyDescent="0.35">
      <c r="A819" s="97"/>
      <c r="B819" s="97"/>
      <c r="C819" s="97"/>
      <c r="D819" s="98"/>
      <c r="E819" s="99"/>
      <c r="F819" s="97"/>
      <c r="H819" s="97"/>
      <c r="I819" s="97"/>
      <c r="J819" s="97"/>
      <c r="X819" s="1"/>
      <c r="AD819" s="1"/>
      <c r="AI819" s="97"/>
    </row>
    <row r="820" spans="1:35" ht="14.25" customHeight="1" x14ac:dyDescent="0.35">
      <c r="A820" s="97"/>
      <c r="B820" s="97"/>
      <c r="C820" s="97"/>
      <c r="D820" s="98"/>
      <c r="E820" s="99"/>
      <c r="F820" s="97"/>
      <c r="H820" s="97"/>
      <c r="I820" s="97"/>
      <c r="J820" s="97"/>
      <c r="X820" s="1"/>
      <c r="AD820" s="1"/>
      <c r="AI820" s="97"/>
    </row>
    <row r="821" spans="1:35" ht="14.25" customHeight="1" x14ac:dyDescent="0.35">
      <c r="A821" s="97"/>
      <c r="B821" s="97"/>
      <c r="C821" s="97"/>
      <c r="D821" s="98"/>
      <c r="E821" s="99"/>
      <c r="F821" s="97"/>
      <c r="H821" s="97"/>
      <c r="I821" s="97"/>
      <c r="J821" s="97"/>
      <c r="X821" s="1"/>
      <c r="AD821" s="1"/>
      <c r="AI821" s="97"/>
    </row>
    <row r="822" spans="1:35" ht="14.25" customHeight="1" x14ac:dyDescent="0.35">
      <c r="A822" s="97"/>
      <c r="B822" s="97"/>
      <c r="C822" s="97"/>
      <c r="D822" s="98"/>
      <c r="E822" s="99"/>
      <c r="F822" s="97"/>
      <c r="H822" s="97"/>
      <c r="I822" s="97"/>
      <c r="J822" s="97"/>
      <c r="X822" s="1"/>
      <c r="AD822" s="1"/>
      <c r="AI822" s="97"/>
    </row>
    <row r="823" spans="1:35" ht="14.25" customHeight="1" x14ac:dyDescent="0.35">
      <c r="A823" s="97"/>
      <c r="B823" s="97"/>
      <c r="C823" s="97"/>
      <c r="D823" s="98"/>
      <c r="E823" s="99"/>
      <c r="F823" s="97"/>
      <c r="H823" s="97"/>
      <c r="I823" s="97"/>
      <c r="J823" s="97"/>
      <c r="X823" s="1"/>
      <c r="AD823" s="1"/>
      <c r="AI823" s="97"/>
    </row>
    <row r="824" spans="1:35" ht="14.25" customHeight="1" x14ac:dyDescent="0.35">
      <c r="A824" s="97"/>
      <c r="B824" s="97"/>
      <c r="C824" s="97"/>
      <c r="D824" s="98"/>
      <c r="E824" s="99"/>
      <c r="F824" s="97"/>
      <c r="H824" s="97"/>
      <c r="I824" s="97"/>
      <c r="J824" s="97"/>
      <c r="X824" s="1"/>
      <c r="AD824" s="1"/>
      <c r="AI824" s="97"/>
    </row>
    <row r="825" spans="1:35" ht="14.25" customHeight="1" x14ac:dyDescent="0.35">
      <c r="A825" s="97"/>
      <c r="B825" s="97"/>
      <c r="C825" s="97"/>
      <c r="D825" s="98"/>
      <c r="E825" s="99"/>
      <c r="F825" s="97"/>
      <c r="H825" s="97"/>
      <c r="I825" s="97"/>
      <c r="J825" s="97"/>
      <c r="X825" s="1"/>
      <c r="AD825" s="1"/>
      <c r="AI825" s="97"/>
    </row>
    <row r="826" spans="1:35" ht="14.25" customHeight="1" x14ac:dyDescent="0.35">
      <c r="A826" s="97"/>
      <c r="B826" s="97"/>
      <c r="C826" s="97"/>
      <c r="D826" s="98"/>
      <c r="E826" s="99"/>
      <c r="F826" s="97"/>
      <c r="H826" s="97"/>
      <c r="I826" s="97"/>
      <c r="J826" s="97"/>
      <c r="X826" s="1"/>
      <c r="AD826" s="1"/>
      <c r="AI826" s="97"/>
    </row>
    <row r="827" spans="1:35" ht="14.25" customHeight="1" x14ac:dyDescent="0.35">
      <c r="A827" s="97"/>
      <c r="B827" s="97"/>
      <c r="C827" s="97"/>
      <c r="D827" s="98"/>
      <c r="E827" s="99"/>
      <c r="F827" s="97"/>
      <c r="H827" s="97"/>
      <c r="I827" s="97"/>
      <c r="J827" s="97"/>
      <c r="X827" s="1"/>
      <c r="AD827" s="1"/>
      <c r="AI827" s="97"/>
    </row>
    <row r="828" spans="1:35" ht="14.25" customHeight="1" x14ac:dyDescent="0.35">
      <c r="A828" s="97"/>
      <c r="B828" s="97"/>
      <c r="C828" s="97"/>
      <c r="D828" s="98"/>
      <c r="E828" s="99"/>
      <c r="F828" s="97"/>
      <c r="H828" s="97"/>
      <c r="I828" s="97"/>
      <c r="J828" s="97"/>
      <c r="X828" s="1"/>
      <c r="AD828" s="1"/>
      <c r="AI828" s="97"/>
    </row>
    <row r="829" spans="1:35" ht="14.25" customHeight="1" x14ac:dyDescent="0.35">
      <c r="A829" s="97"/>
      <c r="B829" s="97"/>
      <c r="C829" s="97"/>
      <c r="D829" s="98"/>
      <c r="E829" s="99"/>
      <c r="F829" s="97"/>
      <c r="H829" s="97"/>
      <c r="I829" s="97"/>
      <c r="J829" s="97"/>
      <c r="X829" s="1"/>
      <c r="AD829" s="1"/>
      <c r="AI829" s="97"/>
    </row>
    <row r="830" spans="1:35" ht="14.25" customHeight="1" x14ac:dyDescent="0.35">
      <c r="A830" s="97"/>
      <c r="B830" s="97"/>
      <c r="C830" s="97"/>
      <c r="D830" s="98"/>
      <c r="E830" s="99"/>
      <c r="F830" s="97"/>
      <c r="H830" s="97"/>
      <c r="I830" s="97"/>
      <c r="J830" s="97"/>
      <c r="X830" s="1"/>
      <c r="AD830" s="1"/>
      <c r="AI830" s="97"/>
    </row>
    <row r="831" spans="1:35" ht="14.25" customHeight="1" x14ac:dyDescent="0.35">
      <c r="A831" s="97"/>
      <c r="B831" s="97"/>
      <c r="C831" s="97"/>
      <c r="D831" s="98"/>
      <c r="E831" s="99"/>
      <c r="F831" s="97"/>
      <c r="H831" s="97"/>
      <c r="I831" s="97"/>
      <c r="J831" s="97"/>
      <c r="X831" s="1"/>
      <c r="AD831" s="1"/>
      <c r="AI831" s="97"/>
    </row>
    <row r="832" spans="1:35" ht="14.25" customHeight="1" x14ac:dyDescent="0.35">
      <c r="A832" s="97"/>
      <c r="B832" s="97"/>
      <c r="C832" s="97"/>
      <c r="D832" s="98"/>
      <c r="E832" s="99"/>
      <c r="F832" s="97"/>
      <c r="H832" s="97"/>
      <c r="I832" s="97"/>
      <c r="J832" s="97"/>
      <c r="X832" s="1"/>
      <c r="AD832" s="1"/>
      <c r="AI832" s="97"/>
    </row>
    <row r="833" spans="1:35" ht="14.25" customHeight="1" x14ac:dyDescent="0.35">
      <c r="A833" s="97"/>
      <c r="B833" s="97"/>
      <c r="C833" s="97"/>
      <c r="D833" s="98"/>
      <c r="E833" s="99"/>
      <c r="F833" s="97"/>
      <c r="H833" s="97"/>
      <c r="I833" s="97"/>
      <c r="J833" s="97"/>
      <c r="X833" s="1"/>
      <c r="AD833" s="1"/>
      <c r="AI833" s="97"/>
    </row>
    <row r="834" spans="1:35" ht="14.25" customHeight="1" x14ac:dyDescent="0.35">
      <c r="A834" s="97"/>
      <c r="B834" s="97"/>
      <c r="C834" s="97"/>
      <c r="D834" s="98"/>
      <c r="E834" s="99"/>
      <c r="F834" s="97"/>
      <c r="H834" s="97"/>
      <c r="I834" s="97"/>
      <c r="J834" s="97"/>
      <c r="X834" s="1"/>
      <c r="AD834" s="1"/>
      <c r="AI834" s="97"/>
    </row>
    <row r="835" spans="1:35" ht="14.25" customHeight="1" x14ac:dyDescent="0.35">
      <c r="A835" s="97"/>
      <c r="B835" s="97"/>
      <c r="C835" s="97"/>
      <c r="D835" s="98"/>
      <c r="E835" s="99"/>
      <c r="F835" s="97"/>
      <c r="H835" s="97"/>
      <c r="I835" s="97"/>
      <c r="J835" s="97"/>
      <c r="X835" s="1"/>
      <c r="AD835" s="1"/>
      <c r="AI835" s="97"/>
    </row>
    <row r="836" spans="1:35" ht="14.25" customHeight="1" x14ac:dyDescent="0.35">
      <c r="A836" s="97"/>
      <c r="B836" s="97"/>
      <c r="C836" s="97"/>
      <c r="D836" s="98"/>
      <c r="E836" s="99"/>
      <c r="F836" s="97"/>
      <c r="H836" s="97"/>
      <c r="I836" s="97"/>
      <c r="J836" s="97"/>
      <c r="X836" s="1"/>
      <c r="AD836" s="1"/>
      <c r="AI836" s="97"/>
    </row>
    <row r="837" spans="1:35" ht="14.25" customHeight="1" x14ac:dyDescent="0.35">
      <c r="A837" s="97"/>
      <c r="B837" s="97"/>
      <c r="C837" s="97"/>
      <c r="D837" s="98"/>
      <c r="E837" s="99"/>
      <c r="F837" s="97"/>
      <c r="H837" s="97"/>
      <c r="I837" s="97"/>
      <c r="J837" s="97"/>
      <c r="X837" s="1"/>
      <c r="AD837" s="1"/>
      <c r="AI837" s="97"/>
    </row>
    <row r="838" spans="1:35" ht="14.25" customHeight="1" x14ac:dyDescent="0.35">
      <c r="A838" s="97"/>
      <c r="B838" s="97"/>
      <c r="C838" s="97"/>
      <c r="D838" s="98"/>
      <c r="E838" s="99"/>
      <c r="F838" s="97"/>
      <c r="H838" s="97"/>
      <c r="I838" s="97"/>
      <c r="J838" s="97"/>
      <c r="X838" s="1"/>
      <c r="AD838" s="1"/>
      <c r="AI838" s="97"/>
    </row>
    <row r="839" spans="1:35" ht="14.25" customHeight="1" x14ac:dyDescent="0.35">
      <c r="A839" s="97"/>
      <c r="B839" s="97"/>
      <c r="C839" s="97"/>
      <c r="D839" s="98"/>
      <c r="E839" s="99"/>
      <c r="F839" s="97"/>
      <c r="H839" s="97"/>
      <c r="I839" s="97"/>
      <c r="J839" s="97"/>
      <c r="X839" s="1"/>
      <c r="AD839" s="1"/>
      <c r="AI839" s="97"/>
    </row>
    <row r="840" spans="1:35" ht="14.25" customHeight="1" x14ac:dyDescent="0.35">
      <c r="A840" s="97"/>
      <c r="B840" s="97"/>
      <c r="C840" s="97"/>
      <c r="D840" s="98"/>
      <c r="E840" s="99"/>
      <c r="F840" s="97"/>
      <c r="H840" s="97"/>
      <c r="I840" s="97"/>
      <c r="J840" s="97"/>
      <c r="X840" s="1"/>
      <c r="AD840" s="1"/>
      <c r="AI840" s="97"/>
    </row>
    <row r="841" spans="1:35" ht="14.25" customHeight="1" x14ac:dyDescent="0.35">
      <c r="A841" s="97"/>
      <c r="B841" s="97"/>
      <c r="C841" s="97"/>
      <c r="D841" s="98"/>
      <c r="E841" s="99"/>
      <c r="F841" s="97"/>
      <c r="H841" s="97"/>
      <c r="I841" s="97"/>
      <c r="J841" s="97"/>
      <c r="X841" s="1"/>
      <c r="AD841" s="1"/>
      <c r="AI841" s="97"/>
    </row>
    <row r="842" spans="1:35" ht="14.25" customHeight="1" x14ac:dyDescent="0.35">
      <c r="A842" s="97"/>
      <c r="B842" s="97"/>
      <c r="C842" s="97"/>
      <c r="D842" s="98"/>
      <c r="E842" s="99"/>
      <c r="F842" s="97"/>
      <c r="H842" s="97"/>
      <c r="I842" s="97"/>
      <c r="J842" s="97"/>
      <c r="X842" s="1"/>
      <c r="AD842" s="1"/>
      <c r="AI842" s="97"/>
    </row>
    <row r="843" spans="1:35" ht="14.25" customHeight="1" x14ac:dyDescent="0.35">
      <c r="A843" s="97"/>
      <c r="B843" s="97"/>
      <c r="C843" s="97"/>
      <c r="D843" s="98"/>
      <c r="E843" s="99"/>
      <c r="F843" s="97"/>
      <c r="H843" s="97"/>
      <c r="I843" s="97"/>
      <c r="J843" s="97"/>
      <c r="X843" s="1"/>
      <c r="AD843" s="1"/>
      <c r="AI843" s="97"/>
    </row>
    <row r="844" spans="1:35" ht="14.25" customHeight="1" x14ac:dyDescent="0.35">
      <c r="A844" s="97"/>
      <c r="B844" s="97"/>
      <c r="C844" s="97"/>
      <c r="D844" s="98"/>
      <c r="E844" s="99"/>
      <c r="F844" s="97"/>
      <c r="H844" s="97"/>
      <c r="I844" s="97"/>
      <c r="J844" s="97"/>
      <c r="X844" s="1"/>
      <c r="AD844" s="1"/>
      <c r="AI844" s="97"/>
    </row>
    <row r="845" spans="1:35" ht="14.25" customHeight="1" x14ac:dyDescent="0.35">
      <c r="A845" s="97"/>
      <c r="B845" s="97"/>
      <c r="C845" s="97"/>
      <c r="D845" s="98"/>
      <c r="E845" s="99"/>
      <c r="F845" s="97"/>
      <c r="H845" s="97"/>
      <c r="I845" s="97"/>
      <c r="J845" s="97"/>
      <c r="X845" s="1"/>
      <c r="AD845" s="1"/>
      <c r="AI845" s="97"/>
    </row>
    <row r="846" spans="1:35" ht="14.25" customHeight="1" x14ac:dyDescent="0.35">
      <c r="A846" s="97"/>
      <c r="B846" s="97"/>
      <c r="C846" s="97"/>
      <c r="D846" s="98"/>
      <c r="E846" s="99"/>
      <c r="F846" s="97"/>
      <c r="H846" s="97"/>
      <c r="I846" s="97"/>
      <c r="J846" s="97"/>
      <c r="X846" s="1"/>
      <c r="AD846" s="1"/>
      <c r="AI846" s="97"/>
    </row>
    <row r="847" spans="1:35" ht="14.25" customHeight="1" x14ac:dyDescent="0.35">
      <c r="A847" s="97"/>
      <c r="B847" s="97"/>
      <c r="C847" s="97"/>
      <c r="D847" s="98"/>
      <c r="E847" s="99"/>
      <c r="F847" s="97"/>
      <c r="H847" s="97"/>
      <c r="I847" s="97"/>
      <c r="J847" s="97"/>
      <c r="X847" s="1"/>
      <c r="AD847" s="1"/>
      <c r="AI847" s="97"/>
    </row>
    <row r="848" spans="1:35" ht="14.25" customHeight="1" x14ac:dyDescent="0.35">
      <c r="A848" s="97"/>
      <c r="B848" s="97"/>
      <c r="C848" s="97"/>
      <c r="D848" s="98"/>
      <c r="E848" s="99"/>
      <c r="F848" s="97"/>
      <c r="H848" s="97"/>
      <c r="I848" s="97"/>
      <c r="J848" s="97"/>
      <c r="X848" s="1"/>
      <c r="AD848" s="1"/>
      <c r="AI848" s="97"/>
    </row>
    <row r="849" spans="1:35" ht="14.25" customHeight="1" x14ac:dyDescent="0.35">
      <c r="A849" s="97"/>
      <c r="B849" s="97"/>
      <c r="C849" s="97"/>
      <c r="D849" s="98"/>
      <c r="E849" s="99"/>
      <c r="F849" s="97"/>
      <c r="H849" s="97"/>
      <c r="I849" s="97"/>
      <c r="J849" s="97"/>
      <c r="X849" s="1"/>
      <c r="AD849" s="1"/>
      <c r="AI849" s="97"/>
    </row>
    <row r="850" spans="1:35" ht="14.25" customHeight="1" x14ac:dyDescent="0.35">
      <c r="A850" s="97"/>
      <c r="B850" s="97"/>
      <c r="C850" s="97"/>
      <c r="D850" s="98"/>
      <c r="E850" s="99"/>
      <c r="F850" s="97"/>
      <c r="H850" s="97"/>
      <c r="I850" s="97"/>
      <c r="J850" s="97"/>
      <c r="X850" s="1"/>
      <c r="AD850" s="1"/>
      <c r="AI850" s="97"/>
    </row>
    <row r="851" spans="1:35" ht="14.25" customHeight="1" x14ac:dyDescent="0.35">
      <c r="A851" s="97"/>
      <c r="B851" s="97"/>
      <c r="C851" s="97"/>
      <c r="D851" s="98"/>
      <c r="E851" s="99"/>
      <c r="F851" s="97"/>
      <c r="H851" s="97"/>
      <c r="I851" s="97"/>
      <c r="J851" s="97"/>
      <c r="X851" s="1"/>
      <c r="AD851" s="1"/>
      <c r="AI851" s="97"/>
    </row>
    <row r="852" spans="1:35" ht="14.25" customHeight="1" x14ac:dyDescent="0.35">
      <c r="A852" s="97"/>
      <c r="B852" s="97"/>
      <c r="C852" s="97"/>
      <c r="D852" s="98"/>
      <c r="E852" s="99"/>
      <c r="F852" s="97"/>
      <c r="H852" s="97"/>
      <c r="I852" s="97"/>
      <c r="J852" s="97"/>
      <c r="X852" s="1"/>
      <c r="AD852" s="1"/>
      <c r="AI852" s="97"/>
    </row>
    <row r="853" spans="1:35" ht="14.25" customHeight="1" x14ac:dyDescent="0.35">
      <c r="A853" s="97"/>
      <c r="B853" s="97"/>
      <c r="C853" s="97"/>
      <c r="D853" s="98"/>
      <c r="E853" s="99"/>
      <c r="F853" s="97"/>
      <c r="H853" s="97"/>
      <c r="I853" s="97"/>
      <c r="J853" s="97"/>
      <c r="X853" s="1"/>
      <c r="AD853" s="1"/>
      <c r="AI853" s="97"/>
    </row>
    <row r="854" spans="1:35" ht="14.25" customHeight="1" x14ac:dyDescent="0.35">
      <c r="A854" s="97"/>
      <c r="B854" s="97"/>
      <c r="C854" s="97"/>
      <c r="D854" s="98"/>
      <c r="E854" s="99"/>
      <c r="F854" s="97"/>
      <c r="H854" s="97"/>
      <c r="I854" s="97"/>
      <c r="J854" s="97"/>
      <c r="X854" s="1"/>
      <c r="AD854" s="1"/>
      <c r="AI854" s="97"/>
    </row>
    <row r="855" spans="1:35" ht="14.25" customHeight="1" x14ac:dyDescent="0.35">
      <c r="A855" s="97"/>
      <c r="B855" s="97"/>
      <c r="C855" s="97"/>
      <c r="D855" s="98"/>
      <c r="E855" s="99"/>
      <c r="F855" s="97"/>
      <c r="H855" s="97"/>
      <c r="I855" s="97"/>
      <c r="J855" s="97"/>
      <c r="X855" s="1"/>
      <c r="AD855" s="1"/>
      <c r="AI855" s="97"/>
    </row>
    <row r="856" spans="1:35" ht="14.25" customHeight="1" x14ac:dyDescent="0.35">
      <c r="A856" s="97"/>
      <c r="B856" s="97"/>
      <c r="C856" s="97"/>
      <c r="D856" s="98"/>
      <c r="E856" s="99"/>
      <c r="F856" s="97"/>
      <c r="H856" s="97"/>
      <c r="I856" s="97"/>
      <c r="J856" s="97"/>
      <c r="X856" s="1"/>
      <c r="AD856" s="1"/>
      <c r="AI856" s="97"/>
    </row>
    <row r="857" spans="1:35" ht="14.25" customHeight="1" x14ac:dyDescent="0.35">
      <c r="A857" s="97"/>
      <c r="B857" s="97"/>
      <c r="C857" s="97"/>
      <c r="D857" s="98"/>
      <c r="E857" s="99"/>
      <c r="F857" s="97"/>
      <c r="H857" s="97"/>
      <c r="I857" s="97"/>
      <c r="J857" s="97"/>
      <c r="X857" s="1"/>
      <c r="AD857" s="1"/>
      <c r="AI857" s="97"/>
    </row>
    <row r="858" spans="1:35" ht="14.25" customHeight="1" x14ac:dyDescent="0.35">
      <c r="A858" s="97"/>
      <c r="B858" s="97"/>
      <c r="C858" s="97"/>
      <c r="D858" s="98"/>
      <c r="E858" s="99"/>
      <c r="F858" s="97"/>
      <c r="H858" s="97"/>
      <c r="I858" s="97"/>
      <c r="J858" s="97"/>
      <c r="X858" s="1"/>
      <c r="AD858" s="1"/>
      <c r="AI858" s="97"/>
    </row>
    <row r="859" spans="1:35" ht="14.25" customHeight="1" x14ac:dyDescent="0.35">
      <c r="A859" s="97"/>
      <c r="B859" s="97"/>
      <c r="C859" s="97"/>
      <c r="D859" s="98"/>
      <c r="E859" s="99"/>
      <c r="F859" s="97"/>
      <c r="H859" s="97"/>
      <c r="I859" s="97"/>
      <c r="J859" s="97"/>
      <c r="X859" s="1"/>
      <c r="AD859" s="1"/>
      <c r="AI859" s="97"/>
    </row>
    <row r="860" spans="1:35" ht="14.25" customHeight="1" x14ac:dyDescent="0.35">
      <c r="A860" s="97"/>
      <c r="B860" s="97"/>
      <c r="C860" s="97"/>
      <c r="D860" s="98"/>
      <c r="E860" s="99"/>
      <c r="F860" s="97"/>
      <c r="H860" s="97"/>
      <c r="I860" s="97"/>
      <c r="J860" s="97"/>
      <c r="X860" s="1"/>
      <c r="AD860" s="1"/>
      <c r="AI860" s="97"/>
    </row>
    <row r="861" spans="1:35" ht="14.25" customHeight="1" x14ac:dyDescent="0.35">
      <c r="A861" s="97"/>
      <c r="B861" s="97"/>
      <c r="C861" s="97"/>
      <c r="D861" s="98"/>
      <c r="E861" s="99"/>
      <c r="F861" s="97"/>
      <c r="H861" s="97"/>
      <c r="I861" s="97"/>
      <c r="J861" s="97"/>
      <c r="X861" s="1"/>
      <c r="AD861" s="1"/>
      <c r="AI861" s="97"/>
    </row>
    <row r="862" spans="1:35" ht="14.25" customHeight="1" x14ac:dyDescent="0.35">
      <c r="A862" s="97"/>
      <c r="B862" s="97"/>
      <c r="C862" s="97"/>
      <c r="D862" s="98"/>
      <c r="E862" s="99"/>
      <c r="F862" s="97"/>
      <c r="H862" s="97"/>
      <c r="I862" s="97"/>
      <c r="J862" s="97"/>
      <c r="X862" s="1"/>
      <c r="AD862" s="1"/>
      <c r="AI862" s="97"/>
    </row>
    <row r="863" spans="1:35" ht="14.25" customHeight="1" x14ac:dyDescent="0.35">
      <c r="A863" s="97"/>
      <c r="B863" s="97"/>
      <c r="C863" s="97"/>
      <c r="D863" s="98"/>
      <c r="E863" s="99"/>
      <c r="F863" s="97"/>
      <c r="H863" s="97"/>
      <c r="I863" s="97"/>
      <c r="J863" s="97"/>
      <c r="X863" s="1"/>
      <c r="AD863" s="1"/>
      <c r="AI863" s="97"/>
    </row>
    <row r="864" spans="1:35" ht="14.25" customHeight="1" x14ac:dyDescent="0.35">
      <c r="A864" s="97"/>
      <c r="B864" s="97"/>
      <c r="C864" s="97"/>
      <c r="D864" s="98"/>
      <c r="E864" s="99"/>
      <c r="F864" s="97"/>
      <c r="H864" s="97"/>
      <c r="I864" s="97"/>
      <c r="J864" s="97"/>
      <c r="X864" s="1"/>
      <c r="AD864" s="1"/>
      <c r="AI864" s="97"/>
    </row>
    <row r="865" spans="1:35" ht="14.25" customHeight="1" x14ac:dyDescent="0.35">
      <c r="A865" s="97"/>
      <c r="B865" s="97"/>
      <c r="C865" s="97"/>
      <c r="D865" s="98"/>
      <c r="E865" s="99"/>
      <c r="F865" s="97"/>
      <c r="H865" s="97"/>
      <c r="I865" s="97"/>
      <c r="J865" s="97"/>
      <c r="X865" s="1"/>
      <c r="AD865" s="1"/>
      <c r="AI865" s="97"/>
    </row>
    <row r="866" spans="1:35" ht="14.25" customHeight="1" x14ac:dyDescent="0.35">
      <c r="A866" s="97"/>
      <c r="B866" s="97"/>
      <c r="C866" s="97"/>
      <c r="D866" s="98"/>
      <c r="E866" s="99"/>
      <c r="F866" s="97"/>
      <c r="H866" s="97"/>
      <c r="I866" s="97"/>
      <c r="J866" s="97"/>
      <c r="X866" s="1"/>
      <c r="AD866" s="1"/>
      <c r="AI866" s="97"/>
    </row>
    <row r="867" spans="1:35" ht="14.25" customHeight="1" x14ac:dyDescent="0.35">
      <c r="A867" s="97"/>
      <c r="B867" s="97"/>
      <c r="C867" s="97"/>
      <c r="D867" s="98"/>
      <c r="E867" s="99"/>
      <c r="F867" s="97"/>
      <c r="H867" s="97"/>
      <c r="I867" s="97"/>
      <c r="J867" s="97"/>
      <c r="X867" s="1"/>
      <c r="AD867" s="1"/>
      <c r="AI867" s="97"/>
    </row>
    <row r="868" spans="1:35" ht="14.25" customHeight="1" x14ac:dyDescent="0.35">
      <c r="A868" s="97"/>
      <c r="B868" s="97"/>
      <c r="C868" s="97"/>
      <c r="D868" s="98"/>
      <c r="E868" s="99"/>
      <c r="F868" s="97"/>
      <c r="H868" s="97"/>
      <c r="I868" s="97"/>
      <c r="J868" s="97"/>
      <c r="X868" s="1"/>
      <c r="AD868" s="1"/>
      <c r="AI868" s="97"/>
    </row>
    <row r="869" spans="1:35" ht="14.25" customHeight="1" x14ac:dyDescent="0.35">
      <c r="A869" s="97"/>
      <c r="B869" s="97"/>
      <c r="C869" s="97"/>
      <c r="D869" s="98"/>
      <c r="E869" s="99"/>
      <c r="F869" s="97"/>
      <c r="H869" s="97"/>
      <c r="I869" s="97"/>
      <c r="J869" s="97"/>
      <c r="X869" s="1"/>
      <c r="AD869" s="1"/>
      <c r="AI869" s="97"/>
    </row>
    <row r="870" spans="1:35" ht="14.25" customHeight="1" x14ac:dyDescent="0.35">
      <c r="A870" s="97"/>
      <c r="B870" s="97"/>
      <c r="C870" s="97"/>
      <c r="D870" s="98"/>
      <c r="E870" s="99"/>
      <c r="F870" s="97"/>
      <c r="H870" s="97"/>
      <c r="I870" s="97"/>
      <c r="J870" s="97"/>
      <c r="X870" s="1"/>
      <c r="AD870" s="1"/>
      <c r="AI870" s="97"/>
    </row>
    <row r="871" spans="1:35" ht="14.25" customHeight="1" x14ac:dyDescent="0.35">
      <c r="A871" s="97"/>
      <c r="B871" s="97"/>
      <c r="C871" s="97"/>
      <c r="D871" s="98"/>
      <c r="E871" s="99"/>
      <c r="F871" s="97"/>
      <c r="H871" s="97"/>
      <c r="I871" s="97"/>
      <c r="J871" s="97"/>
      <c r="X871" s="1"/>
      <c r="AD871" s="1"/>
      <c r="AI871" s="97"/>
    </row>
    <row r="872" spans="1:35" ht="14.25" customHeight="1" x14ac:dyDescent="0.35">
      <c r="A872" s="97"/>
      <c r="B872" s="97"/>
      <c r="C872" s="97"/>
      <c r="D872" s="98"/>
      <c r="E872" s="99"/>
      <c r="F872" s="97"/>
      <c r="H872" s="97"/>
      <c r="I872" s="97"/>
      <c r="J872" s="97"/>
      <c r="X872" s="1"/>
      <c r="AD872" s="1"/>
      <c r="AI872" s="97"/>
    </row>
    <row r="873" spans="1:35" ht="14.25" customHeight="1" x14ac:dyDescent="0.35">
      <c r="A873" s="97"/>
      <c r="B873" s="97"/>
      <c r="C873" s="97"/>
      <c r="D873" s="98"/>
      <c r="E873" s="99"/>
      <c r="F873" s="97"/>
      <c r="H873" s="97"/>
      <c r="I873" s="97"/>
      <c r="J873" s="97"/>
      <c r="X873" s="1"/>
      <c r="AD873" s="1"/>
      <c r="AI873" s="97"/>
    </row>
    <row r="874" spans="1:35" ht="14.25" customHeight="1" x14ac:dyDescent="0.35">
      <c r="A874" s="97"/>
      <c r="B874" s="97"/>
      <c r="C874" s="97"/>
      <c r="D874" s="98"/>
      <c r="E874" s="99"/>
      <c r="F874" s="97"/>
      <c r="H874" s="97"/>
      <c r="I874" s="97"/>
      <c r="J874" s="97"/>
      <c r="X874" s="1"/>
      <c r="AD874" s="1"/>
      <c r="AI874" s="97"/>
    </row>
    <row r="875" spans="1:35" ht="14.25" customHeight="1" x14ac:dyDescent="0.35">
      <c r="A875" s="97"/>
      <c r="B875" s="97"/>
      <c r="C875" s="97"/>
      <c r="D875" s="98"/>
      <c r="E875" s="99"/>
      <c r="F875" s="97"/>
      <c r="H875" s="97"/>
      <c r="I875" s="97"/>
      <c r="J875" s="97"/>
      <c r="X875" s="1"/>
      <c r="AD875" s="1"/>
      <c r="AI875" s="97"/>
    </row>
    <row r="876" spans="1:35" ht="14.25" customHeight="1" x14ac:dyDescent="0.35">
      <c r="A876" s="97"/>
      <c r="B876" s="97"/>
      <c r="C876" s="97"/>
      <c r="D876" s="98"/>
      <c r="E876" s="99"/>
      <c r="F876" s="97"/>
      <c r="H876" s="97"/>
      <c r="I876" s="97"/>
      <c r="J876" s="97"/>
      <c r="X876" s="1"/>
      <c r="AD876" s="1"/>
      <c r="AI876" s="97"/>
    </row>
    <row r="877" spans="1:35" ht="14.25" customHeight="1" x14ac:dyDescent="0.35">
      <c r="A877" s="97"/>
      <c r="B877" s="97"/>
      <c r="C877" s="97"/>
      <c r="D877" s="98"/>
      <c r="E877" s="99"/>
      <c r="F877" s="97"/>
      <c r="H877" s="97"/>
      <c r="I877" s="97"/>
      <c r="J877" s="97"/>
      <c r="X877" s="1"/>
      <c r="AD877" s="1"/>
      <c r="AI877" s="97"/>
    </row>
    <row r="878" spans="1:35" ht="14.25" customHeight="1" x14ac:dyDescent="0.35">
      <c r="A878" s="97"/>
      <c r="B878" s="97"/>
      <c r="C878" s="97"/>
      <c r="D878" s="98"/>
      <c r="E878" s="99"/>
      <c r="F878" s="97"/>
      <c r="H878" s="97"/>
      <c r="I878" s="97"/>
      <c r="J878" s="97"/>
      <c r="X878" s="1"/>
      <c r="AD878" s="1"/>
      <c r="AI878" s="97"/>
    </row>
    <row r="879" spans="1:35" ht="14.25" customHeight="1" x14ac:dyDescent="0.35">
      <c r="A879" s="97"/>
      <c r="B879" s="97"/>
      <c r="C879" s="97"/>
      <c r="D879" s="98"/>
      <c r="E879" s="99"/>
      <c r="F879" s="97"/>
      <c r="H879" s="97"/>
      <c r="I879" s="97"/>
      <c r="J879" s="97"/>
      <c r="X879" s="1"/>
      <c r="AD879" s="1"/>
      <c r="AI879" s="97"/>
    </row>
    <row r="880" spans="1:35" ht="14.25" customHeight="1" x14ac:dyDescent="0.35">
      <c r="A880" s="97"/>
      <c r="B880" s="97"/>
      <c r="C880" s="97"/>
      <c r="D880" s="98"/>
      <c r="E880" s="99"/>
      <c r="F880" s="97"/>
      <c r="H880" s="97"/>
      <c r="I880" s="97"/>
      <c r="J880" s="97"/>
      <c r="X880" s="1"/>
      <c r="AD880" s="1"/>
      <c r="AI880" s="97"/>
    </row>
    <row r="881" spans="1:35" ht="14.25" customHeight="1" x14ac:dyDescent="0.35">
      <c r="A881" s="97"/>
      <c r="B881" s="97"/>
      <c r="C881" s="97"/>
      <c r="D881" s="98"/>
      <c r="E881" s="99"/>
      <c r="F881" s="97"/>
      <c r="H881" s="97"/>
      <c r="I881" s="97"/>
      <c r="J881" s="97"/>
      <c r="X881" s="1"/>
      <c r="AD881" s="1"/>
      <c r="AI881" s="97"/>
    </row>
    <row r="882" spans="1:35" ht="14.25" customHeight="1" x14ac:dyDescent="0.35">
      <c r="A882" s="97"/>
      <c r="B882" s="97"/>
      <c r="C882" s="97"/>
      <c r="D882" s="98"/>
      <c r="E882" s="99"/>
      <c r="F882" s="97"/>
      <c r="H882" s="97"/>
      <c r="I882" s="97"/>
      <c r="J882" s="97"/>
      <c r="X882" s="1"/>
      <c r="AD882" s="1"/>
      <c r="AI882" s="97"/>
    </row>
    <row r="883" spans="1:35" ht="14.25" customHeight="1" x14ac:dyDescent="0.35">
      <c r="A883" s="97"/>
      <c r="B883" s="97"/>
      <c r="C883" s="97"/>
      <c r="D883" s="98"/>
      <c r="E883" s="99"/>
      <c r="F883" s="97"/>
      <c r="H883" s="97"/>
      <c r="I883" s="97"/>
      <c r="J883" s="97"/>
      <c r="X883" s="1"/>
      <c r="AD883" s="1"/>
      <c r="AI883" s="97"/>
    </row>
    <row r="884" spans="1:35" ht="14.25" customHeight="1" x14ac:dyDescent="0.35">
      <c r="A884" s="97"/>
      <c r="B884" s="97"/>
      <c r="C884" s="97"/>
      <c r="D884" s="98"/>
      <c r="E884" s="99"/>
      <c r="F884" s="97"/>
      <c r="H884" s="97"/>
      <c r="I884" s="97"/>
      <c r="J884" s="97"/>
      <c r="X884" s="1"/>
      <c r="AD884" s="1"/>
      <c r="AI884" s="97"/>
    </row>
    <row r="885" spans="1:35" ht="14.25" customHeight="1" x14ac:dyDescent="0.35">
      <c r="A885" s="97"/>
      <c r="B885" s="97"/>
      <c r="C885" s="97"/>
      <c r="D885" s="98"/>
      <c r="E885" s="99"/>
      <c r="F885" s="97"/>
      <c r="H885" s="97"/>
      <c r="I885" s="97"/>
      <c r="J885" s="97"/>
      <c r="X885" s="1"/>
      <c r="AD885" s="1"/>
      <c r="AI885" s="97"/>
    </row>
    <row r="886" spans="1:35" ht="14.25" customHeight="1" x14ac:dyDescent="0.35">
      <c r="A886" s="97"/>
      <c r="B886" s="97"/>
      <c r="C886" s="97"/>
      <c r="D886" s="98"/>
      <c r="E886" s="99"/>
      <c r="F886" s="97"/>
      <c r="H886" s="97"/>
      <c r="I886" s="97"/>
      <c r="J886" s="97"/>
      <c r="X886" s="1"/>
      <c r="AD886" s="1"/>
      <c r="AI886" s="97"/>
    </row>
    <row r="887" spans="1:35" ht="14.25" customHeight="1" x14ac:dyDescent="0.35">
      <c r="A887" s="97"/>
      <c r="B887" s="97"/>
      <c r="C887" s="97"/>
      <c r="D887" s="98"/>
      <c r="E887" s="99"/>
      <c r="F887" s="97"/>
      <c r="H887" s="97"/>
      <c r="I887" s="97"/>
      <c r="J887" s="97"/>
      <c r="X887" s="1"/>
      <c r="AD887" s="1"/>
      <c r="AI887" s="97"/>
    </row>
    <row r="888" spans="1:35" ht="14.25" customHeight="1" x14ac:dyDescent="0.35">
      <c r="A888" s="97"/>
      <c r="B888" s="97"/>
      <c r="C888" s="97"/>
      <c r="D888" s="98"/>
      <c r="E888" s="99"/>
      <c r="F888" s="97"/>
      <c r="H888" s="97"/>
      <c r="I888" s="97"/>
      <c r="J888" s="97"/>
      <c r="X888" s="1"/>
      <c r="AD888" s="1"/>
      <c r="AI888" s="97"/>
    </row>
    <row r="889" spans="1:35" ht="14.25" customHeight="1" x14ac:dyDescent="0.35">
      <c r="A889" s="97"/>
      <c r="B889" s="97"/>
      <c r="C889" s="97"/>
      <c r="D889" s="98"/>
      <c r="E889" s="99"/>
      <c r="F889" s="97"/>
      <c r="H889" s="97"/>
      <c r="I889" s="97"/>
      <c r="J889" s="97"/>
      <c r="X889" s="1"/>
      <c r="AD889" s="1"/>
      <c r="AI889" s="97"/>
    </row>
    <row r="890" spans="1:35" ht="14.25" customHeight="1" x14ac:dyDescent="0.35">
      <c r="A890" s="97"/>
      <c r="B890" s="97"/>
      <c r="C890" s="97"/>
      <c r="D890" s="98"/>
      <c r="E890" s="99"/>
      <c r="F890" s="97"/>
      <c r="H890" s="97"/>
      <c r="I890" s="97"/>
      <c r="J890" s="97"/>
      <c r="X890" s="1"/>
      <c r="AD890" s="1"/>
      <c r="AI890" s="97"/>
    </row>
    <row r="891" spans="1:35" ht="14.25" customHeight="1" x14ac:dyDescent="0.35">
      <c r="A891" s="97"/>
      <c r="B891" s="97"/>
      <c r="C891" s="97"/>
      <c r="D891" s="98"/>
      <c r="E891" s="99"/>
      <c r="F891" s="97"/>
      <c r="H891" s="97"/>
      <c r="I891" s="97"/>
      <c r="J891" s="97"/>
      <c r="X891" s="1"/>
      <c r="AD891" s="1"/>
      <c r="AI891" s="97"/>
    </row>
    <row r="892" spans="1:35" ht="14.25" customHeight="1" x14ac:dyDescent="0.35">
      <c r="A892" s="97"/>
      <c r="B892" s="97"/>
      <c r="C892" s="97"/>
      <c r="D892" s="98"/>
      <c r="E892" s="99"/>
      <c r="F892" s="97"/>
      <c r="H892" s="97"/>
      <c r="I892" s="97"/>
      <c r="J892" s="97"/>
      <c r="X892" s="1"/>
      <c r="AD892" s="1"/>
      <c r="AI892" s="97"/>
    </row>
    <row r="893" spans="1:35" ht="14.25" customHeight="1" x14ac:dyDescent="0.35">
      <c r="A893" s="97"/>
      <c r="B893" s="97"/>
      <c r="C893" s="97"/>
      <c r="D893" s="98"/>
      <c r="E893" s="99"/>
      <c r="F893" s="97"/>
      <c r="H893" s="97"/>
      <c r="I893" s="97"/>
      <c r="J893" s="97"/>
      <c r="X893" s="1"/>
      <c r="AD893" s="1"/>
      <c r="AI893" s="97"/>
    </row>
    <row r="894" spans="1:35" ht="14.25" customHeight="1" x14ac:dyDescent="0.35">
      <c r="A894" s="97"/>
      <c r="B894" s="97"/>
      <c r="C894" s="97"/>
      <c r="D894" s="98"/>
      <c r="E894" s="99"/>
      <c r="F894" s="97"/>
      <c r="H894" s="97"/>
      <c r="I894" s="97"/>
      <c r="J894" s="97"/>
      <c r="X894" s="1"/>
      <c r="AD894" s="1"/>
      <c r="AI894" s="97"/>
    </row>
    <row r="895" spans="1:35" ht="14.25" customHeight="1" x14ac:dyDescent="0.35">
      <c r="A895" s="97"/>
      <c r="B895" s="97"/>
      <c r="C895" s="97"/>
      <c r="D895" s="98"/>
      <c r="E895" s="99"/>
      <c r="F895" s="97"/>
      <c r="H895" s="97"/>
      <c r="I895" s="97"/>
      <c r="J895" s="97"/>
      <c r="X895" s="1"/>
      <c r="AD895" s="1"/>
      <c r="AI895" s="97"/>
    </row>
    <row r="896" spans="1:35" ht="14.25" customHeight="1" x14ac:dyDescent="0.35">
      <c r="A896" s="97"/>
      <c r="B896" s="97"/>
      <c r="C896" s="97"/>
      <c r="D896" s="98"/>
      <c r="E896" s="99"/>
      <c r="F896" s="97"/>
      <c r="H896" s="97"/>
      <c r="I896" s="97"/>
      <c r="J896" s="97"/>
      <c r="X896" s="1"/>
      <c r="AD896" s="1"/>
      <c r="AI896" s="97"/>
    </row>
    <row r="897" spans="1:35" ht="14.25" customHeight="1" x14ac:dyDescent="0.35">
      <c r="A897" s="97"/>
      <c r="B897" s="97"/>
      <c r="C897" s="97"/>
      <c r="D897" s="98"/>
      <c r="E897" s="99"/>
      <c r="F897" s="97"/>
      <c r="H897" s="97"/>
      <c r="I897" s="97"/>
      <c r="J897" s="97"/>
      <c r="X897" s="1"/>
      <c r="AD897" s="1"/>
      <c r="AI897" s="97"/>
    </row>
    <row r="898" spans="1:35" ht="14.25" customHeight="1" x14ac:dyDescent="0.35">
      <c r="A898" s="97"/>
      <c r="B898" s="97"/>
      <c r="C898" s="97"/>
      <c r="D898" s="98"/>
      <c r="E898" s="99"/>
      <c r="F898" s="97"/>
      <c r="H898" s="97"/>
      <c r="I898" s="97"/>
      <c r="J898" s="97"/>
      <c r="X898" s="1"/>
      <c r="AD898" s="1"/>
      <c r="AI898" s="97"/>
    </row>
    <row r="899" spans="1:35" ht="14.25" customHeight="1" x14ac:dyDescent="0.35">
      <c r="A899" s="97"/>
      <c r="B899" s="97"/>
      <c r="C899" s="97"/>
      <c r="D899" s="98"/>
      <c r="E899" s="99"/>
      <c r="F899" s="97"/>
      <c r="H899" s="97"/>
      <c r="I899" s="97"/>
      <c r="J899" s="97"/>
      <c r="X899" s="1"/>
      <c r="AD899" s="1"/>
      <c r="AI899" s="97"/>
    </row>
    <row r="900" spans="1:35" ht="14.25" customHeight="1" x14ac:dyDescent="0.35">
      <c r="A900" s="97"/>
      <c r="B900" s="97"/>
      <c r="C900" s="97"/>
      <c r="D900" s="98"/>
      <c r="E900" s="99"/>
      <c r="F900" s="97"/>
      <c r="H900" s="97"/>
      <c r="I900" s="97"/>
      <c r="J900" s="97"/>
      <c r="X900" s="1"/>
      <c r="AD900" s="1"/>
      <c r="AI900" s="97"/>
    </row>
    <row r="901" spans="1:35" ht="14.25" customHeight="1" x14ac:dyDescent="0.35">
      <c r="A901" s="97"/>
      <c r="B901" s="97"/>
      <c r="C901" s="97"/>
      <c r="D901" s="98"/>
      <c r="E901" s="99"/>
      <c r="F901" s="97"/>
      <c r="H901" s="97"/>
      <c r="I901" s="97"/>
      <c r="J901" s="97"/>
      <c r="X901" s="1"/>
      <c r="AD901" s="1"/>
      <c r="AI901" s="97"/>
    </row>
    <row r="902" spans="1:35" ht="14.25" customHeight="1" x14ac:dyDescent="0.35">
      <c r="A902" s="97"/>
      <c r="B902" s="97"/>
      <c r="C902" s="97"/>
      <c r="D902" s="98"/>
      <c r="E902" s="99"/>
      <c r="F902" s="97"/>
      <c r="H902" s="97"/>
      <c r="I902" s="97"/>
      <c r="J902" s="97"/>
      <c r="X902" s="1"/>
      <c r="AD902" s="1"/>
      <c r="AI902" s="97"/>
    </row>
    <row r="903" spans="1:35" ht="14.25" customHeight="1" x14ac:dyDescent="0.35">
      <c r="A903" s="97"/>
      <c r="B903" s="97"/>
      <c r="C903" s="97"/>
      <c r="D903" s="98"/>
      <c r="E903" s="99"/>
      <c r="F903" s="97"/>
      <c r="H903" s="97"/>
      <c r="I903" s="97"/>
      <c r="J903" s="97"/>
      <c r="X903" s="1"/>
      <c r="AD903" s="1"/>
      <c r="AI903" s="97"/>
    </row>
    <row r="904" spans="1:35" ht="14.25" customHeight="1" x14ac:dyDescent="0.35">
      <c r="A904" s="97"/>
      <c r="B904" s="97"/>
      <c r="C904" s="97"/>
      <c r="D904" s="98"/>
      <c r="E904" s="99"/>
      <c r="F904" s="97"/>
      <c r="H904" s="97"/>
      <c r="I904" s="97"/>
      <c r="J904" s="97"/>
      <c r="X904" s="1"/>
      <c r="AD904" s="1"/>
      <c r="AI904" s="97"/>
    </row>
    <row r="905" spans="1:35" ht="14.25" customHeight="1" x14ac:dyDescent="0.35">
      <c r="A905" s="97"/>
      <c r="B905" s="97"/>
      <c r="C905" s="97"/>
      <c r="D905" s="98"/>
      <c r="E905" s="99"/>
      <c r="F905" s="97"/>
      <c r="H905" s="97"/>
      <c r="I905" s="97"/>
      <c r="J905" s="97"/>
      <c r="X905" s="1"/>
      <c r="AD905" s="1"/>
      <c r="AI905" s="97"/>
    </row>
    <row r="906" spans="1:35" ht="14.25" customHeight="1" x14ac:dyDescent="0.35">
      <c r="A906" s="97"/>
      <c r="B906" s="97"/>
      <c r="C906" s="97"/>
      <c r="D906" s="98"/>
      <c r="E906" s="99"/>
      <c r="F906" s="97"/>
      <c r="H906" s="97"/>
      <c r="I906" s="97"/>
      <c r="J906" s="97"/>
      <c r="X906" s="1"/>
      <c r="AD906" s="1"/>
      <c r="AI906" s="97"/>
    </row>
    <row r="907" spans="1:35" ht="14.25" customHeight="1" x14ac:dyDescent="0.35">
      <c r="A907" s="97"/>
      <c r="B907" s="97"/>
      <c r="C907" s="97"/>
      <c r="D907" s="98"/>
      <c r="E907" s="99"/>
      <c r="F907" s="97"/>
      <c r="H907" s="97"/>
      <c r="I907" s="97"/>
      <c r="J907" s="97"/>
      <c r="X907" s="1"/>
      <c r="AD907" s="1"/>
      <c r="AI907" s="97"/>
    </row>
    <row r="908" spans="1:35" ht="14.25" customHeight="1" x14ac:dyDescent="0.35">
      <c r="A908" s="97"/>
      <c r="B908" s="97"/>
      <c r="C908" s="97"/>
      <c r="D908" s="98"/>
      <c r="E908" s="99"/>
      <c r="F908" s="97"/>
      <c r="H908" s="97"/>
      <c r="I908" s="97"/>
      <c r="J908" s="97"/>
      <c r="X908" s="1"/>
      <c r="AD908" s="1"/>
      <c r="AI908" s="97"/>
    </row>
    <row r="909" spans="1:35" ht="14.25" customHeight="1" x14ac:dyDescent="0.35">
      <c r="A909" s="97"/>
      <c r="B909" s="97"/>
      <c r="C909" s="97"/>
      <c r="D909" s="98"/>
      <c r="E909" s="99"/>
      <c r="F909" s="97"/>
      <c r="H909" s="97"/>
      <c r="I909" s="97"/>
      <c r="J909" s="97"/>
      <c r="X909" s="1"/>
      <c r="AD909" s="1"/>
      <c r="AI909" s="97"/>
    </row>
    <row r="910" spans="1:35" ht="14.25" customHeight="1" x14ac:dyDescent="0.35">
      <c r="A910" s="97"/>
      <c r="B910" s="97"/>
      <c r="C910" s="97"/>
      <c r="D910" s="98"/>
      <c r="E910" s="99"/>
      <c r="F910" s="97"/>
      <c r="H910" s="97"/>
      <c r="I910" s="97"/>
      <c r="J910" s="97"/>
      <c r="X910" s="1"/>
      <c r="AD910" s="1"/>
      <c r="AI910" s="97"/>
    </row>
    <row r="911" spans="1:35" ht="14.25" customHeight="1" x14ac:dyDescent="0.35">
      <c r="A911" s="97"/>
      <c r="B911" s="97"/>
      <c r="C911" s="97"/>
      <c r="D911" s="98"/>
      <c r="E911" s="99"/>
      <c r="F911" s="97"/>
      <c r="H911" s="97"/>
      <c r="I911" s="97"/>
      <c r="J911" s="97"/>
      <c r="X911" s="1"/>
      <c r="AD911" s="1"/>
      <c r="AI911" s="97"/>
    </row>
    <row r="912" spans="1:35" ht="14.25" customHeight="1" x14ac:dyDescent="0.35">
      <c r="A912" s="97"/>
      <c r="B912" s="97"/>
      <c r="C912" s="97"/>
      <c r="D912" s="98"/>
      <c r="E912" s="99"/>
      <c r="F912" s="97"/>
      <c r="H912" s="97"/>
      <c r="I912" s="97"/>
      <c r="J912" s="97"/>
      <c r="X912" s="1"/>
      <c r="AD912" s="1"/>
      <c r="AI912" s="97"/>
    </row>
    <row r="913" spans="1:35" ht="14.25" customHeight="1" x14ac:dyDescent="0.35">
      <c r="A913" s="97"/>
      <c r="B913" s="97"/>
      <c r="C913" s="97"/>
      <c r="D913" s="98"/>
      <c r="E913" s="99"/>
      <c r="F913" s="97"/>
      <c r="H913" s="97"/>
      <c r="I913" s="97"/>
      <c r="J913" s="97"/>
      <c r="X913" s="1"/>
      <c r="AD913" s="1"/>
      <c r="AI913" s="97"/>
    </row>
    <row r="914" spans="1:35" ht="14.25" customHeight="1" x14ac:dyDescent="0.35">
      <c r="A914" s="97"/>
      <c r="B914" s="97"/>
      <c r="C914" s="97"/>
      <c r="D914" s="98"/>
      <c r="E914" s="99"/>
      <c r="F914" s="97"/>
      <c r="H914" s="97"/>
      <c r="I914" s="97"/>
      <c r="J914" s="97"/>
      <c r="X914" s="1"/>
      <c r="AD914" s="1"/>
      <c r="AI914" s="97"/>
    </row>
    <row r="915" spans="1:35" ht="14.25" customHeight="1" x14ac:dyDescent="0.35">
      <c r="A915" s="97"/>
      <c r="B915" s="97"/>
      <c r="C915" s="97"/>
      <c r="D915" s="98"/>
      <c r="E915" s="99"/>
      <c r="F915" s="97"/>
      <c r="H915" s="97"/>
      <c r="I915" s="97"/>
      <c r="J915" s="97"/>
      <c r="X915" s="1"/>
      <c r="AD915" s="1"/>
      <c r="AI915" s="97"/>
    </row>
    <row r="916" spans="1:35" ht="14.25" customHeight="1" x14ac:dyDescent="0.35">
      <c r="A916" s="97"/>
      <c r="B916" s="97"/>
      <c r="C916" s="97"/>
      <c r="D916" s="98"/>
      <c r="E916" s="99"/>
      <c r="F916" s="97"/>
      <c r="H916" s="97"/>
      <c r="I916" s="97"/>
      <c r="J916" s="97"/>
      <c r="X916" s="1"/>
      <c r="AD916" s="1"/>
      <c r="AI916" s="97"/>
    </row>
    <row r="917" spans="1:35" ht="14.25" customHeight="1" x14ac:dyDescent="0.35">
      <c r="A917" s="97"/>
      <c r="B917" s="97"/>
      <c r="C917" s="97"/>
      <c r="D917" s="98"/>
      <c r="E917" s="99"/>
      <c r="F917" s="97"/>
      <c r="H917" s="97"/>
      <c r="I917" s="97"/>
      <c r="J917" s="97"/>
      <c r="X917" s="1"/>
      <c r="AD917" s="1"/>
      <c r="AI917" s="97"/>
    </row>
    <row r="918" spans="1:35" ht="14.25" customHeight="1" x14ac:dyDescent="0.35">
      <c r="A918" s="97"/>
      <c r="B918" s="97"/>
      <c r="C918" s="97"/>
      <c r="D918" s="98"/>
      <c r="E918" s="99"/>
      <c r="F918" s="97"/>
      <c r="H918" s="97"/>
      <c r="I918" s="97"/>
      <c r="J918" s="97"/>
      <c r="X918" s="1"/>
      <c r="AD918" s="1"/>
      <c r="AI918" s="97"/>
    </row>
    <row r="919" spans="1:35" ht="14.25" customHeight="1" x14ac:dyDescent="0.35">
      <c r="A919" s="97"/>
      <c r="B919" s="97"/>
      <c r="C919" s="97"/>
      <c r="D919" s="98"/>
      <c r="E919" s="99"/>
      <c r="F919" s="97"/>
      <c r="H919" s="97"/>
      <c r="I919" s="97"/>
      <c r="J919" s="97"/>
      <c r="X919" s="1"/>
      <c r="AD919" s="1"/>
      <c r="AI919" s="97"/>
    </row>
    <row r="920" spans="1:35" ht="14.25" customHeight="1" x14ac:dyDescent="0.35">
      <c r="A920" s="97"/>
      <c r="B920" s="97"/>
      <c r="C920" s="97"/>
      <c r="D920" s="98"/>
      <c r="E920" s="99"/>
      <c r="F920" s="97"/>
      <c r="H920" s="97"/>
      <c r="I920" s="97"/>
      <c r="J920" s="97"/>
      <c r="X920" s="1"/>
      <c r="AD920" s="1"/>
      <c r="AI920" s="97"/>
    </row>
    <row r="921" spans="1:35" ht="14.25" customHeight="1" x14ac:dyDescent="0.35">
      <c r="A921" s="97"/>
      <c r="B921" s="97"/>
      <c r="C921" s="97"/>
      <c r="D921" s="98"/>
      <c r="E921" s="99"/>
      <c r="F921" s="97"/>
      <c r="H921" s="97"/>
      <c r="I921" s="97"/>
      <c r="J921" s="97"/>
      <c r="X921" s="1"/>
      <c r="AD921" s="1"/>
      <c r="AI921" s="97"/>
    </row>
    <row r="922" spans="1:35" ht="14.25" customHeight="1" x14ac:dyDescent="0.35">
      <c r="A922" s="97"/>
      <c r="B922" s="97"/>
      <c r="C922" s="97"/>
      <c r="D922" s="98"/>
      <c r="E922" s="99"/>
      <c r="F922" s="97"/>
      <c r="H922" s="97"/>
      <c r="I922" s="97"/>
      <c r="J922" s="97"/>
      <c r="X922" s="1"/>
      <c r="AD922" s="1"/>
      <c r="AI922" s="97"/>
    </row>
    <row r="923" spans="1:35" ht="14.25" customHeight="1" x14ac:dyDescent="0.35">
      <c r="A923" s="97"/>
      <c r="B923" s="97"/>
      <c r="C923" s="97"/>
      <c r="D923" s="98"/>
      <c r="E923" s="99"/>
      <c r="F923" s="97"/>
      <c r="H923" s="97"/>
      <c r="I923" s="97"/>
      <c r="J923" s="97"/>
      <c r="X923" s="1"/>
      <c r="AD923" s="1"/>
      <c r="AI923" s="97"/>
    </row>
    <row r="924" spans="1:35" ht="14.25" customHeight="1" x14ac:dyDescent="0.35">
      <c r="A924" s="97"/>
      <c r="B924" s="97"/>
      <c r="C924" s="97"/>
      <c r="D924" s="98"/>
      <c r="E924" s="99"/>
      <c r="F924" s="97"/>
      <c r="H924" s="97"/>
      <c r="I924" s="97"/>
      <c r="J924" s="97"/>
      <c r="X924" s="1"/>
      <c r="AD924" s="1"/>
      <c r="AI924" s="97"/>
    </row>
    <row r="925" spans="1:35" ht="14.25" customHeight="1" x14ac:dyDescent="0.35">
      <c r="A925" s="97"/>
      <c r="B925" s="97"/>
      <c r="C925" s="97"/>
      <c r="D925" s="98"/>
      <c r="E925" s="99"/>
      <c r="F925" s="97"/>
      <c r="H925" s="97"/>
      <c r="I925" s="97"/>
      <c r="J925" s="97"/>
      <c r="X925" s="1"/>
      <c r="AD925" s="1"/>
      <c r="AI925" s="97"/>
    </row>
    <row r="926" spans="1:35" ht="14.25" customHeight="1" x14ac:dyDescent="0.35">
      <c r="A926" s="97"/>
      <c r="B926" s="97"/>
      <c r="C926" s="97"/>
      <c r="D926" s="98"/>
      <c r="E926" s="99"/>
      <c r="F926" s="97"/>
      <c r="H926" s="97"/>
      <c r="I926" s="97"/>
      <c r="J926" s="97"/>
      <c r="X926" s="1"/>
      <c r="AD926" s="1"/>
      <c r="AI926" s="97"/>
    </row>
    <row r="927" spans="1:35" ht="14.25" customHeight="1" x14ac:dyDescent="0.35">
      <c r="A927" s="97"/>
      <c r="B927" s="97"/>
      <c r="C927" s="97"/>
      <c r="D927" s="98"/>
      <c r="E927" s="99"/>
      <c r="F927" s="97"/>
      <c r="H927" s="97"/>
      <c r="I927" s="97"/>
      <c r="J927" s="97"/>
      <c r="X927" s="1"/>
      <c r="AD927" s="1"/>
      <c r="AI927" s="97"/>
    </row>
    <row r="928" spans="1:35" ht="14.25" customHeight="1" x14ac:dyDescent="0.35">
      <c r="A928" s="97"/>
      <c r="B928" s="97"/>
      <c r="C928" s="97"/>
      <c r="D928" s="98"/>
      <c r="E928" s="99"/>
      <c r="F928" s="97"/>
      <c r="H928" s="97"/>
      <c r="I928" s="97"/>
      <c r="J928" s="97"/>
      <c r="X928" s="1"/>
      <c r="AD928" s="1"/>
      <c r="AI928" s="97"/>
    </row>
    <row r="929" spans="1:35" ht="14.25" customHeight="1" x14ac:dyDescent="0.35">
      <c r="A929" s="97"/>
      <c r="B929" s="97"/>
      <c r="C929" s="97"/>
      <c r="D929" s="98"/>
      <c r="E929" s="99"/>
      <c r="F929" s="97"/>
      <c r="H929" s="97"/>
      <c r="I929" s="97"/>
      <c r="J929" s="97"/>
      <c r="X929" s="1"/>
      <c r="AD929" s="1"/>
      <c r="AI929" s="97"/>
    </row>
    <row r="930" spans="1:35" ht="14.25" customHeight="1" x14ac:dyDescent="0.35">
      <c r="A930" s="97"/>
      <c r="B930" s="97"/>
      <c r="C930" s="97"/>
      <c r="D930" s="98"/>
      <c r="E930" s="99"/>
      <c r="F930" s="97"/>
      <c r="H930" s="97"/>
      <c r="I930" s="97"/>
      <c r="J930" s="97"/>
      <c r="X930" s="1"/>
      <c r="AD930" s="1"/>
      <c r="AI930" s="97"/>
    </row>
    <row r="931" spans="1:35" ht="14.25" customHeight="1" x14ac:dyDescent="0.35">
      <c r="A931" s="97"/>
      <c r="B931" s="97"/>
      <c r="C931" s="97"/>
      <c r="D931" s="98"/>
      <c r="E931" s="99"/>
      <c r="F931" s="97"/>
      <c r="H931" s="97"/>
      <c r="I931" s="97"/>
      <c r="J931" s="97"/>
      <c r="X931" s="1"/>
      <c r="AD931" s="1"/>
      <c r="AI931" s="97"/>
    </row>
    <row r="932" spans="1:35" ht="14.25" customHeight="1" x14ac:dyDescent="0.35">
      <c r="A932" s="97"/>
      <c r="B932" s="97"/>
      <c r="C932" s="97"/>
      <c r="D932" s="98"/>
      <c r="E932" s="99"/>
      <c r="F932" s="97"/>
      <c r="H932" s="97"/>
      <c r="I932" s="97"/>
      <c r="J932" s="97"/>
      <c r="X932" s="1"/>
      <c r="AD932" s="1"/>
      <c r="AI932" s="97"/>
    </row>
    <row r="933" spans="1:35" ht="14.25" customHeight="1" x14ac:dyDescent="0.35">
      <c r="A933" s="97"/>
      <c r="B933" s="97"/>
      <c r="C933" s="97"/>
      <c r="D933" s="98"/>
      <c r="E933" s="99"/>
      <c r="F933" s="97"/>
      <c r="H933" s="97"/>
      <c r="I933" s="97"/>
      <c r="J933" s="97"/>
      <c r="X933" s="1"/>
      <c r="AD933" s="1"/>
      <c r="AI933" s="97"/>
    </row>
    <row r="934" spans="1:35" ht="14.25" customHeight="1" x14ac:dyDescent="0.35">
      <c r="A934" s="97"/>
      <c r="B934" s="97"/>
      <c r="C934" s="97"/>
      <c r="D934" s="98"/>
      <c r="E934" s="99"/>
      <c r="F934" s="97"/>
      <c r="H934" s="97"/>
      <c r="I934" s="97"/>
      <c r="J934" s="97"/>
      <c r="X934" s="1"/>
      <c r="AD934" s="1"/>
      <c r="AI934" s="97"/>
    </row>
    <row r="935" spans="1:35" ht="14.25" customHeight="1" x14ac:dyDescent="0.35">
      <c r="A935" s="97"/>
      <c r="B935" s="97"/>
      <c r="C935" s="97"/>
      <c r="D935" s="98"/>
      <c r="E935" s="99"/>
      <c r="F935" s="97"/>
      <c r="H935" s="97"/>
      <c r="I935" s="97"/>
      <c r="J935" s="97"/>
      <c r="X935" s="1"/>
      <c r="AD935" s="1"/>
      <c r="AI935" s="97"/>
    </row>
    <row r="936" spans="1:35" ht="14.25" customHeight="1" x14ac:dyDescent="0.35">
      <c r="A936" s="97"/>
      <c r="B936" s="97"/>
      <c r="C936" s="97"/>
      <c r="D936" s="98"/>
      <c r="E936" s="99"/>
      <c r="F936" s="97"/>
      <c r="H936" s="97"/>
      <c r="I936" s="97"/>
      <c r="J936" s="97"/>
      <c r="X936" s="1"/>
      <c r="AD936" s="1"/>
      <c r="AI936" s="97"/>
    </row>
    <row r="937" spans="1:35" ht="14.25" customHeight="1" x14ac:dyDescent="0.35">
      <c r="A937" s="97"/>
      <c r="B937" s="97"/>
      <c r="C937" s="97"/>
      <c r="D937" s="98"/>
      <c r="E937" s="99"/>
      <c r="F937" s="97"/>
      <c r="H937" s="97"/>
      <c r="I937" s="97"/>
      <c r="J937" s="97"/>
      <c r="X937" s="1"/>
      <c r="AD937" s="1"/>
      <c r="AI937" s="97"/>
    </row>
    <row r="938" spans="1:35" ht="14.25" customHeight="1" x14ac:dyDescent="0.35">
      <c r="A938" s="97"/>
      <c r="B938" s="97"/>
      <c r="C938" s="97"/>
      <c r="D938" s="98"/>
      <c r="E938" s="99"/>
      <c r="F938" s="97"/>
      <c r="H938" s="97"/>
      <c r="I938" s="97"/>
      <c r="J938" s="97"/>
      <c r="X938" s="1"/>
      <c r="AD938" s="1"/>
      <c r="AI938" s="97"/>
    </row>
    <row r="939" spans="1:35" ht="14.25" customHeight="1" x14ac:dyDescent="0.35">
      <c r="A939" s="97"/>
      <c r="B939" s="97"/>
      <c r="C939" s="97"/>
      <c r="D939" s="98"/>
      <c r="E939" s="99"/>
      <c r="F939" s="97"/>
      <c r="H939" s="97"/>
      <c r="I939" s="97"/>
      <c r="J939" s="97"/>
      <c r="X939" s="1"/>
      <c r="AD939" s="1"/>
      <c r="AI939" s="97"/>
    </row>
    <row r="940" spans="1:35" ht="14.25" customHeight="1" x14ac:dyDescent="0.35">
      <c r="A940" s="97"/>
      <c r="B940" s="97"/>
      <c r="C940" s="97"/>
      <c r="D940" s="98"/>
      <c r="E940" s="99"/>
      <c r="F940" s="97"/>
      <c r="H940" s="97"/>
      <c r="I940" s="97"/>
      <c r="J940" s="97"/>
      <c r="X940" s="1"/>
      <c r="AD940" s="1"/>
      <c r="AI940" s="97"/>
    </row>
    <row r="941" spans="1:35" ht="14.25" customHeight="1" x14ac:dyDescent="0.35">
      <c r="A941" s="97"/>
      <c r="B941" s="97"/>
      <c r="C941" s="97"/>
      <c r="D941" s="98"/>
      <c r="E941" s="99"/>
      <c r="F941" s="97"/>
      <c r="H941" s="97"/>
      <c r="I941" s="97"/>
      <c r="J941" s="97"/>
      <c r="X941" s="1"/>
      <c r="AD941" s="1"/>
      <c r="AI941" s="97"/>
    </row>
    <row r="942" spans="1:35" ht="14.25" customHeight="1" x14ac:dyDescent="0.35">
      <c r="A942" s="97"/>
      <c r="B942" s="97"/>
      <c r="C942" s="97"/>
      <c r="D942" s="98"/>
      <c r="E942" s="99"/>
      <c r="F942" s="97"/>
      <c r="H942" s="97"/>
      <c r="I942" s="97"/>
      <c r="J942" s="97"/>
      <c r="X942" s="1"/>
      <c r="AD942" s="1"/>
      <c r="AI942" s="97"/>
    </row>
    <row r="943" spans="1:35" ht="14.25" customHeight="1" x14ac:dyDescent="0.35">
      <c r="A943" s="97"/>
      <c r="B943" s="97"/>
      <c r="C943" s="97"/>
      <c r="D943" s="98"/>
      <c r="E943" s="99"/>
      <c r="F943" s="97"/>
      <c r="H943" s="97"/>
      <c r="I943" s="97"/>
      <c r="J943" s="97"/>
      <c r="X943" s="1"/>
      <c r="AD943" s="1"/>
      <c r="AI943" s="97"/>
    </row>
    <row r="944" spans="1:35" ht="14.25" customHeight="1" x14ac:dyDescent="0.35">
      <c r="A944" s="97"/>
      <c r="B944" s="97"/>
      <c r="C944" s="97"/>
      <c r="D944" s="98"/>
      <c r="E944" s="99"/>
      <c r="F944" s="97"/>
      <c r="H944" s="97"/>
      <c r="I944" s="97"/>
      <c r="J944" s="97"/>
      <c r="X944" s="1"/>
      <c r="AD944" s="1"/>
      <c r="AI944" s="97"/>
    </row>
    <row r="945" spans="1:35" ht="14.25" customHeight="1" x14ac:dyDescent="0.35">
      <c r="A945" s="97"/>
      <c r="B945" s="97"/>
      <c r="C945" s="97"/>
      <c r="D945" s="98"/>
      <c r="E945" s="99"/>
      <c r="F945" s="97"/>
      <c r="H945" s="97"/>
      <c r="I945" s="97"/>
      <c r="J945" s="97"/>
      <c r="X945" s="1"/>
      <c r="AD945" s="1"/>
      <c r="AI945" s="97"/>
    </row>
    <row r="946" spans="1:35" ht="14.25" customHeight="1" x14ac:dyDescent="0.35">
      <c r="A946" s="97"/>
      <c r="B946" s="97"/>
      <c r="C946" s="97"/>
      <c r="D946" s="98"/>
      <c r="E946" s="99"/>
      <c r="F946" s="97"/>
      <c r="H946" s="97"/>
      <c r="I946" s="97"/>
      <c r="J946" s="97"/>
      <c r="X946" s="1"/>
      <c r="AD946" s="1"/>
      <c r="AI946" s="97"/>
    </row>
    <row r="947" spans="1:35" ht="14.25" customHeight="1" x14ac:dyDescent="0.35">
      <c r="A947" s="97"/>
      <c r="B947" s="97"/>
      <c r="C947" s="97"/>
      <c r="D947" s="98"/>
      <c r="E947" s="99"/>
      <c r="F947" s="97"/>
      <c r="H947" s="97"/>
      <c r="I947" s="97"/>
      <c r="J947" s="97"/>
      <c r="X947" s="1"/>
      <c r="AD947" s="1"/>
      <c r="AI947" s="97"/>
    </row>
    <row r="948" spans="1:35" ht="14.25" customHeight="1" x14ac:dyDescent="0.35">
      <c r="A948" s="97"/>
      <c r="B948" s="97"/>
      <c r="C948" s="97"/>
      <c r="D948" s="98"/>
      <c r="E948" s="99"/>
      <c r="F948" s="97"/>
      <c r="H948" s="97"/>
      <c r="I948" s="97"/>
      <c r="J948" s="97"/>
      <c r="X948" s="1"/>
      <c r="AD948" s="1"/>
      <c r="AI948" s="97"/>
    </row>
    <row r="949" spans="1:35" ht="14.25" customHeight="1" x14ac:dyDescent="0.35">
      <c r="A949" s="97"/>
      <c r="B949" s="97"/>
      <c r="C949" s="97"/>
      <c r="D949" s="98"/>
      <c r="E949" s="99"/>
      <c r="F949" s="97"/>
      <c r="H949" s="97"/>
      <c r="I949" s="97"/>
      <c r="J949" s="97"/>
      <c r="X949" s="1"/>
      <c r="AD949" s="1"/>
      <c r="AI949" s="97"/>
    </row>
    <row r="950" spans="1:35" ht="14.25" customHeight="1" x14ac:dyDescent="0.35">
      <c r="A950" s="97"/>
      <c r="B950" s="97"/>
      <c r="C950" s="97"/>
      <c r="D950" s="98"/>
      <c r="E950" s="99"/>
      <c r="F950" s="97"/>
      <c r="H950" s="97"/>
      <c r="I950" s="97"/>
      <c r="J950" s="97"/>
      <c r="X950" s="1"/>
      <c r="AD950" s="1"/>
      <c r="AI950" s="97"/>
    </row>
    <row r="951" spans="1:35" ht="14.25" customHeight="1" x14ac:dyDescent="0.35">
      <c r="A951" s="97"/>
      <c r="B951" s="97"/>
      <c r="C951" s="97"/>
      <c r="D951" s="98"/>
      <c r="E951" s="99"/>
      <c r="F951" s="97"/>
      <c r="H951" s="97"/>
      <c r="I951" s="97"/>
      <c r="J951" s="97"/>
      <c r="X951" s="1"/>
      <c r="AD951" s="1"/>
      <c r="AI951" s="97"/>
    </row>
    <row r="952" spans="1:35" ht="14.25" customHeight="1" x14ac:dyDescent="0.35">
      <c r="A952" s="97"/>
      <c r="B952" s="97"/>
      <c r="C952" s="97"/>
      <c r="D952" s="98"/>
      <c r="E952" s="99"/>
      <c r="F952" s="97"/>
      <c r="H952" s="97"/>
      <c r="I952" s="97"/>
      <c r="J952" s="97"/>
      <c r="X952" s="1"/>
      <c r="AD952" s="1"/>
      <c r="AI952" s="97"/>
    </row>
    <row r="953" spans="1:35" ht="14.25" customHeight="1" x14ac:dyDescent="0.35">
      <c r="A953" s="97"/>
      <c r="B953" s="97"/>
      <c r="C953" s="97"/>
      <c r="D953" s="98"/>
      <c r="E953" s="99"/>
      <c r="F953" s="97"/>
      <c r="H953" s="97"/>
      <c r="I953" s="97"/>
      <c r="J953" s="97"/>
      <c r="X953" s="1"/>
      <c r="AD953" s="1"/>
      <c r="AI953" s="97"/>
    </row>
    <row r="954" spans="1:35" ht="14.25" customHeight="1" x14ac:dyDescent="0.35">
      <c r="A954" s="97"/>
      <c r="B954" s="97"/>
      <c r="C954" s="97"/>
      <c r="D954" s="98"/>
      <c r="E954" s="99"/>
      <c r="F954" s="97"/>
      <c r="H954" s="97"/>
      <c r="I954" s="97"/>
      <c r="J954" s="97"/>
      <c r="X954" s="1"/>
      <c r="AD954" s="1"/>
      <c r="AI954" s="97"/>
    </row>
    <row r="955" spans="1:35" ht="14.25" customHeight="1" x14ac:dyDescent="0.35">
      <c r="A955" s="97"/>
      <c r="B955" s="97"/>
      <c r="C955" s="97"/>
      <c r="D955" s="98"/>
      <c r="E955" s="99"/>
      <c r="F955" s="97"/>
      <c r="H955" s="97"/>
      <c r="I955" s="97"/>
      <c r="J955" s="97"/>
      <c r="X955" s="1"/>
      <c r="AD955" s="1"/>
      <c r="AI955" s="97"/>
    </row>
    <row r="956" spans="1:35" ht="14.25" customHeight="1" x14ac:dyDescent="0.35">
      <c r="A956" s="97"/>
      <c r="B956" s="97"/>
      <c r="C956" s="97"/>
      <c r="D956" s="98"/>
      <c r="E956" s="99"/>
      <c r="F956" s="97"/>
      <c r="H956" s="97"/>
      <c r="I956" s="97"/>
      <c r="J956" s="97"/>
      <c r="X956" s="1"/>
      <c r="AD956" s="1"/>
      <c r="AI956" s="97"/>
    </row>
    <row r="957" spans="1:35" ht="14.25" customHeight="1" x14ac:dyDescent="0.35">
      <c r="A957" s="97"/>
      <c r="B957" s="97"/>
      <c r="C957" s="97"/>
      <c r="D957" s="98"/>
      <c r="E957" s="99"/>
      <c r="F957" s="97"/>
      <c r="H957" s="97"/>
      <c r="I957" s="97"/>
      <c r="J957" s="97"/>
      <c r="X957" s="1"/>
      <c r="AD957" s="1"/>
      <c r="AI957" s="97"/>
    </row>
    <row r="958" spans="1:35" ht="14.25" customHeight="1" x14ac:dyDescent="0.35">
      <c r="A958" s="97"/>
      <c r="B958" s="97"/>
      <c r="C958" s="97"/>
      <c r="D958" s="98"/>
      <c r="E958" s="99"/>
      <c r="F958" s="97"/>
      <c r="H958" s="97"/>
      <c r="I958" s="97"/>
      <c r="J958" s="97"/>
      <c r="X958" s="1"/>
      <c r="AD958" s="1"/>
      <c r="AI958" s="97"/>
    </row>
    <row r="959" spans="1:35" ht="14.25" customHeight="1" x14ac:dyDescent="0.35">
      <c r="A959" s="97"/>
      <c r="B959" s="97"/>
      <c r="C959" s="97"/>
      <c r="D959" s="98"/>
      <c r="E959" s="99"/>
      <c r="F959" s="97"/>
      <c r="H959" s="97"/>
      <c r="I959" s="97"/>
      <c r="J959" s="97"/>
      <c r="X959" s="1"/>
      <c r="AD959" s="1"/>
      <c r="AI959" s="97"/>
    </row>
    <row r="960" spans="1:35" ht="14.25" customHeight="1" x14ac:dyDescent="0.35">
      <c r="A960" s="97"/>
      <c r="B960" s="97"/>
      <c r="C960" s="97"/>
      <c r="D960" s="98"/>
      <c r="E960" s="99"/>
      <c r="F960" s="97"/>
      <c r="H960" s="97"/>
      <c r="I960" s="97"/>
      <c r="J960" s="97"/>
      <c r="X960" s="1"/>
      <c r="AD960" s="1"/>
      <c r="AI960" s="97"/>
    </row>
    <row r="961" spans="1:35" ht="14.25" customHeight="1" x14ac:dyDescent="0.35">
      <c r="A961" s="97"/>
      <c r="B961" s="97"/>
      <c r="C961" s="97"/>
      <c r="D961" s="98"/>
      <c r="E961" s="99"/>
      <c r="F961" s="97"/>
      <c r="H961" s="97"/>
      <c r="I961" s="97"/>
      <c r="J961" s="97"/>
      <c r="X961" s="1"/>
      <c r="AD961" s="1"/>
      <c r="AI961" s="97"/>
    </row>
    <row r="962" spans="1:35" ht="14.25" customHeight="1" x14ac:dyDescent="0.35">
      <c r="A962" s="97"/>
      <c r="B962" s="97"/>
      <c r="C962" s="97"/>
      <c r="D962" s="98"/>
      <c r="E962" s="99"/>
      <c r="F962" s="97"/>
      <c r="H962" s="97"/>
      <c r="I962" s="97"/>
      <c r="J962" s="97"/>
      <c r="X962" s="1"/>
      <c r="AD962" s="1"/>
      <c r="AI962" s="97"/>
    </row>
    <row r="963" spans="1:35" ht="14.25" customHeight="1" x14ac:dyDescent="0.35">
      <c r="A963" s="97"/>
      <c r="B963" s="97"/>
      <c r="C963" s="97"/>
      <c r="D963" s="98"/>
      <c r="E963" s="99"/>
      <c r="F963" s="97"/>
      <c r="H963" s="97"/>
      <c r="I963" s="97"/>
      <c r="J963" s="97"/>
      <c r="X963" s="1"/>
      <c r="AD963" s="1"/>
      <c r="AI963" s="97"/>
    </row>
    <row r="964" spans="1:35" ht="14.25" customHeight="1" x14ac:dyDescent="0.35">
      <c r="A964" s="97"/>
      <c r="B964" s="97"/>
      <c r="C964" s="97"/>
      <c r="D964" s="98"/>
      <c r="E964" s="99"/>
      <c r="F964" s="97"/>
      <c r="H964" s="97"/>
      <c r="I964" s="97"/>
      <c r="J964" s="97"/>
      <c r="X964" s="1"/>
      <c r="AD964" s="1"/>
      <c r="AI964" s="97"/>
    </row>
    <row r="965" spans="1:35" ht="14.25" customHeight="1" x14ac:dyDescent="0.35">
      <c r="A965" s="97"/>
      <c r="B965" s="97"/>
      <c r="C965" s="97"/>
      <c r="D965" s="98"/>
      <c r="E965" s="99"/>
      <c r="F965" s="97"/>
      <c r="H965" s="97"/>
      <c r="I965" s="97"/>
      <c r="J965" s="97"/>
      <c r="X965" s="1"/>
      <c r="AD965" s="1"/>
      <c r="AI965" s="97"/>
    </row>
    <row r="966" spans="1:35" ht="14.25" customHeight="1" x14ac:dyDescent="0.35">
      <c r="A966" s="97"/>
      <c r="B966" s="97"/>
      <c r="C966" s="97"/>
      <c r="D966" s="98"/>
      <c r="E966" s="99"/>
      <c r="F966" s="97"/>
      <c r="H966" s="97"/>
      <c r="I966" s="97"/>
      <c r="J966" s="97"/>
      <c r="X966" s="1"/>
      <c r="AD966" s="1"/>
      <c r="AI966" s="97"/>
    </row>
    <row r="967" spans="1:35" ht="14.25" customHeight="1" x14ac:dyDescent="0.35">
      <c r="A967" s="97"/>
      <c r="B967" s="97"/>
      <c r="C967" s="97"/>
      <c r="D967" s="98"/>
      <c r="E967" s="99"/>
      <c r="F967" s="97"/>
      <c r="H967" s="97"/>
      <c r="I967" s="97"/>
      <c r="J967" s="97"/>
      <c r="X967" s="1"/>
      <c r="AD967" s="1"/>
      <c r="AI967" s="97"/>
    </row>
    <row r="968" spans="1:35" ht="14.25" customHeight="1" x14ac:dyDescent="0.35">
      <c r="A968" s="97"/>
      <c r="B968" s="97"/>
      <c r="C968" s="97"/>
      <c r="D968" s="98"/>
      <c r="E968" s="99"/>
      <c r="F968" s="97"/>
      <c r="H968" s="97"/>
      <c r="I968" s="97"/>
      <c r="J968" s="97"/>
      <c r="X968" s="1"/>
      <c r="AD968" s="1"/>
      <c r="AI968" s="97"/>
    </row>
    <row r="969" spans="1:35" ht="14.25" customHeight="1" x14ac:dyDescent="0.35">
      <c r="A969" s="97"/>
      <c r="B969" s="97"/>
      <c r="C969" s="97"/>
      <c r="D969" s="98"/>
      <c r="E969" s="99"/>
      <c r="F969" s="97"/>
      <c r="H969" s="97"/>
      <c r="I969" s="97"/>
      <c r="J969" s="97"/>
      <c r="X969" s="1"/>
      <c r="AD969" s="1"/>
      <c r="AI969" s="97"/>
    </row>
    <row r="970" spans="1:35" ht="14.25" customHeight="1" x14ac:dyDescent="0.35">
      <c r="A970" s="97"/>
      <c r="B970" s="97"/>
      <c r="C970" s="97"/>
      <c r="D970" s="98"/>
      <c r="E970" s="99"/>
      <c r="F970" s="97"/>
      <c r="H970" s="97"/>
      <c r="I970" s="97"/>
      <c r="J970" s="97"/>
      <c r="X970" s="1"/>
      <c r="AD970" s="1"/>
      <c r="AI970" s="97"/>
    </row>
    <row r="971" spans="1:35" ht="14.25" customHeight="1" x14ac:dyDescent="0.35">
      <c r="A971" s="97"/>
      <c r="B971" s="97"/>
      <c r="C971" s="97"/>
      <c r="D971" s="98"/>
      <c r="E971" s="99"/>
      <c r="F971" s="97"/>
      <c r="H971" s="97"/>
      <c r="I971" s="97"/>
      <c r="J971" s="97"/>
      <c r="X971" s="1"/>
      <c r="AD971" s="1"/>
      <c r="AI971" s="97"/>
    </row>
    <row r="972" spans="1:35" ht="14.25" customHeight="1" x14ac:dyDescent="0.35">
      <c r="A972" s="97"/>
      <c r="B972" s="97"/>
      <c r="C972" s="97"/>
      <c r="D972" s="98"/>
      <c r="E972" s="99"/>
      <c r="F972" s="97"/>
      <c r="H972" s="97"/>
      <c r="I972" s="97"/>
      <c r="J972" s="97"/>
      <c r="X972" s="1"/>
      <c r="AD972" s="1"/>
      <c r="AI972" s="97"/>
    </row>
    <row r="973" spans="1:35" ht="14.25" customHeight="1" x14ac:dyDescent="0.35">
      <c r="A973" s="97"/>
      <c r="B973" s="97"/>
      <c r="C973" s="97"/>
      <c r="D973" s="98"/>
      <c r="E973" s="99"/>
      <c r="F973" s="97"/>
      <c r="H973" s="97"/>
      <c r="I973" s="97"/>
      <c r="J973" s="97"/>
      <c r="X973" s="1"/>
      <c r="AD973" s="1"/>
      <c r="AI973" s="97"/>
    </row>
    <row r="974" spans="1:35" ht="14.25" customHeight="1" x14ac:dyDescent="0.35">
      <c r="A974" s="97"/>
      <c r="B974" s="97"/>
      <c r="C974" s="97"/>
      <c r="D974" s="98"/>
      <c r="E974" s="99"/>
      <c r="F974" s="97"/>
      <c r="H974" s="97"/>
      <c r="I974" s="97"/>
      <c r="J974" s="97"/>
      <c r="X974" s="1"/>
      <c r="AD974" s="1"/>
      <c r="AI974" s="97"/>
    </row>
    <row r="975" spans="1:35" ht="14.25" customHeight="1" x14ac:dyDescent="0.35">
      <c r="A975" s="97"/>
      <c r="B975" s="97"/>
      <c r="C975" s="97"/>
      <c r="D975" s="98"/>
      <c r="E975" s="99"/>
      <c r="F975" s="97"/>
      <c r="H975" s="97"/>
      <c r="I975" s="97"/>
      <c r="J975" s="97"/>
      <c r="X975" s="1"/>
      <c r="AD975" s="1"/>
      <c r="AI975" s="97"/>
    </row>
    <row r="976" spans="1:35" ht="14.25" customHeight="1" x14ac:dyDescent="0.35">
      <c r="A976" s="97"/>
      <c r="B976" s="97"/>
      <c r="C976" s="97"/>
      <c r="D976" s="98"/>
      <c r="E976" s="99"/>
      <c r="F976" s="97"/>
      <c r="H976" s="97"/>
      <c r="I976" s="97"/>
      <c r="J976" s="97"/>
      <c r="X976" s="1"/>
      <c r="AD976" s="1"/>
      <c r="AI976" s="97"/>
    </row>
    <row r="977" spans="1:35" ht="14.25" customHeight="1" x14ac:dyDescent="0.35">
      <c r="A977" s="97"/>
      <c r="B977" s="97"/>
      <c r="C977" s="97"/>
      <c r="D977" s="98"/>
      <c r="E977" s="99"/>
      <c r="F977" s="97"/>
      <c r="H977" s="97"/>
      <c r="I977" s="97"/>
      <c r="J977" s="97"/>
      <c r="X977" s="1"/>
      <c r="AD977" s="1"/>
      <c r="AI977" s="97"/>
    </row>
    <row r="978" spans="1:35" ht="14.25" customHeight="1" x14ac:dyDescent="0.35">
      <c r="A978" s="97"/>
      <c r="B978" s="97"/>
      <c r="C978" s="97"/>
      <c r="D978" s="98"/>
      <c r="E978" s="99"/>
      <c r="F978" s="97"/>
      <c r="H978" s="97"/>
      <c r="I978" s="97"/>
      <c r="J978" s="97"/>
      <c r="X978" s="1"/>
      <c r="AD978" s="1"/>
      <c r="AI978" s="97"/>
    </row>
    <row r="979" spans="1:35" ht="14.25" customHeight="1" x14ac:dyDescent="0.35">
      <c r="A979" s="97"/>
      <c r="B979" s="97"/>
      <c r="C979" s="97"/>
      <c r="D979" s="98"/>
      <c r="E979" s="99"/>
      <c r="F979" s="97"/>
      <c r="H979" s="97"/>
      <c r="I979" s="97"/>
      <c r="J979" s="97"/>
      <c r="X979" s="1"/>
      <c r="AD979" s="1"/>
      <c r="AI979" s="97"/>
    </row>
    <row r="980" spans="1:35" ht="14.25" customHeight="1" x14ac:dyDescent="0.35">
      <c r="A980" s="97"/>
      <c r="B980" s="97"/>
      <c r="C980" s="97"/>
      <c r="D980" s="98"/>
      <c r="E980" s="99"/>
      <c r="F980" s="97"/>
      <c r="H980" s="97"/>
      <c r="I980" s="97"/>
      <c r="J980" s="97"/>
      <c r="X980" s="1"/>
      <c r="AD980" s="1"/>
      <c r="AI980" s="97"/>
    </row>
    <row r="981" spans="1:35" ht="14.25" customHeight="1" x14ac:dyDescent="0.35">
      <c r="A981" s="97"/>
      <c r="B981" s="97"/>
      <c r="C981" s="97"/>
      <c r="D981" s="98"/>
      <c r="E981" s="99"/>
      <c r="F981" s="97"/>
      <c r="H981" s="97"/>
      <c r="I981" s="97"/>
      <c r="J981" s="97"/>
      <c r="X981" s="1"/>
      <c r="AD981" s="1"/>
      <c r="AI981" s="97"/>
    </row>
    <row r="982" spans="1:35" ht="14.25" customHeight="1" x14ac:dyDescent="0.35">
      <c r="A982" s="97"/>
      <c r="B982" s="97"/>
      <c r="C982" s="97"/>
      <c r="D982" s="98"/>
      <c r="E982" s="99"/>
      <c r="F982" s="97"/>
      <c r="H982" s="97"/>
      <c r="I982" s="97"/>
      <c r="J982" s="97"/>
      <c r="X982" s="1"/>
      <c r="AD982" s="1"/>
      <c r="AI982" s="97"/>
    </row>
    <row r="983" spans="1:35" ht="14.25" customHeight="1" x14ac:dyDescent="0.35">
      <c r="A983" s="97"/>
      <c r="B983" s="97"/>
      <c r="C983" s="97"/>
      <c r="D983" s="98"/>
      <c r="E983" s="99"/>
      <c r="F983" s="97"/>
      <c r="H983" s="97"/>
      <c r="I983" s="97"/>
      <c r="J983" s="97"/>
      <c r="X983" s="1"/>
      <c r="AD983" s="1"/>
      <c r="AI983" s="97"/>
    </row>
    <row r="984" spans="1:35" ht="14.25" customHeight="1" x14ac:dyDescent="0.35">
      <c r="A984" s="97"/>
      <c r="B984" s="97"/>
      <c r="C984" s="97"/>
      <c r="D984" s="98"/>
      <c r="E984" s="99"/>
      <c r="F984" s="97"/>
      <c r="H984" s="97"/>
      <c r="I984" s="97"/>
      <c r="J984" s="97"/>
      <c r="X984" s="1"/>
      <c r="AD984" s="1"/>
      <c r="AI984" s="97"/>
    </row>
    <row r="985" spans="1:35" ht="14.25" customHeight="1" x14ac:dyDescent="0.35">
      <c r="A985" s="97"/>
      <c r="B985" s="97"/>
      <c r="C985" s="97"/>
      <c r="D985" s="98"/>
      <c r="E985" s="99"/>
      <c r="F985" s="97"/>
      <c r="H985" s="97"/>
      <c r="I985" s="97"/>
      <c r="J985" s="97"/>
      <c r="X985" s="1"/>
      <c r="AD985" s="1"/>
      <c r="AI985" s="97"/>
    </row>
    <row r="986" spans="1:35" ht="14.25" customHeight="1" x14ac:dyDescent="0.35">
      <c r="A986" s="97"/>
      <c r="B986" s="97"/>
      <c r="C986" s="97"/>
      <c r="D986" s="98"/>
      <c r="E986" s="99"/>
      <c r="F986" s="97"/>
      <c r="H986" s="97"/>
      <c r="I986" s="97"/>
      <c r="J986" s="97"/>
      <c r="X986" s="1"/>
      <c r="AD986" s="1"/>
      <c r="AI986" s="97"/>
    </row>
    <row r="987" spans="1:35" ht="14.25" customHeight="1" x14ac:dyDescent="0.35">
      <c r="A987" s="97"/>
      <c r="B987" s="97"/>
      <c r="C987" s="97"/>
      <c r="D987" s="98"/>
      <c r="E987" s="99"/>
      <c r="F987" s="97"/>
      <c r="H987" s="97"/>
      <c r="I987" s="97"/>
      <c r="J987" s="97"/>
      <c r="X987" s="1"/>
      <c r="AD987" s="1"/>
      <c r="AI987" s="97"/>
    </row>
    <row r="988" spans="1:35" ht="14.25" customHeight="1" x14ac:dyDescent="0.35">
      <c r="A988" s="97"/>
      <c r="B988" s="97"/>
      <c r="C988" s="97"/>
      <c r="D988" s="98"/>
      <c r="E988" s="99"/>
      <c r="F988" s="97"/>
      <c r="H988" s="97"/>
      <c r="I988" s="97"/>
      <c r="J988" s="97"/>
      <c r="X988" s="1"/>
      <c r="AD988" s="1"/>
      <c r="AI988" s="97"/>
    </row>
    <row r="989" spans="1:35" ht="14.25" customHeight="1" x14ac:dyDescent="0.35">
      <c r="A989" s="97"/>
      <c r="B989" s="97"/>
      <c r="C989" s="97"/>
      <c r="D989" s="98"/>
      <c r="E989" s="99"/>
      <c r="F989" s="97"/>
      <c r="H989" s="97"/>
      <c r="I989" s="97"/>
      <c r="J989" s="97"/>
      <c r="X989" s="1"/>
      <c r="AD989" s="1"/>
      <c r="AI989" s="97"/>
    </row>
    <row r="990" spans="1:35" ht="14.25" customHeight="1" x14ac:dyDescent="0.35">
      <c r="A990" s="97"/>
      <c r="B990" s="97"/>
      <c r="C990" s="97"/>
      <c r="D990" s="98"/>
      <c r="E990" s="99"/>
      <c r="F990" s="97"/>
      <c r="H990" s="97"/>
      <c r="I990" s="97"/>
      <c r="J990" s="97"/>
      <c r="X990" s="1"/>
      <c r="AD990" s="1"/>
      <c r="AI990" s="97"/>
    </row>
    <row r="991" spans="1:35" ht="14.25" customHeight="1" x14ac:dyDescent="0.35">
      <c r="A991" s="97"/>
      <c r="B991" s="97"/>
      <c r="C991" s="97"/>
      <c r="D991" s="98"/>
      <c r="E991" s="99"/>
      <c r="F991" s="97"/>
      <c r="H991" s="97"/>
      <c r="I991" s="97"/>
      <c r="J991" s="97"/>
      <c r="X991" s="1"/>
      <c r="AD991" s="1"/>
      <c r="AI991" s="97"/>
    </row>
    <row r="992" spans="1:35" ht="14.25" customHeight="1" x14ac:dyDescent="0.35">
      <c r="A992" s="97"/>
      <c r="B992" s="97"/>
      <c r="C992" s="97"/>
      <c r="D992" s="98"/>
      <c r="E992" s="99"/>
      <c r="F992" s="97"/>
      <c r="H992" s="97"/>
      <c r="I992" s="97"/>
      <c r="J992" s="97"/>
      <c r="X992" s="1"/>
      <c r="AD992" s="1"/>
      <c r="AI992" s="97"/>
    </row>
    <row r="993" spans="1:35" ht="14.25" customHeight="1" x14ac:dyDescent="0.35">
      <c r="A993" s="97"/>
      <c r="B993" s="97"/>
      <c r="C993" s="97"/>
      <c r="D993" s="98"/>
      <c r="E993" s="99"/>
      <c r="F993" s="97"/>
      <c r="H993" s="97"/>
      <c r="I993" s="97"/>
      <c r="J993" s="97"/>
      <c r="X993" s="1"/>
      <c r="AD993" s="1"/>
      <c r="AI993" s="97"/>
    </row>
    <row r="994" spans="1:35" ht="14.25" customHeight="1" x14ac:dyDescent="0.35">
      <c r="A994" s="97"/>
      <c r="B994" s="97"/>
      <c r="C994" s="97"/>
      <c r="D994" s="98"/>
      <c r="E994" s="99"/>
      <c r="F994" s="97"/>
      <c r="H994" s="97"/>
      <c r="I994" s="97"/>
      <c r="J994" s="97"/>
      <c r="X994" s="1"/>
      <c r="AD994" s="1"/>
      <c r="AI994" s="97"/>
    </row>
    <row r="995" spans="1:35" ht="14.25" customHeight="1" x14ac:dyDescent="0.35">
      <c r="A995" s="97"/>
      <c r="B995" s="97"/>
      <c r="C995" s="97"/>
      <c r="D995" s="98"/>
      <c r="E995" s="99"/>
      <c r="F995" s="97"/>
      <c r="H995" s="97"/>
      <c r="I995" s="97"/>
      <c r="J995" s="97"/>
      <c r="X995" s="1"/>
      <c r="AD995" s="1"/>
      <c r="AI995" s="97"/>
    </row>
    <row r="996" spans="1:35" ht="14.25" customHeight="1" x14ac:dyDescent="0.35">
      <c r="A996" s="97"/>
      <c r="B996" s="97"/>
      <c r="C996" s="97"/>
      <c r="D996" s="98"/>
      <c r="E996" s="99"/>
      <c r="F996" s="97"/>
      <c r="H996" s="97"/>
      <c r="I996" s="97"/>
      <c r="J996" s="97"/>
      <c r="X996" s="1"/>
      <c r="AD996" s="1"/>
      <c r="AI996" s="97"/>
    </row>
    <row r="997" spans="1:35" ht="14.25" customHeight="1" x14ac:dyDescent="0.35">
      <c r="A997" s="97"/>
      <c r="B997" s="97"/>
      <c r="C997" s="97"/>
      <c r="D997" s="98"/>
      <c r="E997" s="99"/>
      <c r="F997" s="97"/>
      <c r="H997" s="97"/>
      <c r="I997" s="97"/>
      <c r="J997" s="97"/>
      <c r="X997" s="1"/>
      <c r="AD997" s="1"/>
      <c r="AI997" s="97"/>
    </row>
    <row r="998" spans="1:35" ht="14.25" customHeight="1" x14ac:dyDescent="0.35">
      <c r="A998" s="97"/>
      <c r="B998" s="97"/>
      <c r="C998" s="97"/>
      <c r="D998" s="98"/>
      <c r="E998" s="99"/>
      <c r="F998" s="97"/>
      <c r="H998" s="97"/>
      <c r="I998" s="97"/>
      <c r="J998" s="97"/>
      <c r="X998" s="1"/>
      <c r="AD998" s="1"/>
      <c r="AI998" s="97"/>
    </row>
    <row r="999" spans="1:35" ht="14.25" customHeight="1" x14ac:dyDescent="0.35">
      <c r="A999" s="97"/>
      <c r="B999" s="97"/>
      <c r="C999" s="97"/>
      <c r="D999" s="98"/>
      <c r="E999" s="99"/>
      <c r="F999" s="97"/>
      <c r="H999" s="97"/>
      <c r="I999" s="97"/>
      <c r="J999" s="97"/>
      <c r="X999" s="1"/>
      <c r="AD999" s="1"/>
      <c r="AI999" s="97"/>
    </row>
    <row r="1000" spans="1:35" ht="14.25" customHeight="1" x14ac:dyDescent="0.35">
      <c r="A1000" s="97"/>
      <c r="B1000" s="97"/>
      <c r="C1000" s="97"/>
      <c r="D1000" s="98"/>
      <c r="E1000" s="99"/>
      <c r="F1000" s="97"/>
      <c r="H1000" s="97"/>
      <c r="I1000" s="97"/>
      <c r="J1000" s="97"/>
      <c r="X1000" s="1"/>
      <c r="AD1000" s="1"/>
      <c r="AI1000" s="97"/>
    </row>
  </sheetData>
  <autoFilter ref="A1:AM53" xr:uid="{00000000-0001-0000-0000-000000000000}">
    <sortState xmlns:xlrd2="http://schemas.microsoft.com/office/spreadsheetml/2017/richdata2" ref="A2:AM53">
      <sortCondition ref="C1:C53"/>
    </sortState>
  </autoFilter>
  <mergeCells count="2">
    <mergeCell ref="I61:L61"/>
    <mergeCell ref="M59:M60"/>
  </mergeCells>
  <pageMargins left="0.25" right="0.25" top="0.75" bottom="0.75" header="0.3" footer="0.3"/>
  <pageSetup scale="2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4ECBA-CF42-4553-B957-A2C0940DA0D5}">
  <sheetPr>
    <pageSetUpPr fitToPage="1"/>
  </sheetPr>
  <dimension ref="A1:R62"/>
  <sheetViews>
    <sheetView topLeftCell="C36" zoomScale="80" workbookViewId="0">
      <selection activeCell="T31" sqref="T31"/>
    </sheetView>
  </sheetViews>
  <sheetFormatPr defaultRowHeight="14.5" x14ac:dyDescent="0.35"/>
  <cols>
    <col min="1" max="1" width="29.6328125" bestFit="1" customWidth="1"/>
    <col min="2" max="2" width="11.6328125" customWidth="1"/>
    <col min="3" max="3" width="17.26953125" customWidth="1"/>
    <col min="4" max="4" width="7.6328125" customWidth="1"/>
    <col min="5" max="5" width="13.7265625" customWidth="1"/>
    <col min="6" max="6" width="14.81640625" customWidth="1"/>
    <col min="7" max="18" width="13" customWidth="1"/>
  </cols>
  <sheetData>
    <row r="1" spans="1:18" ht="43.5" x14ac:dyDescent="0.35">
      <c r="A1" s="60" t="s">
        <v>0</v>
      </c>
      <c r="B1" s="60" t="s">
        <v>3</v>
      </c>
      <c r="C1" s="59" t="s">
        <v>2</v>
      </c>
      <c r="D1" s="59" t="s">
        <v>177</v>
      </c>
      <c r="E1" s="60" t="s">
        <v>61</v>
      </c>
      <c r="F1" s="60" t="s">
        <v>66</v>
      </c>
      <c r="G1" s="60" t="s">
        <v>67</v>
      </c>
      <c r="H1" s="60" t="s">
        <v>68</v>
      </c>
      <c r="I1" s="60" t="s">
        <v>63</v>
      </c>
      <c r="J1" s="60" t="s">
        <v>64</v>
      </c>
      <c r="K1" s="60" t="s">
        <v>65</v>
      </c>
      <c r="L1" s="60" t="s">
        <v>69</v>
      </c>
      <c r="M1" s="60" t="s">
        <v>70</v>
      </c>
      <c r="N1" s="60" t="s">
        <v>71</v>
      </c>
      <c r="O1" s="60" t="s">
        <v>72</v>
      </c>
      <c r="P1" s="60" t="s">
        <v>73</v>
      </c>
      <c r="Q1" s="60" t="s">
        <v>74</v>
      </c>
      <c r="R1" s="60" t="s">
        <v>75</v>
      </c>
    </row>
    <row r="2" spans="1:18" x14ac:dyDescent="0.35">
      <c r="A2" s="12" t="s">
        <v>212</v>
      </c>
      <c r="B2" s="11">
        <v>44688</v>
      </c>
      <c r="C2" s="3" t="s">
        <v>267</v>
      </c>
      <c r="D2" s="9" t="s">
        <v>165</v>
      </c>
      <c r="E2" s="9">
        <v>105375.47121163619</v>
      </c>
      <c r="F2" s="9">
        <v>98397306.117861658</v>
      </c>
      <c r="G2" s="10">
        <v>0</v>
      </c>
      <c r="H2" s="8">
        <v>0</v>
      </c>
      <c r="I2" s="9">
        <v>3427127.2056000005</v>
      </c>
      <c r="J2" s="10">
        <v>0.48</v>
      </c>
      <c r="K2" s="8">
        <v>15.611043440879504</v>
      </c>
      <c r="L2" s="9">
        <v>1970405.8199999998</v>
      </c>
      <c r="M2" s="175">
        <v>1.25</v>
      </c>
      <c r="N2" s="8">
        <v>23.373629998325644</v>
      </c>
      <c r="O2" s="9">
        <v>1580632.0681745429</v>
      </c>
      <c r="P2" s="10">
        <v>0</v>
      </c>
      <c r="Q2" s="8">
        <v>0</v>
      </c>
      <c r="R2" s="13">
        <v>38.984673439205146</v>
      </c>
    </row>
    <row r="3" spans="1:18" x14ac:dyDescent="0.35">
      <c r="A3" s="12" t="s">
        <v>213</v>
      </c>
      <c r="B3" s="11">
        <v>44693</v>
      </c>
      <c r="C3" s="3" t="s">
        <v>267</v>
      </c>
      <c r="D3" s="9" t="s">
        <v>342</v>
      </c>
      <c r="E3" s="9">
        <v>38396.988612964749</v>
      </c>
      <c r="F3" s="9">
        <v>36995214.206420287</v>
      </c>
      <c r="G3" s="10">
        <v>0</v>
      </c>
      <c r="H3" s="8">
        <v>0</v>
      </c>
      <c r="I3" s="9">
        <v>825819.57734999992</v>
      </c>
      <c r="J3" s="10">
        <v>0.48</v>
      </c>
      <c r="K3" s="8">
        <v>10.323554305874852</v>
      </c>
      <c r="L3" s="9">
        <v>0</v>
      </c>
      <c r="M3" s="10">
        <v>0.92200000000000004</v>
      </c>
      <c r="N3" s="8">
        <v>0</v>
      </c>
      <c r="O3" s="9">
        <v>575954.82919447124</v>
      </c>
      <c r="P3" s="10">
        <v>0</v>
      </c>
      <c r="Q3" s="8">
        <v>0</v>
      </c>
      <c r="R3" s="13">
        <v>10.323554305874852</v>
      </c>
    </row>
    <row r="4" spans="1:18" x14ac:dyDescent="0.35">
      <c r="A4" s="12" t="s">
        <v>356</v>
      </c>
      <c r="B4" s="11">
        <v>44696</v>
      </c>
      <c r="C4" s="3" t="s">
        <v>267</v>
      </c>
      <c r="D4" s="9" t="s">
        <v>165</v>
      </c>
      <c r="E4" s="9">
        <v>11644.469716995</v>
      </c>
      <c r="F4" s="9">
        <v>11382903.420090076</v>
      </c>
      <c r="G4" s="10">
        <v>0</v>
      </c>
      <c r="H4" s="8">
        <v>0</v>
      </c>
      <c r="I4" s="9">
        <v>86899.251150000011</v>
      </c>
      <c r="J4" s="10">
        <v>0.48</v>
      </c>
      <c r="K4" s="8">
        <v>3.5820987615367521</v>
      </c>
      <c r="L4" s="9">
        <v>0</v>
      </c>
      <c r="M4" s="10">
        <v>0.92200000000000004</v>
      </c>
      <c r="N4" s="8">
        <v>0</v>
      </c>
      <c r="O4" s="9">
        <v>174667.04575492497</v>
      </c>
      <c r="P4" s="10">
        <v>0</v>
      </c>
      <c r="Q4" s="8">
        <v>0</v>
      </c>
      <c r="R4" s="13">
        <v>3.5820987615367521</v>
      </c>
    </row>
    <row r="5" spans="1:18" x14ac:dyDescent="0.35">
      <c r="A5" s="12" t="s">
        <v>214</v>
      </c>
      <c r="B5" s="11">
        <v>44699</v>
      </c>
      <c r="C5" s="3" t="s">
        <v>267</v>
      </c>
      <c r="D5" s="9" t="s">
        <v>165</v>
      </c>
      <c r="E5" s="9">
        <v>28674.496268152307</v>
      </c>
      <c r="F5" s="9">
        <v>27554455.559780024</v>
      </c>
      <c r="G5" s="10">
        <v>0</v>
      </c>
      <c r="H5" s="8">
        <v>0</v>
      </c>
      <c r="I5" s="9">
        <v>548656.41614999995</v>
      </c>
      <c r="J5" s="10">
        <v>0.48</v>
      </c>
      <c r="K5" s="8">
        <v>9.1842966407922102</v>
      </c>
      <c r="L5" s="9">
        <v>141266.84820000001</v>
      </c>
      <c r="M5" s="10">
        <v>0.92200000000000004</v>
      </c>
      <c r="N5" s="8">
        <v>4.5422954538546385</v>
      </c>
      <c r="O5" s="9">
        <v>430117.44402228465</v>
      </c>
      <c r="P5" s="10">
        <v>0</v>
      </c>
      <c r="Q5" s="8">
        <v>0</v>
      </c>
      <c r="R5" s="13">
        <v>13.726592094646849</v>
      </c>
    </row>
    <row r="6" spans="1:18" x14ac:dyDescent="0.35">
      <c r="A6" s="12" t="s">
        <v>215</v>
      </c>
      <c r="B6" s="11">
        <v>44712</v>
      </c>
      <c r="C6" s="3" t="s">
        <v>267</v>
      </c>
      <c r="D6" s="9" t="s">
        <v>165</v>
      </c>
      <c r="E6" s="9">
        <v>25905.353974060276</v>
      </c>
      <c r="F6" s="9">
        <v>24981706.879599374</v>
      </c>
      <c r="G6" s="10">
        <v>0</v>
      </c>
      <c r="H6" s="8">
        <v>0</v>
      </c>
      <c r="I6" s="9">
        <v>535066.78484999994</v>
      </c>
      <c r="J6" s="10">
        <v>0.48</v>
      </c>
      <c r="K6" s="8">
        <v>9.9142461818963277</v>
      </c>
      <c r="L6" s="9">
        <v>0</v>
      </c>
      <c r="M6" s="10">
        <v>0.92200000000000004</v>
      </c>
      <c r="N6" s="8">
        <v>0</v>
      </c>
      <c r="O6" s="9">
        <v>388580.30961090414</v>
      </c>
      <c r="P6" s="10">
        <v>0</v>
      </c>
      <c r="Q6" s="8">
        <v>0</v>
      </c>
      <c r="R6" s="13">
        <v>9.9142461818963277</v>
      </c>
    </row>
    <row r="7" spans="1:18" x14ac:dyDescent="0.35">
      <c r="A7" s="12" t="s">
        <v>216</v>
      </c>
      <c r="B7" s="11">
        <v>44721</v>
      </c>
      <c r="C7" s="3" t="s">
        <v>267</v>
      </c>
      <c r="D7" s="9" t="s">
        <v>165</v>
      </c>
      <c r="E7" s="9">
        <v>5389.4587581833066</v>
      </c>
      <c r="F7" s="9">
        <v>5139880.4668105571</v>
      </c>
      <c r="G7" s="10">
        <v>0</v>
      </c>
      <c r="H7" s="8">
        <v>0</v>
      </c>
      <c r="I7" s="9">
        <v>137892.12</v>
      </c>
      <c r="J7" s="10">
        <v>0.48</v>
      </c>
      <c r="K7" s="8">
        <v>12.281050949596819</v>
      </c>
      <c r="L7" s="9">
        <v>30844.29</v>
      </c>
      <c r="M7" s="10">
        <v>0.92200000000000004</v>
      </c>
      <c r="N7" s="8">
        <v>5.2766774282889415</v>
      </c>
      <c r="O7" s="9">
        <v>80841.881372749587</v>
      </c>
      <c r="P7" s="10">
        <v>0</v>
      </c>
      <c r="Q7" s="8">
        <v>0</v>
      </c>
      <c r="R7" s="13">
        <v>17.557728377885759</v>
      </c>
    </row>
    <row r="8" spans="1:18" x14ac:dyDescent="0.35">
      <c r="A8" s="12" t="s">
        <v>217</v>
      </c>
      <c r="B8" s="11">
        <v>44727</v>
      </c>
      <c r="C8" s="3" t="s">
        <v>267</v>
      </c>
      <c r="D8" s="9" t="s">
        <v>165</v>
      </c>
      <c r="E8" s="9">
        <v>18945.261777036598</v>
      </c>
      <c r="F8" s="9">
        <v>18145946.919981051</v>
      </c>
      <c r="G8" s="10">
        <v>0</v>
      </c>
      <c r="H8" s="8">
        <v>0</v>
      </c>
      <c r="I8" s="9">
        <v>389064.43095000001</v>
      </c>
      <c r="J8" s="10">
        <v>0.48</v>
      </c>
      <c r="K8" s="8">
        <v>9.8573949018935867</v>
      </c>
      <c r="L8" s="9">
        <v>126071.49945</v>
      </c>
      <c r="M8" s="10">
        <v>0.92200000000000004</v>
      </c>
      <c r="N8" s="8">
        <v>6.1354614077590144</v>
      </c>
      <c r="O8" s="9">
        <v>284178.92665554897</v>
      </c>
      <c r="P8" s="10">
        <v>0</v>
      </c>
      <c r="Q8" s="8">
        <v>0</v>
      </c>
      <c r="R8" s="13">
        <v>15.992856309652602</v>
      </c>
    </row>
    <row r="9" spans="1:18" x14ac:dyDescent="0.35">
      <c r="A9" s="12" t="s">
        <v>218</v>
      </c>
      <c r="B9" s="11">
        <v>44735</v>
      </c>
      <c r="C9" s="3" t="s">
        <v>267</v>
      </c>
      <c r="D9" s="9" t="s">
        <v>165</v>
      </c>
      <c r="E9" s="9">
        <v>27061.750028151004</v>
      </c>
      <c r="F9" s="9">
        <v>26183398.117128737</v>
      </c>
      <c r="G9" s="10">
        <v>0</v>
      </c>
      <c r="H9" s="8">
        <v>0</v>
      </c>
      <c r="I9" s="9">
        <v>472425.6606</v>
      </c>
      <c r="J9" s="10">
        <v>0.48</v>
      </c>
      <c r="K9" s="8">
        <v>8.3795141427331288</v>
      </c>
      <c r="L9" s="9">
        <v>0</v>
      </c>
      <c r="M9" s="10">
        <v>0.92200000000000004</v>
      </c>
      <c r="N9" s="8">
        <v>0</v>
      </c>
      <c r="O9" s="9">
        <v>405926.25042226503</v>
      </c>
      <c r="P9" s="10">
        <v>0</v>
      </c>
      <c r="Q9" s="8">
        <v>0</v>
      </c>
      <c r="R9" s="13">
        <v>8.3795141427331288</v>
      </c>
    </row>
    <row r="10" spans="1:18" x14ac:dyDescent="0.35">
      <c r="A10" s="12" t="s">
        <v>219</v>
      </c>
      <c r="B10" s="11">
        <v>44749</v>
      </c>
      <c r="C10" s="3" t="s">
        <v>267</v>
      </c>
      <c r="D10" s="9" t="s">
        <v>165</v>
      </c>
      <c r="E10" s="9">
        <v>28735.177534875904</v>
      </c>
      <c r="F10" s="9">
        <v>27871286.549102761</v>
      </c>
      <c r="G10" s="10">
        <v>0</v>
      </c>
      <c r="H10" s="8">
        <v>0</v>
      </c>
      <c r="I10" s="9">
        <v>432863.32274999999</v>
      </c>
      <c r="J10" s="10">
        <v>0.48</v>
      </c>
      <c r="K10" s="8">
        <v>7.2306633452263895</v>
      </c>
      <c r="L10" s="9">
        <v>0</v>
      </c>
      <c r="M10" s="10">
        <v>0.92200000000000004</v>
      </c>
      <c r="N10" s="8">
        <v>0</v>
      </c>
      <c r="O10" s="9">
        <v>431027.66302313854</v>
      </c>
      <c r="P10" s="10">
        <v>0</v>
      </c>
      <c r="Q10" s="8">
        <v>0</v>
      </c>
      <c r="R10" s="13">
        <v>7.2306633452263895</v>
      </c>
    </row>
    <row r="11" spans="1:18" x14ac:dyDescent="0.35">
      <c r="A11" s="12" t="s">
        <v>220</v>
      </c>
      <c r="B11" s="11">
        <v>44760</v>
      </c>
      <c r="C11" s="3" t="s">
        <v>267</v>
      </c>
      <c r="D11" s="9" t="s">
        <v>165</v>
      </c>
      <c r="E11" s="9">
        <v>35404.903572574724</v>
      </c>
      <c r="F11" s="9">
        <v>33927418.339586101</v>
      </c>
      <c r="G11" s="10">
        <v>0</v>
      </c>
      <c r="H11" s="8">
        <v>0</v>
      </c>
      <c r="I11" s="9">
        <v>680298.03149999992</v>
      </c>
      <c r="J11" s="10">
        <v>0.48</v>
      </c>
      <c r="K11" s="8">
        <v>9.2231025132051521</v>
      </c>
      <c r="L11" s="9">
        <v>266113.64789999998</v>
      </c>
      <c r="M11" s="10">
        <v>0.92200000000000004</v>
      </c>
      <c r="N11" s="8">
        <v>6.9300226410970316</v>
      </c>
      <c r="O11" s="9">
        <v>531073.55358862085</v>
      </c>
      <c r="P11" s="10">
        <v>0</v>
      </c>
      <c r="Q11" s="8">
        <v>0</v>
      </c>
      <c r="R11" s="13">
        <v>16.153125154302185</v>
      </c>
    </row>
    <row r="12" spans="1:18" x14ac:dyDescent="0.35">
      <c r="A12" s="12" t="s">
        <v>221</v>
      </c>
      <c r="B12" s="11">
        <v>44783</v>
      </c>
      <c r="C12" s="3" t="s">
        <v>267</v>
      </c>
      <c r="D12" s="9" t="s">
        <v>165</v>
      </c>
      <c r="E12" s="9">
        <v>12925.31838529545</v>
      </c>
      <c r="F12" s="9">
        <v>12491669.614016017</v>
      </c>
      <c r="G12" s="10">
        <v>0</v>
      </c>
      <c r="H12" s="8">
        <v>0</v>
      </c>
      <c r="I12" s="9">
        <v>187796.36684999999</v>
      </c>
      <c r="J12" s="10">
        <v>0.48</v>
      </c>
      <c r="K12" s="8">
        <v>6.9740839955285558</v>
      </c>
      <c r="L12" s="9">
        <v>51972.628649999999</v>
      </c>
      <c r="M12" s="10">
        <v>0.92200000000000004</v>
      </c>
      <c r="N12" s="8">
        <v>3.7073565375236721</v>
      </c>
      <c r="O12" s="9">
        <v>193879.77577943174</v>
      </c>
      <c r="P12" s="10">
        <v>0</v>
      </c>
      <c r="Q12" s="8">
        <v>0</v>
      </c>
      <c r="R12" s="13">
        <v>10.681440533052228</v>
      </c>
    </row>
    <row r="13" spans="1:18" x14ac:dyDescent="0.35">
      <c r="A13" s="12" t="s">
        <v>222</v>
      </c>
      <c r="B13" s="11">
        <v>44795</v>
      </c>
      <c r="C13" s="3" t="s">
        <v>267</v>
      </c>
      <c r="D13" s="9" t="s">
        <v>165</v>
      </c>
      <c r="E13" s="9">
        <v>449.24844462750008</v>
      </c>
      <c r="F13" s="9">
        <v>428103.62015808758</v>
      </c>
      <c r="G13" s="10">
        <v>0</v>
      </c>
      <c r="H13" s="8">
        <v>0</v>
      </c>
      <c r="I13" s="9">
        <v>11757.117600000001</v>
      </c>
      <c r="J13" s="10">
        <v>0.48</v>
      </c>
      <c r="K13" s="8">
        <v>12.561905367706526</v>
      </c>
      <c r="L13" s="9">
        <v>2648.9802</v>
      </c>
      <c r="M13" s="10">
        <v>0.92200000000000004</v>
      </c>
      <c r="N13" s="8">
        <v>5.4365457991181536</v>
      </c>
      <c r="O13" s="9">
        <v>6738.7266694125001</v>
      </c>
      <c r="P13" s="10">
        <v>0</v>
      </c>
      <c r="Q13" s="8">
        <v>0</v>
      </c>
      <c r="R13" s="13">
        <v>17.99845116682468</v>
      </c>
    </row>
    <row r="14" spans="1:18" x14ac:dyDescent="0.35">
      <c r="A14" s="12" t="s">
        <v>223</v>
      </c>
      <c r="B14" s="11">
        <v>44811</v>
      </c>
      <c r="C14" s="3" t="s">
        <v>267</v>
      </c>
      <c r="D14" s="9" t="s">
        <v>165</v>
      </c>
      <c r="E14" s="9">
        <v>5016.2796585945662</v>
      </c>
      <c r="F14" s="9">
        <v>4852013.3996656481</v>
      </c>
      <c r="G14" s="10">
        <v>0</v>
      </c>
      <c r="H14" s="8">
        <v>0</v>
      </c>
      <c r="I14" s="9">
        <v>89022.064050000001</v>
      </c>
      <c r="J14" s="10">
        <v>0.48</v>
      </c>
      <c r="K14" s="8">
        <v>8.5183828758008335</v>
      </c>
      <c r="L14" s="9">
        <v>0</v>
      </c>
      <c r="M14" s="10">
        <v>0.92200000000000004</v>
      </c>
      <c r="N14" s="8">
        <v>0</v>
      </c>
      <c r="O14" s="9">
        <v>75244.194878918483</v>
      </c>
      <c r="P14" s="10">
        <v>0</v>
      </c>
      <c r="Q14" s="8">
        <v>0</v>
      </c>
      <c r="R14" s="13">
        <v>8.5183828758008335</v>
      </c>
    </row>
    <row r="15" spans="1:18" x14ac:dyDescent="0.35">
      <c r="A15" s="12" t="s">
        <v>224</v>
      </c>
      <c r="B15" s="11">
        <v>44818</v>
      </c>
      <c r="C15" s="3" t="s">
        <v>267</v>
      </c>
      <c r="D15" s="9" t="s">
        <v>165</v>
      </c>
      <c r="E15" s="9">
        <v>11922.076103430178</v>
      </c>
      <c r="F15" s="9">
        <v>11511676.918778725</v>
      </c>
      <c r="G15" s="10">
        <v>0</v>
      </c>
      <c r="H15" s="8">
        <v>0</v>
      </c>
      <c r="I15" s="9">
        <v>231568.04309999998</v>
      </c>
      <c r="J15" s="10">
        <v>0.48</v>
      </c>
      <c r="K15" s="8">
        <v>9.3232638110756181</v>
      </c>
      <c r="L15" s="9">
        <v>0</v>
      </c>
      <c r="M15" s="10">
        <v>0.92200000000000004</v>
      </c>
      <c r="N15" s="8">
        <v>0</v>
      </c>
      <c r="O15" s="9">
        <v>178831.14155145269</v>
      </c>
      <c r="P15" s="10">
        <v>0</v>
      </c>
      <c r="Q15" s="8">
        <v>0</v>
      </c>
      <c r="R15" s="13">
        <v>9.3232638110756181</v>
      </c>
    </row>
    <row r="16" spans="1:18" x14ac:dyDescent="0.35">
      <c r="A16" s="12" t="s">
        <v>225</v>
      </c>
      <c r="B16" s="11">
        <v>45049</v>
      </c>
      <c r="C16" s="3" t="s">
        <v>267</v>
      </c>
      <c r="D16" s="9" t="s">
        <v>165</v>
      </c>
      <c r="E16" s="9">
        <v>3811.2341717104205</v>
      </c>
      <c r="F16" s="9">
        <v>3666313.654084764</v>
      </c>
      <c r="G16" s="10">
        <v>0</v>
      </c>
      <c r="H16" s="8">
        <v>0</v>
      </c>
      <c r="I16" s="9">
        <v>87752.005050000007</v>
      </c>
      <c r="J16" s="10">
        <v>0.48</v>
      </c>
      <c r="K16" s="8">
        <v>11.051790713005913</v>
      </c>
      <c r="L16" s="9">
        <v>0</v>
      </c>
      <c r="M16" s="10">
        <v>0.92200000000000004</v>
      </c>
      <c r="N16" s="8">
        <v>0</v>
      </c>
      <c r="O16" s="9">
        <v>57168.512575656307</v>
      </c>
      <c r="P16" s="10">
        <v>0</v>
      </c>
      <c r="Q16" s="8">
        <v>0</v>
      </c>
      <c r="R16" s="13">
        <v>11.051790713005913</v>
      </c>
    </row>
    <row r="17" spans="1:18" x14ac:dyDescent="0.35">
      <c r="A17" s="12" t="s">
        <v>226</v>
      </c>
      <c r="B17" s="11">
        <v>45054</v>
      </c>
      <c r="C17" s="3" t="s">
        <v>267</v>
      </c>
      <c r="D17" s="9" t="s">
        <v>165</v>
      </c>
      <c r="E17" s="9">
        <v>7164.4348199508759</v>
      </c>
      <c r="F17" s="9">
        <v>6894854.3381516133</v>
      </c>
      <c r="G17" s="10">
        <v>0</v>
      </c>
      <c r="H17" s="8">
        <v>0</v>
      </c>
      <c r="I17" s="9">
        <v>162113.9595</v>
      </c>
      <c r="J17" s="10">
        <v>0.48</v>
      </c>
      <c r="K17" s="8">
        <v>10.861247609275276</v>
      </c>
      <c r="L17" s="9">
        <v>0</v>
      </c>
      <c r="M17" s="10">
        <v>0.92200000000000004</v>
      </c>
      <c r="N17" s="8">
        <v>0</v>
      </c>
      <c r="O17" s="9">
        <v>107466.52229926313</v>
      </c>
      <c r="P17" s="10">
        <v>0</v>
      </c>
      <c r="Q17" s="8">
        <v>0</v>
      </c>
      <c r="R17" s="13">
        <v>10.861247609275276</v>
      </c>
    </row>
    <row r="18" spans="1:18" x14ac:dyDescent="0.35">
      <c r="A18" s="12" t="s">
        <v>227</v>
      </c>
      <c r="B18" s="11">
        <v>45061</v>
      </c>
      <c r="C18" s="3" t="s">
        <v>267</v>
      </c>
      <c r="D18" s="9" t="s">
        <v>165</v>
      </c>
      <c r="E18" s="9">
        <v>28644.014316005982</v>
      </c>
      <c r="F18" s="9">
        <v>27778079.762915891</v>
      </c>
      <c r="G18" s="10">
        <v>0</v>
      </c>
      <c r="H18" s="8">
        <v>0</v>
      </c>
      <c r="I18" s="9">
        <v>436274.33835000003</v>
      </c>
      <c r="J18" s="10">
        <v>0.48</v>
      </c>
      <c r="K18" s="8">
        <v>7.3108356984371046</v>
      </c>
      <c r="L18" s="9">
        <v>0</v>
      </c>
      <c r="M18" s="10">
        <v>0.92200000000000004</v>
      </c>
      <c r="N18" s="8">
        <v>0</v>
      </c>
      <c r="O18" s="9">
        <v>429660.21474008972</v>
      </c>
      <c r="P18" s="10">
        <v>0</v>
      </c>
      <c r="Q18" s="8">
        <v>0</v>
      </c>
      <c r="R18" s="13">
        <v>7.3108356984371046</v>
      </c>
    </row>
    <row r="19" spans="1:18" x14ac:dyDescent="0.35">
      <c r="A19" s="12" t="s">
        <v>228</v>
      </c>
      <c r="B19" s="11">
        <v>45063</v>
      </c>
      <c r="C19" s="3" t="s">
        <v>267</v>
      </c>
      <c r="D19" s="9" t="s">
        <v>165</v>
      </c>
      <c r="E19" s="9">
        <v>6447.4555550844589</v>
      </c>
      <c r="F19" s="9">
        <v>6247469.7813581917</v>
      </c>
      <c r="G19" s="10">
        <v>0</v>
      </c>
      <c r="H19" s="8">
        <v>0</v>
      </c>
      <c r="I19" s="9">
        <v>103273.94040000001</v>
      </c>
      <c r="J19" s="10">
        <v>0.48</v>
      </c>
      <c r="K19" s="8">
        <v>7.6885355732166252</v>
      </c>
      <c r="L19" s="9">
        <v>0</v>
      </c>
      <c r="M19" s="10">
        <v>0.92200000000000004</v>
      </c>
      <c r="N19" s="8">
        <v>0</v>
      </c>
      <c r="O19" s="9">
        <v>96711.833326266875</v>
      </c>
      <c r="P19" s="10">
        <v>0</v>
      </c>
      <c r="Q19" s="8">
        <v>0</v>
      </c>
      <c r="R19" s="13">
        <v>7.6885355732166252</v>
      </c>
    </row>
    <row r="20" spans="1:18" x14ac:dyDescent="0.35">
      <c r="A20" s="12" t="s">
        <v>229</v>
      </c>
      <c r="B20" s="11">
        <v>45063</v>
      </c>
      <c r="C20" s="3" t="s">
        <v>267</v>
      </c>
      <c r="D20" s="9" t="s">
        <v>165</v>
      </c>
      <c r="E20" s="9">
        <v>6421.3181510436207</v>
      </c>
      <c r="F20" s="9">
        <v>6193211.6138279662</v>
      </c>
      <c r="G20" s="10">
        <v>0</v>
      </c>
      <c r="H20" s="8">
        <v>0</v>
      </c>
      <c r="I20" s="9">
        <v>131786.76495000001</v>
      </c>
      <c r="J20" s="10">
        <v>0.48</v>
      </c>
      <c r="K20" s="8">
        <v>9.8511934291433754</v>
      </c>
      <c r="L20" s="9">
        <v>0</v>
      </c>
      <c r="M20" s="10">
        <v>0.92200000000000004</v>
      </c>
      <c r="N20" s="8">
        <v>0</v>
      </c>
      <c r="O20" s="9">
        <v>96319.772265654305</v>
      </c>
      <c r="P20" s="10">
        <v>0</v>
      </c>
      <c r="Q20" s="8">
        <v>0</v>
      </c>
      <c r="R20" s="13">
        <v>9.8511934291433754</v>
      </c>
    </row>
    <row r="21" spans="1:18" x14ac:dyDescent="0.35">
      <c r="A21" s="12" t="s">
        <v>230</v>
      </c>
      <c r="B21" s="11">
        <v>45076</v>
      </c>
      <c r="C21" s="3" t="s">
        <v>267</v>
      </c>
      <c r="D21" s="9" t="s">
        <v>165</v>
      </c>
      <c r="E21" s="9">
        <v>36529.231707393752</v>
      </c>
      <c r="F21" s="9">
        <v>35184739.442532845</v>
      </c>
      <c r="G21" s="10">
        <v>0</v>
      </c>
      <c r="H21" s="8">
        <v>0</v>
      </c>
      <c r="I21" s="9">
        <v>796553.78925000003</v>
      </c>
      <c r="J21" s="10">
        <v>0.48</v>
      </c>
      <c r="K21" s="8">
        <v>10.466845344645197</v>
      </c>
      <c r="L21" s="9">
        <v>0</v>
      </c>
      <c r="M21" s="10">
        <v>0.92200000000000004</v>
      </c>
      <c r="N21" s="8">
        <v>0</v>
      </c>
      <c r="O21" s="9">
        <v>547938.47561090637</v>
      </c>
      <c r="P21" s="10">
        <v>0</v>
      </c>
      <c r="Q21" s="8">
        <v>0</v>
      </c>
      <c r="R21" s="13">
        <v>10.466845344645197</v>
      </c>
    </row>
    <row r="22" spans="1:18" x14ac:dyDescent="0.35">
      <c r="A22" s="12" t="s">
        <v>231</v>
      </c>
      <c r="B22" s="11">
        <v>45076</v>
      </c>
      <c r="C22" s="3" t="s">
        <v>267</v>
      </c>
      <c r="D22" s="9" t="s">
        <v>165</v>
      </c>
      <c r="E22" s="9">
        <v>39963.12928907985</v>
      </c>
      <c r="F22" s="9">
        <v>38129629.522393651</v>
      </c>
      <c r="G22" s="10">
        <v>0</v>
      </c>
      <c r="H22" s="8">
        <v>0</v>
      </c>
      <c r="I22" s="9">
        <v>1067756.7449999999</v>
      </c>
      <c r="J22" s="10">
        <v>0.48</v>
      </c>
      <c r="K22" s="8">
        <v>12.824902521836542</v>
      </c>
      <c r="L22" s="9">
        <v>166296.08235000001</v>
      </c>
      <c r="M22" s="10">
        <v>0.92200000000000004</v>
      </c>
      <c r="N22" s="8">
        <v>3.8366612088257295</v>
      </c>
      <c r="O22" s="9">
        <v>599446.93933619768</v>
      </c>
      <c r="P22" s="10">
        <v>0</v>
      </c>
      <c r="Q22" s="8">
        <v>0</v>
      </c>
      <c r="R22" s="13">
        <v>16.661563730662273</v>
      </c>
    </row>
    <row r="23" spans="1:18" x14ac:dyDescent="0.35">
      <c r="A23" s="12" t="s">
        <v>232</v>
      </c>
      <c r="B23" s="11">
        <v>45089</v>
      </c>
      <c r="C23" s="3" t="s">
        <v>267</v>
      </c>
      <c r="D23" s="9" t="s">
        <v>165</v>
      </c>
      <c r="E23" s="9">
        <v>17577.434741982303</v>
      </c>
      <c r="F23" s="9">
        <v>16972617.22975257</v>
      </c>
      <c r="G23" s="10">
        <v>0</v>
      </c>
      <c r="H23" s="8">
        <v>0</v>
      </c>
      <c r="I23" s="9">
        <v>341155.99109999998</v>
      </c>
      <c r="J23" s="10">
        <v>0.48</v>
      </c>
      <c r="K23" s="8">
        <v>9.3161987589056157</v>
      </c>
      <c r="L23" s="9">
        <v>0</v>
      </c>
      <c r="M23" s="10">
        <v>0.92200000000000004</v>
      </c>
      <c r="N23" s="8">
        <v>0</v>
      </c>
      <c r="O23" s="9">
        <v>263661.52112973452</v>
      </c>
      <c r="P23" s="10">
        <v>0</v>
      </c>
      <c r="Q23" s="8">
        <v>0</v>
      </c>
      <c r="R23" s="13">
        <v>9.3161987589056157</v>
      </c>
    </row>
    <row r="24" spans="1:18" x14ac:dyDescent="0.35">
      <c r="A24" s="12" t="s">
        <v>233</v>
      </c>
      <c r="B24" s="11">
        <v>45096</v>
      </c>
      <c r="C24" s="3" t="s">
        <v>267</v>
      </c>
      <c r="D24" s="9" t="s">
        <v>165</v>
      </c>
      <c r="E24" s="9">
        <v>10411.068502486798</v>
      </c>
      <c r="F24" s="9">
        <v>10112202.274449496</v>
      </c>
      <c r="G24" s="10">
        <v>0</v>
      </c>
      <c r="H24" s="8">
        <v>0</v>
      </c>
      <c r="I24" s="9">
        <v>142700.20050000004</v>
      </c>
      <c r="J24" s="10">
        <v>0.48</v>
      </c>
      <c r="K24" s="8">
        <v>6.5791610365102269</v>
      </c>
      <c r="L24" s="9">
        <v>0</v>
      </c>
      <c r="M24" s="10">
        <v>0.92200000000000004</v>
      </c>
      <c r="N24" s="8">
        <v>0</v>
      </c>
      <c r="O24" s="9">
        <v>156166.02753730197</v>
      </c>
      <c r="P24" s="10">
        <v>0</v>
      </c>
      <c r="Q24" s="8">
        <v>0</v>
      </c>
      <c r="R24" s="13">
        <v>6.5791610365102269</v>
      </c>
    </row>
    <row r="25" spans="1:18" x14ac:dyDescent="0.35">
      <c r="A25" s="12" t="s">
        <v>234</v>
      </c>
      <c r="B25" s="11">
        <v>45096</v>
      </c>
      <c r="C25" s="3" t="s">
        <v>267</v>
      </c>
      <c r="D25" s="9" t="s">
        <v>165</v>
      </c>
      <c r="E25" s="9">
        <v>20777.021835365813</v>
      </c>
      <c r="F25" s="9">
        <v>20133155.360835329</v>
      </c>
      <c r="G25" s="10">
        <v>0</v>
      </c>
      <c r="H25" s="8">
        <v>0</v>
      </c>
      <c r="I25" s="9">
        <v>332211.147</v>
      </c>
      <c r="J25" s="10">
        <v>0.48</v>
      </c>
      <c r="K25" s="8">
        <v>7.6748896845538894</v>
      </c>
      <c r="L25" s="9">
        <v>0</v>
      </c>
      <c r="M25" s="10">
        <v>0.92200000000000004</v>
      </c>
      <c r="N25" s="8">
        <v>0</v>
      </c>
      <c r="O25" s="9">
        <v>311655.32753048715</v>
      </c>
      <c r="P25" s="10">
        <v>0</v>
      </c>
      <c r="Q25" s="8">
        <v>0</v>
      </c>
      <c r="R25" s="13">
        <v>7.6748896845538894</v>
      </c>
    </row>
    <row r="26" spans="1:18" x14ac:dyDescent="0.35">
      <c r="A26" s="12" t="s">
        <v>235</v>
      </c>
      <c r="B26" s="11">
        <v>45104</v>
      </c>
      <c r="C26" s="3" t="s">
        <v>267</v>
      </c>
      <c r="D26" s="9" t="s">
        <v>165</v>
      </c>
      <c r="E26" s="9">
        <v>13092.114972949763</v>
      </c>
      <c r="F26" s="9">
        <v>12672602.025755515</v>
      </c>
      <c r="G26" s="10">
        <v>0</v>
      </c>
      <c r="H26" s="8">
        <v>0</v>
      </c>
      <c r="I26" s="9">
        <v>223131.22260000001</v>
      </c>
      <c r="J26" s="10">
        <v>0.48</v>
      </c>
      <c r="K26" s="8">
        <v>8.1807245864621976</v>
      </c>
      <c r="L26" s="9">
        <v>0</v>
      </c>
      <c r="M26" s="10">
        <v>0.92200000000000004</v>
      </c>
      <c r="N26" s="8">
        <v>0</v>
      </c>
      <c r="O26" s="9">
        <v>196381.72459424642</v>
      </c>
      <c r="P26" s="10">
        <v>0</v>
      </c>
      <c r="Q26" s="8">
        <v>0</v>
      </c>
      <c r="R26" s="13">
        <v>8.1807245864621976</v>
      </c>
    </row>
    <row r="27" spans="1:18" x14ac:dyDescent="0.35">
      <c r="A27" s="12" t="s">
        <v>236</v>
      </c>
      <c r="B27" s="11">
        <v>45115</v>
      </c>
      <c r="C27" s="3" t="s">
        <v>267</v>
      </c>
      <c r="D27" s="9" t="s">
        <v>165</v>
      </c>
      <c r="E27" s="9">
        <v>37059.855803182123</v>
      </c>
      <c r="F27" s="9">
        <v>35684497.755634397</v>
      </c>
      <c r="G27" s="10">
        <v>0</v>
      </c>
      <c r="H27" s="8">
        <v>0</v>
      </c>
      <c r="I27" s="9">
        <v>686593.89540000004</v>
      </c>
      <c r="J27" s="10">
        <v>0.48</v>
      </c>
      <c r="K27" s="8">
        <v>8.8927779844114259</v>
      </c>
      <c r="L27" s="9">
        <v>132866.31510000001</v>
      </c>
      <c r="M27" s="10">
        <v>0.92200000000000004</v>
      </c>
      <c r="N27" s="8">
        <v>3.3055374843547392</v>
      </c>
      <c r="O27" s="9">
        <v>555897.83704773185</v>
      </c>
      <c r="P27" s="10">
        <v>0</v>
      </c>
      <c r="Q27" s="8">
        <v>0</v>
      </c>
      <c r="R27" s="13">
        <v>12.198315468766165</v>
      </c>
    </row>
    <row r="28" spans="1:18" x14ac:dyDescent="0.35">
      <c r="A28" s="12" t="s">
        <v>237</v>
      </c>
      <c r="B28" s="11">
        <v>45119</v>
      </c>
      <c r="C28" s="3" t="s">
        <v>267</v>
      </c>
      <c r="D28" s="9" t="s">
        <v>165</v>
      </c>
      <c r="E28" s="9">
        <v>3024.9098707138596</v>
      </c>
      <c r="F28" s="9">
        <v>2910771.5996531518</v>
      </c>
      <c r="G28" s="10">
        <v>0</v>
      </c>
      <c r="H28" s="8">
        <v>0</v>
      </c>
      <c r="I28" s="9">
        <v>68764.623000000007</v>
      </c>
      <c r="J28" s="10">
        <v>0.48</v>
      </c>
      <c r="K28" s="8">
        <v>10.911736365953459</v>
      </c>
      <c r="L28" s="9">
        <v>0</v>
      </c>
      <c r="M28" s="10">
        <v>0.92200000000000004</v>
      </c>
      <c r="N28" s="8">
        <v>0</v>
      </c>
      <c r="O28" s="9">
        <v>45373.648060707892</v>
      </c>
      <c r="P28" s="10">
        <v>0</v>
      </c>
      <c r="Q28" s="8">
        <v>0</v>
      </c>
      <c r="R28" s="13">
        <v>10.911736365953459</v>
      </c>
    </row>
    <row r="29" spans="1:18" x14ac:dyDescent="0.35">
      <c r="A29" s="12" t="s">
        <v>238</v>
      </c>
      <c r="B29" s="11">
        <v>45132</v>
      </c>
      <c r="C29" s="3" t="s">
        <v>267</v>
      </c>
      <c r="D29" s="9" t="s">
        <v>165</v>
      </c>
      <c r="E29" s="9">
        <v>14097.352238590003</v>
      </c>
      <c r="F29" s="9">
        <v>13604319.874711154</v>
      </c>
      <c r="G29" s="10">
        <v>0</v>
      </c>
      <c r="H29" s="8">
        <v>0</v>
      </c>
      <c r="I29" s="9">
        <v>281572.08029999997</v>
      </c>
      <c r="J29" s="10">
        <v>0.48</v>
      </c>
      <c r="K29" s="8">
        <v>9.5872328545518375</v>
      </c>
      <c r="L29" s="9">
        <v>0</v>
      </c>
      <c r="M29" s="10">
        <v>0.92200000000000004</v>
      </c>
      <c r="N29" s="8">
        <v>0</v>
      </c>
      <c r="O29" s="9">
        <v>211460.28357885007</v>
      </c>
      <c r="P29" s="10">
        <v>0</v>
      </c>
      <c r="Q29" s="8">
        <v>0</v>
      </c>
      <c r="R29" s="13">
        <v>9.5872328545518375</v>
      </c>
    </row>
    <row r="30" spans="1:18" x14ac:dyDescent="0.35">
      <c r="A30" s="12" t="s">
        <v>239</v>
      </c>
      <c r="B30" s="11">
        <v>45133</v>
      </c>
      <c r="C30" s="3" t="s">
        <v>267</v>
      </c>
      <c r="D30" s="9" t="s">
        <v>165</v>
      </c>
      <c r="E30" s="9">
        <v>13684.771737204752</v>
      </c>
      <c r="F30" s="9">
        <v>13269722.701746682</v>
      </c>
      <c r="G30" s="10">
        <v>0</v>
      </c>
      <c r="H30" s="8">
        <v>0</v>
      </c>
      <c r="I30" s="9">
        <v>209777.45940000002</v>
      </c>
      <c r="J30" s="10">
        <v>0.48</v>
      </c>
      <c r="K30" s="8">
        <v>7.3580460416629183</v>
      </c>
      <c r="L30" s="9">
        <v>0</v>
      </c>
      <c r="M30" s="10">
        <v>0.92200000000000004</v>
      </c>
      <c r="N30" s="8">
        <v>0</v>
      </c>
      <c r="O30" s="9">
        <v>205271.57605807128</v>
      </c>
      <c r="P30" s="10">
        <v>0</v>
      </c>
      <c r="Q30" s="8">
        <v>0</v>
      </c>
      <c r="R30" s="13">
        <v>7.3580460416629183</v>
      </c>
    </row>
    <row r="31" spans="1:18" x14ac:dyDescent="0.35">
      <c r="A31" s="12" t="s">
        <v>240</v>
      </c>
      <c r="B31" s="11">
        <v>45138</v>
      </c>
      <c r="C31" s="3" t="s">
        <v>267</v>
      </c>
      <c r="D31" s="9" t="s">
        <v>165</v>
      </c>
      <c r="E31" s="9">
        <v>34826.563553500157</v>
      </c>
      <c r="F31" s="9">
        <v>33535189.734947655</v>
      </c>
      <c r="G31" s="10">
        <v>0</v>
      </c>
      <c r="H31" s="8">
        <v>0</v>
      </c>
      <c r="I31" s="9">
        <v>768975.36525000003</v>
      </c>
      <c r="J31" s="10">
        <v>0.48</v>
      </c>
      <c r="K31" s="8">
        <v>10.598466735110984</v>
      </c>
      <c r="L31" s="9">
        <v>0</v>
      </c>
      <c r="M31" s="10">
        <v>0.92200000000000004</v>
      </c>
      <c r="N31" s="8">
        <v>0</v>
      </c>
      <c r="O31" s="9">
        <v>522398.45330250228</v>
      </c>
      <c r="P31" s="10">
        <v>0</v>
      </c>
      <c r="Q31" s="8">
        <v>0</v>
      </c>
      <c r="R31" s="13">
        <v>10.598466735110984</v>
      </c>
    </row>
    <row r="32" spans="1:18" x14ac:dyDescent="0.35">
      <c r="A32" s="12" t="s">
        <v>241</v>
      </c>
      <c r="B32" s="11">
        <v>45140</v>
      </c>
      <c r="C32" s="3" t="s">
        <v>267</v>
      </c>
      <c r="D32" s="9" t="s">
        <v>165</v>
      </c>
      <c r="E32" s="9">
        <v>14380.752684032999</v>
      </c>
      <c r="F32" s="9">
        <v>13835170.784072505</v>
      </c>
      <c r="G32" s="10">
        <v>0</v>
      </c>
      <c r="H32" s="8">
        <v>0</v>
      </c>
      <c r="I32" s="9">
        <v>329870.60969999997</v>
      </c>
      <c r="J32" s="10">
        <v>0.48</v>
      </c>
      <c r="K32" s="8">
        <v>11.010403706601748</v>
      </c>
      <c r="L32" s="9">
        <v>0</v>
      </c>
      <c r="M32" s="10">
        <v>0.92200000000000004</v>
      </c>
      <c r="N32" s="8">
        <v>0</v>
      </c>
      <c r="O32" s="9">
        <v>215711.29026049498</v>
      </c>
      <c r="P32" s="10">
        <v>0</v>
      </c>
      <c r="Q32" s="8">
        <v>0</v>
      </c>
      <c r="R32" s="13">
        <v>11.010403706601748</v>
      </c>
    </row>
    <row r="33" spans="1:18" x14ac:dyDescent="0.35">
      <c r="A33" s="12" t="s">
        <v>242</v>
      </c>
      <c r="B33" s="11">
        <v>45149</v>
      </c>
      <c r="C33" s="3" t="s">
        <v>267</v>
      </c>
      <c r="D33" s="9" t="s">
        <v>165</v>
      </c>
      <c r="E33" s="9">
        <v>10632.879815363867</v>
      </c>
      <c r="F33" s="9">
        <v>10283585.372433409</v>
      </c>
      <c r="G33" s="10">
        <v>0</v>
      </c>
      <c r="H33" s="8">
        <v>0</v>
      </c>
      <c r="I33" s="9">
        <v>189801.2457</v>
      </c>
      <c r="J33" s="10">
        <v>0.48</v>
      </c>
      <c r="K33" s="8">
        <v>8.5681959655331905</v>
      </c>
      <c r="L33" s="9">
        <v>0</v>
      </c>
      <c r="M33" s="10">
        <v>0.92200000000000004</v>
      </c>
      <c r="N33" s="8">
        <v>0</v>
      </c>
      <c r="O33" s="9">
        <v>159493.197230458</v>
      </c>
      <c r="P33" s="10">
        <v>0</v>
      </c>
      <c r="Q33" s="8">
        <v>0</v>
      </c>
      <c r="R33" s="13">
        <v>8.5681959655331905</v>
      </c>
    </row>
    <row r="34" spans="1:18" x14ac:dyDescent="0.35">
      <c r="A34" s="12" t="s">
        <v>243</v>
      </c>
      <c r="B34" s="11">
        <v>45159</v>
      </c>
      <c r="C34" s="3" t="s">
        <v>267</v>
      </c>
      <c r="D34" s="9" t="s">
        <v>165</v>
      </c>
      <c r="E34" s="9">
        <v>6149.8502062874995</v>
      </c>
      <c r="F34" s="9">
        <v>5951824.6821931871</v>
      </c>
      <c r="G34" s="10">
        <v>0</v>
      </c>
      <c r="H34" s="8">
        <v>0</v>
      </c>
      <c r="I34" s="9">
        <v>105777.77100000001</v>
      </c>
      <c r="J34" s="10">
        <v>0.48</v>
      </c>
      <c r="K34" s="8">
        <v>8.256027118854087</v>
      </c>
      <c r="L34" s="9">
        <v>0</v>
      </c>
      <c r="M34" s="10">
        <v>0.92200000000000004</v>
      </c>
      <c r="N34" s="8">
        <v>0</v>
      </c>
      <c r="O34" s="9">
        <v>92247.753094312502</v>
      </c>
      <c r="P34" s="10">
        <v>0</v>
      </c>
      <c r="Q34" s="8">
        <v>0</v>
      </c>
      <c r="R34" s="13">
        <v>8.256027118854087</v>
      </c>
    </row>
    <row r="35" spans="1:18" x14ac:dyDescent="0.35">
      <c r="A35" s="12" t="s">
        <v>244</v>
      </c>
      <c r="B35" s="11">
        <v>45162</v>
      </c>
      <c r="C35" s="3" t="s">
        <v>267</v>
      </c>
      <c r="D35" s="9" t="s">
        <v>165</v>
      </c>
      <c r="E35" s="9">
        <v>58077.701922442291</v>
      </c>
      <c r="F35" s="9">
        <v>56393372.047005661</v>
      </c>
      <c r="G35" s="10">
        <v>0</v>
      </c>
      <c r="H35" s="8">
        <v>0</v>
      </c>
      <c r="I35" s="9">
        <v>813164.34660000005</v>
      </c>
      <c r="J35" s="10">
        <v>0.48</v>
      </c>
      <c r="K35" s="8">
        <v>6.7206324191207987</v>
      </c>
      <c r="L35" s="9">
        <v>0</v>
      </c>
      <c r="M35" s="10">
        <v>0.92200000000000004</v>
      </c>
      <c r="N35" s="8">
        <v>0</v>
      </c>
      <c r="O35" s="9">
        <v>871165.52883663424</v>
      </c>
      <c r="P35" s="10">
        <v>0</v>
      </c>
      <c r="Q35" s="8">
        <v>0</v>
      </c>
      <c r="R35" s="13">
        <v>6.7206324191207987</v>
      </c>
    </row>
    <row r="36" spans="1:18" x14ac:dyDescent="0.35">
      <c r="A36" s="12" t="s">
        <v>245</v>
      </c>
      <c r="B36" s="11">
        <v>45174</v>
      </c>
      <c r="C36" s="3" t="s">
        <v>267</v>
      </c>
      <c r="D36" s="9" t="s">
        <v>165</v>
      </c>
      <c r="E36" s="9">
        <v>28869.331069287357</v>
      </c>
      <c r="F36" s="9">
        <v>27884677.263998047</v>
      </c>
      <c r="G36" s="10">
        <v>0</v>
      </c>
      <c r="H36" s="8">
        <v>0</v>
      </c>
      <c r="I36" s="9">
        <v>551613.83924999996</v>
      </c>
      <c r="J36" s="10">
        <v>0.48</v>
      </c>
      <c r="K36" s="8">
        <v>9.1714852070708535</v>
      </c>
      <c r="L36" s="9">
        <v>0</v>
      </c>
      <c r="M36" s="10">
        <v>0.92200000000000004</v>
      </c>
      <c r="N36" s="8">
        <v>0</v>
      </c>
      <c r="O36" s="9">
        <v>433039.96603931033</v>
      </c>
      <c r="P36" s="10">
        <v>0</v>
      </c>
      <c r="Q36" s="8">
        <v>0</v>
      </c>
      <c r="R36" s="13">
        <v>9.1714852070708535</v>
      </c>
    </row>
    <row r="37" spans="1:18" x14ac:dyDescent="0.35">
      <c r="A37" s="12" t="s">
        <v>246</v>
      </c>
      <c r="B37" s="11">
        <v>45185</v>
      </c>
      <c r="C37" s="3" t="s">
        <v>267</v>
      </c>
      <c r="D37" s="9" t="s">
        <v>165</v>
      </c>
      <c r="E37" s="9">
        <v>21654.9022446954</v>
      </c>
      <c r="F37" s="9">
        <v>20755894.108974967</v>
      </c>
      <c r="G37" s="10">
        <v>0</v>
      </c>
      <c r="H37" s="8">
        <v>0</v>
      </c>
      <c r="I37" s="9">
        <v>574184.60204999999</v>
      </c>
      <c r="J37" s="10">
        <v>0.48</v>
      </c>
      <c r="K37" s="8">
        <v>12.72730792638481</v>
      </c>
      <c r="L37" s="9">
        <v>0</v>
      </c>
      <c r="M37" s="10">
        <v>0.92200000000000004</v>
      </c>
      <c r="N37" s="8">
        <v>0</v>
      </c>
      <c r="O37" s="9">
        <v>324823.533670431</v>
      </c>
      <c r="P37" s="10">
        <v>0</v>
      </c>
      <c r="Q37" s="8">
        <v>0</v>
      </c>
      <c r="R37" s="13">
        <v>12.72730792638481</v>
      </c>
    </row>
    <row r="38" spans="1:18" x14ac:dyDescent="0.35">
      <c r="A38" s="12" t="s">
        <v>247</v>
      </c>
      <c r="B38" s="11">
        <v>45204</v>
      </c>
      <c r="C38" s="3" t="s">
        <v>267</v>
      </c>
      <c r="D38" s="9" t="s">
        <v>165</v>
      </c>
      <c r="E38" s="9">
        <v>22205.248891650001</v>
      </c>
      <c r="F38" s="9">
        <v>21036171.96522525</v>
      </c>
      <c r="G38" s="10">
        <v>0</v>
      </c>
      <c r="H38" s="8">
        <v>0</v>
      </c>
      <c r="I38" s="9">
        <v>719397.70499999996</v>
      </c>
      <c r="J38" s="10">
        <v>0.48</v>
      </c>
      <c r="K38" s="8">
        <v>15.550868179183063</v>
      </c>
      <c r="L38" s="9">
        <v>116600.48805000001</v>
      </c>
      <c r="M38" s="10">
        <v>0.92200000000000004</v>
      </c>
      <c r="N38" s="8">
        <v>4.8414521497449252</v>
      </c>
      <c r="O38" s="9">
        <v>333078.73337474995</v>
      </c>
      <c r="P38" s="10">
        <v>0</v>
      </c>
      <c r="Q38" s="8">
        <v>0</v>
      </c>
      <c r="R38" s="13">
        <v>20.392320328927987</v>
      </c>
    </row>
    <row r="39" spans="1:18" x14ac:dyDescent="0.35">
      <c r="A39" s="12" t="s">
        <v>341</v>
      </c>
      <c r="B39" s="11">
        <v>45159</v>
      </c>
      <c r="C39" s="3" t="s">
        <v>267</v>
      </c>
      <c r="D39" s="9" t="s">
        <v>165</v>
      </c>
      <c r="E39" s="9">
        <v>24394.341616791302</v>
      </c>
      <c r="F39" s="9">
        <v>23569145.942589432</v>
      </c>
      <c r="G39" s="10">
        <v>0</v>
      </c>
      <c r="H39" s="8">
        <v>0</v>
      </c>
      <c r="I39" s="9">
        <v>459280.54994999996</v>
      </c>
      <c r="J39" s="10">
        <v>0.48</v>
      </c>
      <c r="K39" s="8">
        <v>9.0371229295344015</v>
      </c>
      <c r="L39" s="9">
        <v>0</v>
      </c>
      <c r="M39" s="10">
        <v>0.92200000000000004</v>
      </c>
      <c r="N39" s="8">
        <v>0</v>
      </c>
      <c r="O39" s="9">
        <v>365915.12425186957</v>
      </c>
      <c r="P39" s="10">
        <v>0</v>
      </c>
      <c r="Q39" s="8">
        <v>0</v>
      </c>
      <c r="R39" s="13">
        <v>9.0371229295344015</v>
      </c>
    </row>
    <row r="40" spans="1:18" x14ac:dyDescent="0.35">
      <c r="A40" s="12" t="s">
        <v>248</v>
      </c>
      <c r="B40" s="11">
        <v>45414</v>
      </c>
      <c r="C40" s="3" t="s">
        <v>267</v>
      </c>
      <c r="D40" s="9" t="s">
        <v>165</v>
      </c>
      <c r="E40" s="9">
        <v>15647.648892392697</v>
      </c>
      <c r="F40" s="9">
        <v>15134038.274456806</v>
      </c>
      <c r="G40" s="10">
        <v>0</v>
      </c>
      <c r="H40" s="8">
        <v>0</v>
      </c>
      <c r="I40" s="9">
        <v>278895.88455000002</v>
      </c>
      <c r="J40" s="10">
        <v>0.48</v>
      </c>
      <c r="K40" s="8">
        <v>8.5552804452995233</v>
      </c>
      <c r="L40" s="9">
        <v>0</v>
      </c>
      <c r="M40" s="10">
        <v>0.92200000000000004</v>
      </c>
      <c r="N40" s="8">
        <v>0</v>
      </c>
      <c r="O40" s="9">
        <v>234714.73338589046</v>
      </c>
      <c r="P40" s="10">
        <v>0</v>
      </c>
      <c r="Q40" s="8">
        <v>0</v>
      </c>
      <c r="R40" s="13">
        <v>8.5552804452995233</v>
      </c>
    </row>
    <row r="41" spans="1:18" x14ac:dyDescent="0.35">
      <c r="A41" s="12" t="s">
        <v>249</v>
      </c>
      <c r="B41" s="11">
        <v>45418</v>
      </c>
      <c r="C41" s="3" t="s">
        <v>267</v>
      </c>
      <c r="D41" s="9" t="s">
        <v>165</v>
      </c>
      <c r="E41" s="9">
        <v>13459.346697332248</v>
      </c>
      <c r="F41" s="9">
        <v>12881872.835022267</v>
      </c>
      <c r="G41" s="10">
        <v>0</v>
      </c>
      <c r="H41" s="8">
        <v>0</v>
      </c>
      <c r="I41" s="9">
        <v>375583.66184999997</v>
      </c>
      <c r="J41" s="10">
        <v>0.48</v>
      </c>
      <c r="K41" s="8">
        <v>13.394421121772051</v>
      </c>
      <c r="L41" s="9">
        <v>0</v>
      </c>
      <c r="M41" s="10">
        <v>0.92200000000000004</v>
      </c>
      <c r="N41" s="8">
        <v>0</v>
      </c>
      <c r="O41" s="9">
        <v>201890.20045998372</v>
      </c>
      <c r="P41" s="10">
        <v>0</v>
      </c>
      <c r="Q41" s="8">
        <v>0</v>
      </c>
      <c r="R41" s="13">
        <v>13.394421121772051</v>
      </c>
    </row>
    <row r="42" spans="1:18" x14ac:dyDescent="0.35">
      <c r="A42" s="12" t="s">
        <v>250</v>
      </c>
      <c r="B42" s="11">
        <v>45426</v>
      </c>
      <c r="C42" s="3" t="s">
        <v>267</v>
      </c>
      <c r="D42" s="9" t="s">
        <v>165</v>
      </c>
      <c r="E42" s="9">
        <v>23156.507800211493</v>
      </c>
      <c r="F42" s="9">
        <v>22465391.499308322</v>
      </c>
      <c r="G42" s="10">
        <v>0</v>
      </c>
      <c r="H42" s="8">
        <v>0</v>
      </c>
      <c r="I42" s="9">
        <v>343768.6839</v>
      </c>
      <c r="J42" s="10">
        <v>0.48</v>
      </c>
      <c r="K42" s="8">
        <v>7.1258140344673624</v>
      </c>
      <c r="L42" s="9">
        <v>0</v>
      </c>
      <c r="M42" s="10">
        <v>0.92200000000000004</v>
      </c>
      <c r="N42" s="8">
        <v>0</v>
      </c>
      <c r="O42" s="9">
        <v>347347.6170031724</v>
      </c>
      <c r="P42" s="10">
        <v>0</v>
      </c>
      <c r="Q42" s="8">
        <v>0</v>
      </c>
      <c r="R42" s="13">
        <v>7.1258140344673624</v>
      </c>
    </row>
    <row r="43" spans="1:18" x14ac:dyDescent="0.35">
      <c r="A43" s="12" t="s">
        <v>251</v>
      </c>
      <c r="B43" s="11">
        <v>45440</v>
      </c>
      <c r="C43" s="3" t="s">
        <v>267</v>
      </c>
      <c r="D43" s="9" t="s">
        <v>165</v>
      </c>
      <c r="E43" s="9">
        <v>19785.807466231279</v>
      </c>
      <c r="F43" s="9">
        <v>19096472.332887806</v>
      </c>
      <c r="G43" s="10">
        <v>0</v>
      </c>
      <c r="H43" s="8">
        <v>0</v>
      </c>
      <c r="I43" s="9">
        <v>392548.02135</v>
      </c>
      <c r="J43" s="10">
        <v>0.48</v>
      </c>
      <c r="K43" s="8">
        <v>9.5231418060437658</v>
      </c>
      <c r="L43" s="9">
        <v>0</v>
      </c>
      <c r="M43" s="10">
        <v>0.92200000000000004</v>
      </c>
      <c r="N43" s="8">
        <v>0</v>
      </c>
      <c r="O43" s="9">
        <v>296787.11199346912</v>
      </c>
      <c r="P43" s="10">
        <v>0</v>
      </c>
      <c r="Q43" s="8">
        <v>0</v>
      </c>
      <c r="R43" s="13">
        <v>9.5231418060437658</v>
      </c>
    </row>
    <row r="44" spans="1:18" x14ac:dyDescent="0.35">
      <c r="A44" s="12" t="s">
        <v>252</v>
      </c>
      <c r="B44" s="11">
        <v>45453</v>
      </c>
      <c r="C44" s="3" t="s">
        <v>267</v>
      </c>
      <c r="D44" s="9" t="s">
        <v>165</v>
      </c>
      <c r="E44" s="9">
        <v>38866.163763485245</v>
      </c>
      <c r="F44" s="9">
        <v>37634062.295832962</v>
      </c>
      <c r="G44" s="10">
        <v>0</v>
      </c>
      <c r="H44" s="8">
        <v>0</v>
      </c>
      <c r="I44" s="9">
        <v>649109.01119999995</v>
      </c>
      <c r="J44" s="10">
        <v>0.48</v>
      </c>
      <c r="K44" s="8">
        <v>8.0165443461832506</v>
      </c>
      <c r="L44" s="9">
        <v>0</v>
      </c>
      <c r="M44" s="10">
        <v>0.92200000000000004</v>
      </c>
      <c r="N44" s="8">
        <v>0</v>
      </c>
      <c r="O44" s="9">
        <v>582992.45645227865</v>
      </c>
      <c r="P44" s="10">
        <v>0</v>
      </c>
      <c r="Q44" s="8">
        <v>0</v>
      </c>
      <c r="R44" s="13">
        <v>8.0165443461832506</v>
      </c>
    </row>
    <row r="45" spans="1:18" x14ac:dyDescent="0.35">
      <c r="A45" s="12" t="s">
        <v>253</v>
      </c>
      <c r="B45" s="11">
        <v>45481</v>
      </c>
      <c r="C45" s="3" t="s">
        <v>267</v>
      </c>
      <c r="D45" s="9" t="s">
        <v>165</v>
      </c>
      <c r="E45" s="9">
        <v>6725.9225151728997</v>
      </c>
      <c r="F45" s="9">
        <v>6506800.2563953064</v>
      </c>
      <c r="G45" s="10">
        <v>0</v>
      </c>
      <c r="H45" s="8">
        <v>0</v>
      </c>
      <c r="I45" s="9">
        <v>86427.514949999997</v>
      </c>
      <c r="J45" s="10">
        <v>0.48</v>
      </c>
      <c r="K45" s="8">
        <v>6.1679579392141655</v>
      </c>
      <c r="L45" s="9">
        <v>31805.9061</v>
      </c>
      <c r="M45" s="10">
        <v>0.92200000000000004</v>
      </c>
      <c r="N45" s="8">
        <v>4.3600034579711711</v>
      </c>
      <c r="O45" s="9">
        <v>100888.83772759349</v>
      </c>
      <c r="P45" s="10">
        <v>0</v>
      </c>
      <c r="Q45" s="8">
        <v>0</v>
      </c>
      <c r="R45" s="13">
        <v>10.527961397185337</v>
      </c>
    </row>
    <row r="46" spans="1:18" x14ac:dyDescent="0.35">
      <c r="A46" s="12" t="s">
        <v>254</v>
      </c>
      <c r="B46" s="11">
        <v>45482</v>
      </c>
      <c r="C46" s="3" t="s">
        <v>267</v>
      </c>
      <c r="D46" s="9" t="s">
        <v>165</v>
      </c>
      <c r="E46" s="9">
        <v>40087.573209622315</v>
      </c>
      <c r="F46" s="9">
        <v>37986573.944277979</v>
      </c>
      <c r="G46" s="10">
        <v>0</v>
      </c>
      <c r="H46" s="8">
        <v>0</v>
      </c>
      <c r="I46" s="9">
        <v>1080765.7778999999</v>
      </c>
      <c r="J46" s="10">
        <v>0.48</v>
      </c>
      <c r="K46" s="8">
        <v>12.940857524083771</v>
      </c>
      <c r="L46" s="9">
        <v>418919.88929999998</v>
      </c>
      <c r="M46" s="10">
        <v>0.92200000000000004</v>
      </c>
      <c r="N46" s="8">
        <v>9.6350092312868902</v>
      </c>
      <c r="O46" s="9">
        <v>601313.59814433474</v>
      </c>
      <c r="P46" s="10">
        <v>0</v>
      </c>
      <c r="Q46" s="8">
        <v>0</v>
      </c>
      <c r="R46" s="13">
        <v>22.575866755370662</v>
      </c>
    </row>
    <row r="47" spans="1:18" x14ac:dyDescent="0.35">
      <c r="A47" s="12" t="s">
        <v>255</v>
      </c>
      <c r="B47" s="11">
        <v>45491</v>
      </c>
      <c r="C47" s="3" t="s">
        <v>267</v>
      </c>
      <c r="D47" s="9" t="s">
        <v>165</v>
      </c>
      <c r="E47" s="9">
        <v>21217.285859494095</v>
      </c>
      <c r="F47" s="9">
        <v>20515042.376651686</v>
      </c>
      <c r="G47" s="10">
        <v>0</v>
      </c>
      <c r="H47" s="8">
        <v>0</v>
      </c>
      <c r="I47" s="9">
        <v>383984.19495000003</v>
      </c>
      <c r="J47" s="10">
        <v>0.48</v>
      </c>
      <c r="K47" s="8">
        <v>8.6868987294869182</v>
      </c>
      <c r="L47" s="9">
        <v>0</v>
      </c>
      <c r="M47" s="10">
        <v>0.92200000000000004</v>
      </c>
      <c r="N47" s="8">
        <v>0</v>
      </c>
      <c r="O47" s="9">
        <v>318259.2878924114</v>
      </c>
      <c r="P47" s="10">
        <v>0</v>
      </c>
      <c r="Q47" s="8">
        <v>0</v>
      </c>
      <c r="R47" s="13">
        <v>8.6868987294869182</v>
      </c>
    </row>
    <row r="48" spans="1:18" x14ac:dyDescent="0.35">
      <c r="A48" s="12" t="s">
        <v>256</v>
      </c>
      <c r="B48" s="11">
        <v>45504</v>
      </c>
      <c r="C48" s="3" t="s">
        <v>267</v>
      </c>
      <c r="D48" s="9" t="s">
        <v>165</v>
      </c>
      <c r="E48" s="9">
        <v>10388.695568385769</v>
      </c>
      <c r="F48" s="9">
        <v>10096061.636859981</v>
      </c>
      <c r="G48" s="10">
        <v>0</v>
      </c>
      <c r="H48" s="8">
        <v>0</v>
      </c>
      <c r="I48" s="9">
        <v>136803.49800000002</v>
      </c>
      <c r="J48" s="10">
        <v>0.48</v>
      </c>
      <c r="K48" s="8">
        <v>6.3208781706752202</v>
      </c>
      <c r="L48" s="9">
        <v>0</v>
      </c>
      <c r="M48" s="10">
        <v>0.92200000000000004</v>
      </c>
      <c r="N48" s="8">
        <v>0</v>
      </c>
      <c r="O48" s="9">
        <v>155830.43352578653</v>
      </c>
      <c r="P48" s="10">
        <v>0</v>
      </c>
      <c r="Q48" s="8">
        <v>0</v>
      </c>
      <c r="R48" s="13">
        <v>6.3208781706752202</v>
      </c>
    </row>
    <row r="49" spans="1:18" x14ac:dyDescent="0.35">
      <c r="A49" s="12" t="s">
        <v>257</v>
      </c>
      <c r="B49" s="11">
        <v>45510</v>
      </c>
      <c r="C49" s="3" t="s">
        <v>267</v>
      </c>
      <c r="D49" s="9" t="s">
        <v>165</v>
      </c>
      <c r="E49" s="9">
        <v>15122.399703755638</v>
      </c>
      <c r="F49" s="9">
        <v>14604692.981649304</v>
      </c>
      <c r="G49" s="10">
        <v>0</v>
      </c>
      <c r="H49" s="8">
        <v>0</v>
      </c>
      <c r="I49" s="9">
        <v>290870.72655000002</v>
      </c>
      <c r="J49" s="10">
        <v>0.48</v>
      </c>
      <c r="K49" s="8">
        <v>9.2325260196188292</v>
      </c>
      <c r="L49" s="9">
        <v>0</v>
      </c>
      <c r="M49" s="10">
        <v>0.92200000000000004</v>
      </c>
      <c r="N49" s="8">
        <v>0</v>
      </c>
      <c r="O49" s="9">
        <v>226835.99555633456</v>
      </c>
      <c r="P49" s="10">
        <v>0</v>
      </c>
      <c r="Q49" s="8">
        <v>0</v>
      </c>
      <c r="R49" s="13">
        <v>9.2325260196188292</v>
      </c>
    </row>
    <row r="50" spans="1:18" x14ac:dyDescent="0.35">
      <c r="A50" s="12" t="s">
        <v>258</v>
      </c>
      <c r="B50" s="11">
        <v>45516</v>
      </c>
      <c r="C50" s="3" t="s">
        <v>267</v>
      </c>
      <c r="D50" s="9" t="s">
        <v>165</v>
      </c>
      <c r="E50" s="9">
        <v>31759.527110557054</v>
      </c>
      <c r="F50" s="9">
        <v>30492976.0688987</v>
      </c>
      <c r="G50" s="10">
        <v>0</v>
      </c>
      <c r="H50" s="8">
        <v>0</v>
      </c>
      <c r="I50" s="9">
        <v>613257.06000000006</v>
      </c>
      <c r="J50" s="10">
        <v>0.48</v>
      </c>
      <c r="K50" s="8">
        <v>9.2685066681031252</v>
      </c>
      <c r="L50" s="9">
        <v>176901.07499999998</v>
      </c>
      <c r="M50" s="10">
        <v>0.92200000000000004</v>
      </c>
      <c r="N50" s="8">
        <v>5.1355547764369476</v>
      </c>
      <c r="O50" s="9">
        <v>476392.90665835573</v>
      </c>
      <c r="P50" s="10">
        <v>0</v>
      </c>
      <c r="Q50" s="8">
        <v>0</v>
      </c>
      <c r="R50" s="13">
        <v>14.404061444540073</v>
      </c>
    </row>
    <row r="51" spans="1:18" x14ac:dyDescent="0.35">
      <c r="A51" s="12" t="s">
        <v>259</v>
      </c>
      <c r="B51" s="11">
        <v>45518</v>
      </c>
      <c r="C51" s="3" t="s">
        <v>267</v>
      </c>
      <c r="D51" s="9" t="s">
        <v>165</v>
      </c>
      <c r="E51" s="9">
        <v>4931.2943667</v>
      </c>
      <c r="F51" s="9">
        <v>4791046.0150994994</v>
      </c>
      <c r="G51" s="10">
        <v>0</v>
      </c>
      <c r="H51" s="8">
        <v>0</v>
      </c>
      <c r="I51" s="9">
        <v>66278.936100000006</v>
      </c>
      <c r="J51" s="10">
        <v>0.48</v>
      </c>
      <c r="K51" s="8">
        <v>6.4514277514707992</v>
      </c>
      <c r="L51" s="9">
        <v>0</v>
      </c>
      <c r="M51" s="10">
        <v>0.92200000000000004</v>
      </c>
      <c r="N51" s="8">
        <v>0</v>
      </c>
      <c r="O51" s="9">
        <v>73969.415500499992</v>
      </c>
      <c r="P51" s="10">
        <v>0</v>
      </c>
      <c r="Q51" s="8">
        <v>0</v>
      </c>
      <c r="R51" s="13">
        <v>6.4514277514707992</v>
      </c>
    </row>
    <row r="52" spans="1:18" x14ac:dyDescent="0.35">
      <c r="A52" s="12" t="s">
        <v>260</v>
      </c>
      <c r="B52" s="11">
        <v>45524</v>
      </c>
      <c r="C52" s="3" t="s">
        <v>267</v>
      </c>
      <c r="D52" s="9" t="s">
        <v>165</v>
      </c>
      <c r="E52" s="9">
        <v>3499.5585116126249</v>
      </c>
      <c r="F52" s="9">
        <v>3393015.0516384351</v>
      </c>
      <c r="G52" s="10">
        <v>0</v>
      </c>
      <c r="H52" s="8">
        <v>0</v>
      </c>
      <c r="I52" s="9">
        <v>54050.082300000002</v>
      </c>
      <c r="J52" s="10">
        <v>0.48</v>
      </c>
      <c r="K52" s="8">
        <v>7.4135178531547901</v>
      </c>
      <c r="L52" s="9">
        <v>0</v>
      </c>
      <c r="M52" s="10">
        <v>0.92200000000000004</v>
      </c>
      <c r="N52" s="8">
        <v>0</v>
      </c>
      <c r="O52" s="9">
        <v>52493.377674189367</v>
      </c>
      <c r="P52" s="10">
        <v>0</v>
      </c>
      <c r="Q52" s="8">
        <v>0</v>
      </c>
      <c r="R52" s="13">
        <v>7.4135178531547901</v>
      </c>
    </row>
    <row r="53" spans="1:18" x14ac:dyDescent="0.35">
      <c r="A53" s="12" t="s">
        <v>261</v>
      </c>
      <c r="B53" s="11">
        <v>45532</v>
      </c>
      <c r="C53" s="3" t="s">
        <v>267</v>
      </c>
      <c r="D53" s="9" t="s">
        <v>165</v>
      </c>
      <c r="E53" s="9">
        <v>26722.097378673752</v>
      </c>
      <c r="F53" s="9">
        <v>25797892.747793645</v>
      </c>
      <c r="G53" s="10">
        <v>0</v>
      </c>
      <c r="H53" s="8">
        <v>0</v>
      </c>
      <c r="I53" s="9">
        <v>523373.17019999999</v>
      </c>
      <c r="J53" s="10">
        <v>0.48</v>
      </c>
      <c r="K53" s="8">
        <v>9.4011752945894056</v>
      </c>
      <c r="L53" s="9">
        <v>0</v>
      </c>
      <c r="M53" s="10">
        <v>0.92200000000000004</v>
      </c>
      <c r="N53" s="8">
        <v>0</v>
      </c>
      <c r="O53" s="9">
        <v>400831.46068010625</v>
      </c>
      <c r="P53" s="10">
        <v>0</v>
      </c>
      <c r="Q53" s="8">
        <v>0</v>
      </c>
      <c r="R53" s="13">
        <v>9.4011752945894056</v>
      </c>
    </row>
    <row r="54" spans="1:18" x14ac:dyDescent="0.35">
      <c r="A54" s="12" t="s">
        <v>262</v>
      </c>
      <c r="B54" s="11">
        <v>45539</v>
      </c>
      <c r="C54" s="3" t="s">
        <v>267</v>
      </c>
      <c r="D54" s="9" t="s">
        <v>165</v>
      </c>
      <c r="E54" s="9">
        <v>11867.965296842478</v>
      </c>
      <c r="F54" s="9">
        <v>11453633.196739839</v>
      </c>
      <c r="G54" s="10">
        <v>0</v>
      </c>
      <c r="H54" s="8">
        <v>0</v>
      </c>
      <c r="I54" s="9">
        <v>236312.62065000003</v>
      </c>
      <c r="J54" s="10">
        <v>0.48</v>
      </c>
      <c r="K54" s="8">
        <v>9.5576668009114041</v>
      </c>
      <c r="L54" s="9">
        <v>0</v>
      </c>
      <c r="M54" s="10">
        <v>0.92200000000000004</v>
      </c>
      <c r="N54" s="8">
        <v>0</v>
      </c>
      <c r="O54" s="9">
        <v>178019.47945263714</v>
      </c>
      <c r="P54" s="10">
        <v>0</v>
      </c>
      <c r="Q54" s="8">
        <v>0</v>
      </c>
      <c r="R54" s="13">
        <v>9.5576668009114041</v>
      </c>
    </row>
    <row r="55" spans="1:18" x14ac:dyDescent="0.35">
      <c r="A55" s="12" t="s">
        <v>263</v>
      </c>
      <c r="B55" s="11">
        <v>45547</v>
      </c>
      <c r="C55" s="3" t="s">
        <v>267</v>
      </c>
      <c r="D55" s="9" t="s">
        <v>342</v>
      </c>
      <c r="E55" s="9">
        <v>13339.877978343487</v>
      </c>
      <c r="F55" s="9">
        <v>12893270.428618334</v>
      </c>
      <c r="G55" s="10">
        <v>0</v>
      </c>
      <c r="H55" s="8">
        <v>0</v>
      </c>
      <c r="I55" s="9">
        <v>246509.38005000004</v>
      </c>
      <c r="J55" s="10">
        <v>0.48</v>
      </c>
      <c r="K55" s="8">
        <v>8.8699838646270166</v>
      </c>
      <c r="L55" s="9">
        <v>0</v>
      </c>
      <c r="M55" s="10">
        <v>0.92200000000000004</v>
      </c>
      <c r="N55" s="8">
        <v>0</v>
      </c>
      <c r="O55" s="9">
        <v>200098.16967515228</v>
      </c>
      <c r="P55" s="10">
        <v>0</v>
      </c>
      <c r="Q55" s="8">
        <v>0</v>
      </c>
      <c r="R55" s="13">
        <v>8.8699838646270166</v>
      </c>
    </row>
    <row r="56" spans="1:18" x14ac:dyDescent="0.35">
      <c r="A56" s="12" t="s">
        <v>264</v>
      </c>
      <c r="B56" s="11">
        <v>45442</v>
      </c>
      <c r="C56" s="3" t="s">
        <v>267</v>
      </c>
      <c r="D56" s="9" t="s">
        <v>165</v>
      </c>
      <c r="E56" s="9">
        <v>51435.547551575997</v>
      </c>
      <c r="F56" s="9">
        <v>48799749.163302362</v>
      </c>
      <c r="G56" s="10">
        <v>0</v>
      </c>
      <c r="H56" s="8">
        <v>0</v>
      </c>
      <c r="I56" s="9">
        <v>1607531.8199999998</v>
      </c>
      <c r="J56" s="10">
        <v>0.48</v>
      </c>
      <c r="K56" s="8">
        <v>15.001595401045893</v>
      </c>
      <c r="L56" s="9">
        <v>256733.35500000001</v>
      </c>
      <c r="M56" s="10">
        <v>0.92200000000000004</v>
      </c>
      <c r="N56" s="8">
        <v>4.602034285192464</v>
      </c>
      <c r="O56" s="9">
        <v>771533.21327363991</v>
      </c>
      <c r="P56" s="10">
        <v>0</v>
      </c>
      <c r="Q56" s="8">
        <v>0</v>
      </c>
      <c r="R56" s="13">
        <v>19.603629686238357</v>
      </c>
    </row>
    <row r="57" spans="1:18" x14ac:dyDescent="0.35">
      <c r="A57" s="12" t="s">
        <v>265</v>
      </c>
      <c r="B57" s="11">
        <v>45518</v>
      </c>
      <c r="C57" s="3" t="s">
        <v>267</v>
      </c>
      <c r="D57" s="9" t="s">
        <v>165</v>
      </c>
      <c r="E57" s="9">
        <v>29963.5040835</v>
      </c>
      <c r="F57" s="9">
        <v>28498004.322247501</v>
      </c>
      <c r="G57" s="10">
        <v>0</v>
      </c>
      <c r="H57" s="8">
        <v>0</v>
      </c>
      <c r="I57" s="9">
        <v>1016047.2</v>
      </c>
      <c r="J57" s="10">
        <v>0.48</v>
      </c>
      <c r="K57" s="8">
        <v>16.276556127778232</v>
      </c>
      <c r="L57" s="9">
        <v>0</v>
      </c>
      <c r="M57" s="10">
        <v>0.92200000000000004</v>
      </c>
      <c r="N57" s="8">
        <v>0</v>
      </c>
      <c r="O57" s="9">
        <v>449452.56125249999</v>
      </c>
      <c r="P57" s="10">
        <v>0</v>
      </c>
      <c r="Q57" s="8">
        <v>0</v>
      </c>
      <c r="R57" s="13">
        <v>16.276556127778232</v>
      </c>
    </row>
    <row r="58" spans="1:18" x14ac:dyDescent="0.35">
      <c r="A58" s="12" t="s">
        <v>266</v>
      </c>
      <c r="B58" s="11">
        <v>45502</v>
      </c>
      <c r="C58" s="3" t="s">
        <v>267</v>
      </c>
      <c r="D58" s="9" t="s">
        <v>165</v>
      </c>
      <c r="E58" s="9">
        <v>20912.994703440003</v>
      </c>
      <c r="F58" s="9">
        <v>20051360.042888407</v>
      </c>
      <c r="G58" s="10">
        <v>0</v>
      </c>
      <c r="H58" s="8">
        <v>0</v>
      </c>
      <c r="I58" s="9">
        <v>547939.74</v>
      </c>
      <c r="J58" s="10">
        <v>0.48</v>
      </c>
      <c r="K58" s="8">
        <v>12.576442490885199</v>
      </c>
      <c r="L58" s="9">
        <v>0</v>
      </c>
      <c r="M58" s="10">
        <v>0.92200000000000004</v>
      </c>
      <c r="N58" s="8">
        <v>0</v>
      </c>
      <c r="O58" s="9">
        <v>313694.92055160005</v>
      </c>
      <c r="P58" s="10">
        <v>0</v>
      </c>
      <c r="Q58" s="8">
        <v>0</v>
      </c>
      <c r="R58" s="13">
        <v>12.576442490885199</v>
      </c>
    </row>
    <row r="61" spans="1:18" x14ac:dyDescent="0.35">
      <c r="E61" t="s">
        <v>204</v>
      </c>
      <c r="F61" s="111">
        <v>1185654154.4387918</v>
      </c>
    </row>
    <row r="62" spans="1:18" x14ac:dyDescent="0.35">
      <c r="E62" t="s">
        <v>205</v>
      </c>
      <c r="F62" s="111">
        <v>1306959.9852823713</v>
      </c>
    </row>
  </sheetData>
  <autoFilter ref="A1:R53" xr:uid="{DA34ECBA-CF42-4553-B957-A2C0940DA0D5}">
    <sortState xmlns:xlrd2="http://schemas.microsoft.com/office/spreadsheetml/2017/richdata2" ref="A2:R53">
      <sortCondition ref="B1:B53"/>
    </sortState>
  </autoFilter>
  <printOptions horizontalCentered="1"/>
  <pageMargins left="0.7" right="0.7" top="0.75" bottom="0.75" header="0.3" footer="0.3"/>
  <pageSetup paperSize="119" scale="79" fitToHeight="0" orientation="landscape" r:id="rId1"/>
  <headerFooter>
    <oddHeader>&amp;C&amp;"-,Bold"&amp;20VCS 3616 Emission Intensity of Raw Material Production (VM0039, v1.0 -  Eq.2)&amp;RPAGE:&amp;P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3BB8D-F3E9-47A9-9F41-BB2B47185FAF}">
  <sheetPr>
    <pageSetUpPr fitToPage="1"/>
  </sheetPr>
  <dimension ref="A1:R58"/>
  <sheetViews>
    <sheetView topLeftCell="A54" workbookViewId="0">
      <selection activeCell="F63" sqref="F63"/>
    </sheetView>
  </sheetViews>
  <sheetFormatPr defaultRowHeight="14.5" x14ac:dyDescent="0.35"/>
  <cols>
    <col min="1" max="1" width="29.7265625" bestFit="1" customWidth="1"/>
    <col min="2" max="2" width="11.81640625" customWidth="1"/>
    <col min="3" max="3" width="16.7265625" bestFit="1" customWidth="1"/>
    <col min="4" max="4" width="7.6328125" customWidth="1"/>
    <col min="5" max="8" width="14.7265625" customWidth="1"/>
    <col min="9" max="10" width="10.81640625" customWidth="1"/>
    <col min="11" max="11" width="12.36328125" customWidth="1"/>
    <col min="12" max="12" width="15.81640625" bestFit="1" customWidth="1"/>
    <col min="13" max="13" width="11.6328125" customWidth="1"/>
    <col min="14" max="14" width="12.26953125" customWidth="1"/>
    <col min="15" max="15" width="14.36328125" bestFit="1" customWidth="1"/>
    <col min="16" max="16" width="13.36328125" bestFit="1" customWidth="1"/>
    <col min="17" max="17" width="12.7265625" bestFit="1" customWidth="1"/>
    <col min="18" max="18" width="11.6328125" bestFit="1" customWidth="1"/>
  </cols>
  <sheetData>
    <row r="1" spans="1:18" ht="42" customHeight="1" x14ac:dyDescent="0.35">
      <c r="A1" s="59" t="s">
        <v>0</v>
      </c>
      <c r="B1" s="60" t="s">
        <v>3</v>
      </c>
      <c r="C1" s="59" t="s">
        <v>2</v>
      </c>
      <c r="D1" s="59" t="s">
        <v>177</v>
      </c>
      <c r="E1" s="70" t="s">
        <v>61</v>
      </c>
      <c r="F1" s="73" t="s">
        <v>171</v>
      </c>
      <c r="G1" s="74" t="s">
        <v>173</v>
      </c>
      <c r="H1" s="75" t="s">
        <v>172</v>
      </c>
      <c r="I1" s="73" t="s">
        <v>153</v>
      </c>
      <c r="J1" s="74" t="s">
        <v>152</v>
      </c>
      <c r="K1" s="75" t="s">
        <v>151</v>
      </c>
      <c r="L1" s="73" t="s">
        <v>150</v>
      </c>
      <c r="M1" s="74" t="s">
        <v>149</v>
      </c>
      <c r="N1" s="75" t="s">
        <v>148</v>
      </c>
      <c r="O1" s="73" t="s">
        <v>147</v>
      </c>
      <c r="P1" s="74" t="s">
        <v>146</v>
      </c>
      <c r="Q1" s="75" t="s">
        <v>145</v>
      </c>
      <c r="R1" s="72" t="s">
        <v>144</v>
      </c>
    </row>
    <row r="2" spans="1:18" x14ac:dyDescent="0.35">
      <c r="A2" s="3" t="s">
        <v>212</v>
      </c>
      <c r="B2" s="11">
        <v>44688</v>
      </c>
      <c r="C2" s="3" t="s">
        <v>267</v>
      </c>
      <c r="D2" s="9" t="s">
        <v>165</v>
      </c>
      <c r="E2" s="71">
        <v>105375.47121163619</v>
      </c>
      <c r="F2" s="76">
        <v>0</v>
      </c>
      <c r="G2" s="14">
        <v>0</v>
      </c>
      <c r="H2" s="77">
        <v>0</v>
      </c>
      <c r="I2" s="76">
        <v>0</v>
      </c>
      <c r="J2" s="14">
        <v>0</v>
      </c>
      <c r="K2" s="77">
        <v>0</v>
      </c>
      <c r="L2" s="76">
        <v>0</v>
      </c>
      <c r="M2" s="15">
        <v>0</v>
      </c>
      <c r="N2" s="77">
        <v>0</v>
      </c>
      <c r="O2" s="79">
        <v>0</v>
      </c>
      <c r="P2" s="14">
        <v>0</v>
      </c>
      <c r="Q2" s="77">
        <v>0</v>
      </c>
      <c r="R2" s="78">
        <v>0</v>
      </c>
    </row>
    <row r="3" spans="1:18" x14ac:dyDescent="0.35">
      <c r="A3" s="3" t="s">
        <v>213</v>
      </c>
      <c r="B3" s="11">
        <v>44693</v>
      </c>
      <c r="C3" s="3" t="s">
        <v>267</v>
      </c>
      <c r="D3" s="9" t="s">
        <v>342</v>
      </c>
      <c r="E3" s="71">
        <v>38396.988612964749</v>
      </c>
      <c r="F3" s="76">
        <v>0</v>
      </c>
      <c r="G3" s="14">
        <v>0</v>
      </c>
      <c r="H3" s="77">
        <v>0</v>
      </c>
      <c r="I3" s="76">
        <v>0</v>
      </c>
      <c r="J3" s="14">
        <v>0</v>
      </c>
      <c r="K3" s="77">
        <v>0</v>
      </c>
      <c r="L3" s="76">
        <v>0</v>
      </c>
      <c r="M3" s="15">
        <v>0</v>
      </c>
      <c r="N3" s="77">
        <v>0</v>
      </c>
      <c r="O3" s="79">
        <v>0</v>
      </c>
      <c r="P3" s="14">
        <v>0</v>
      </c>
      <c r="Q3" s="77">
        <v>0</v>
      </c>
      <c r="R3" s="78">
        <v>0</v>
      </c>
    </row>
    <row r="4" spans="1:18" x14ac:dyDescent="0.35">
      <c r="A4" s="3" t="s">
        <v>356</v>
      </c>
      <c r="B4" s="11">
        <v>44696</v>
      </c>
      <c r="C4" s="3" t="s">
        <v>267</v>
      </c>
      <c r="D4" s="9" t="s">
        <v>165</v>
      </c>
      <c r="E4" s="71">
        <v>11644.469716995</v>
      </c>
      <c r="F4" s="76">
        <v>0</v>
      </c>
      <c r="G4" s="14">
        <v>0</v>
      </c>
      <c r="H4" s="77">
        <v>0</v>
      </c>
      <c r="I4" s="76">
        <v>0</v>
      </c>
      <c r="J4" s="14">
        <v>0</v>
      </c>
      <c r="K4" s="77">
        <v>0</v>
      </c>
      <c r="L4" s="76">
        <v>0</v>
      </c>
      <c r="M4" s="15">
        <v>0</v>
      </c>
      <c r="N4" s="77">
        <v>0</v>
      </c>
      <c r="O4" s="79">
        <v>0</v>
      </c>
      <c r="P4" s="14">
        <v>0</v>
      </c>
      <c r="Q4" s="77">
        <v>0</v>
      </c>
      <c r="R4" s="78">
        <v>0</v>
      </c>
    </row>
    <row r="5" spans="1:18" x14ac:dyDescent="0.35">
      <c r="A5" s="3" t="s">
        <v>214</v>
      </c>
      <c r="B5" s="11">
        <v>44699</v>
      </c>
      <c r="C5" s="3" t="s">
        <v>267</v>
      </c>
      <c r="D5" s="9" t="s">
        <v>165</v>
      </c>
      <c r="E5" s="71">
        <v>28674.496268152307</v>
      </c>
      <c r="F5" s="76">
        <v>0</v>
      </c>
      <c r="G5" s="14">
        <v>0</v>
      </c>
      <c r="H5" s="77">
        <v>0</v>
      </c>
      <c r="I5" s="76">
        <v>0</v>
      </c>
      <c r="J5" s="14">
        <v>0</v>
      </c>
      <c r="K5" s="77">
        <v>0</v>
      </c>
      <c r="L5" s="76">
        <v>0</v>
      </c>
      <c r="M5" s="15">
        <v>0</v>
      </c>
      <c r="N5" s="77">
        <v>0</v>
      </c>
      <c r="O5" s="79">
        <v>0</v>
      </c>
      <c r="P5" s="14">
        <v>0</v>
      </c>
      <c r="Q5" s="77">
        <v>0</v>
      </c>
      <c r="R5" s="78">
        <v>0</v>
      </c>
    </row>
    <row r="6" spans="1:18" x14ac:dyDescent="0.35">
      <c r="A6" s="3" t="s">
        <v>215</v>
      </c>
      <c r="B6" s="11">
        <v>44712</v>
      </c>
      <c r="C6" s="3" t="s">
        <v>267</v>
      </c>
      <c r="D6" s="9" t="s">
        <v>165</v>
      </c>
      <c r="E6" s="71">
        <v>25905.353974060276</v>
      </c>
      <c r="F6" s="76">
        <v>0</v>
      </c>
      <c r="G6" s="14">
        <v>0</v>
      </c>
      <c r="H6" s="77">
        <v>0</v>
      </c>
      <c r="I6" s="76">
        <v>0</v>
      </c>
      <c r="J6" s="14">
        <v>0</v>
      </c>
      <c r="K6" s="77">
        <v>0</v>
      </c>
      <c r="L6" s="76">
        <v>0</v>
      </c>
      <c r="M6" s="15">
        <v>0</v>
      </c>
      <c r="N6" s="77">
        <v>0</v>
      </c>
      <c r="O6" s="79">
        <v>0</v>
      </c>
      <c r="P6" s="14">
        <v>0</v>
      </c>
      <c r="Q6" s="77">
        <v>0</v>
      </c>
      <c r="R6" s="78">
        <v>0</v>
      </c>
    </row>
    <row r="7" spans="1:18" x14ac:dyDescent="0.35">
      <c r="A7" s="3" t="s">
        <v>216</v>
      </c>
      <c r="B7" s="11">
        <v>44721</v>
      </c>
      <c r="C7" s="3" t="s">
        <v>267</v>
      </c>
      <c r="D7" s="9" t="s">
        <v>165</v>
      </c>
      <c r="E7" s="71">
        <v>5389.4587581833066</v>
      </c>
      <c r="F7" s="76">
        <v>0</v>
      </c>
      <c r="G7" s="14">
        <v>0</v>
      </c>
      <c r="H7" s="77">
        <v>0</v>
      </c>
      <c r="I7" s="76">
        <v>0</v>
      </c>
      <c r="J7" s="14">
        <v>0</v>
      </c>
      <c r="K7" s="77">
        <v>0</v>
      </c>
      <c r="L7" s="76">
        <v>0</v>
      </c>
      <c r="M7" s="15">
        <v>0</v>
      </c>
      <c r="N7" s="77">
        <v>0</v>
      </c>
      <c r="O7" s="79">
        <v>0</v>
      </c>
      <c r="P7" s="14">
        <v>0</v>
      </c>
      <c r="Q7" s="77">
        <v>0</v>
      </c>
      <c r="R7" s="78">
        <v>0</v>
      </c>
    </row>
    <row r="8" spans="1:18" x14ac:dyDescent="0.35">
      <c r="A8" s="3" t="s">
        <v>217</v>
      </c>
      <c r="B8" s="11">
        <v>44727</v>
      </c>
      <c r="C8" s="3" t="s">
        <v>267</v>
      </c>
      <c r="D8" s="9" t="s">
        <v>165</v>
      </c>
      <c r="E8" s="71">
        <v>18945.261777036598</v>
      </c>
      <c r="F8" s="76">
        <v>0</v>
      </c>
      <c r="G8" s="14">
        <v>0</v>
      </c>
      <c r="H8" s="77">
        <v>0</v>
      </c>
      <c r="I8" s="76">
        <v>0</v>
      </c>
      <c r="J8" s="14">
        <v>0</v>
      </c>
      <c r="K8" s="77">
        <v>0</v>
      </c>
      <c r="L8" s="76">
        <v>0</v>
      </c>
      <c r="M8" s="15">
        <v>0</v>
      </c>
      <c r="N8" s="77">
        <v>0</v>
      </c>
      <c r="O8" s="79">
        <v>0</v>
      </c>
      <c r="P8" s="14">
        <v>0</v>
      </c>
      <c r="Q8" s="77">
        <v>0</v>
      </c>
      <c r="R8" s="78">
        <v>0</v>
      </c>
    </row>
    <row r="9" spans="1:18" x14ac:dyDescent="0.35">
      <c r="A9" s="3" t="s">
        <v>218</v>
      </c>
      <c r="B9" s="11">
        <v>44735</v>
      </c>
      <c r="C9" s="3" t="s">
        <v>267</v>
      </c>
      <c r="D9" s="9" t="s">
        <v>165</v>
      </c>
      <c r="E9" s="71">
        <v>27061.750028151004</v>
      </c>
      <c r="F9" s="76">
        <v>0</v>
      </c>
      <c r="G9" s="14">
        <v>0</v>
      </c>
      <c r="H9" s="77">
        <v>0</v>
      </c>
      <c r="I9" s="76">
        <v>0</v>
      </c>
      <c r="J9" s="14">
        <v>0</v>
      </c>
      <c r="K9" s="77">
        <v>0</v>
      </c>
      <c r="L9" s="76">
        <v>0</v>
      </c>
      <c r="M9" s="15">
        <v>0</v>
      </c>
      <c r="N9" s="77">
        <v>0</v>
      </c>
      <c r="O9" s="79">
        <v>0</v>
      </c>
      <c r="P9" s="14">
        <v>0</v>
      </c>
      <c r="Q9" s="77">
        <v>0</v>
      </c>
      <c r="R9" s="78">
        <v>0</v>
      </c>
    </row>
    <row r="10" spans="1:18" x14ac:dyDescent="0.35">
      <c r="A10" s="3" t="s">
        <v>219</v>
      </c>
      <c r="B10" s="11">
        <v>44749</v>
      </c>
      <c r="C10" s="3" t="s">
        <v>267</v>
      </c>
      <c r="D10" s="9" t="s">
        <v>165</v>
      </c>
      <c r="E10" s="71">
        <v>28735.177534875904</v>
      </c>
      <c r="F10" s="76">
        <v>0</v>
      </c>
      <c r="G10" s="14">
        <v>0</v>
      </c>
      <c r="H10" s="77">
        <v>0</v>
      </c>
      <c r="I10" s="76">
        <v>0</v>
      </c>
      <c r="J10" s="14">
        <v>0</v>
      </c>
      <c r="K10" s="77">
        <v>0</v>
      </c>
      <c r="L10" s="76">
        <v>0</v>
      </c>
      <c r="M10" s="15">
        <v>0</v>
      </c>
      <c r="N10" s="77">
        <v>0</v>
      </c>
      <c r="O10" s="79">
        <v>0</v>
      </c>
      <c r="P10" s="14">
        <v>0</v>
      </c>
      <c r="Q10" s="77">
        <v>0</v>
      </c>
      <c r="R10" s="78">
        <v>0</v>
      </c>
    </row>
    <row r="11" spans="1:18" x14ac:dyDescent="0.35">
      <c r="A11" s="3" t="s">
        <v>220</v>
      </c>
      <c r="B11" s="11">
        <v>44760</v>
      </c>
      <c r="C11" s="3" t="s">
        <v>267</v>
      </c>
      <c r="D11" s="9" t="s">
        <v>165</v>
      </c>
      <c r="E11" s="71">
        <v>35404.903572574724</v>
      </c>
      <c r="F11" s="76">
        <v>0</v>
      </c>
      <c r="G11" s="14">
        <v>0</v>
      </c>
      <c r="H11" s="77">
        <v>0</v>
      </c>
      <c r="I11" s="76">
        <v>0</v>
      </c>
      <c r="J11" s="14">
        <v>0</v>
      </c>
      <c r="K11" s="77">
        <v>0</v>
      </c>
      <c r="L11" s="76">
        <v>0</v>
      </c>
      <c r="M11" s="15">
        <v>0</v>
      </c>
      <c r="N11" s="77">
        <v>0</v>
      </c>
      <c r="O11" s="79">
        <v>0</v>
      </c>
      <c r="P11" s="14">
        <v>0</v>
      </c>
      <c r="Q11" s="77">
        <v>0</v>
      </c>
      <c r="R11" s="78">
        <v>0</v>
      </c>
    </row>
    <row r="12" spans="1:18" x14ac:dyDescent="0.35">
      <c r="A12" s="3" t="s">
        <v>221</v>
      </c>
      <c r="B12" s="11">
        <v>44783</v>
      </c>
      <c r="C12" s="3" t="s">
        <v>267</v>
      </c>
      <c r="D12" s="9" t="s">
        <v>165</v>
      </c>
      <c r="E12" s="71">
        <v>12925.31838529545</v>
      </c>
      <c r="F12" s="76">
        <v>0</v>
      </c>
      <c r="G12" s="14">
        <v>0</v>
      </c>
      <c r="H12" s="77">
        <v>0</v>
      </c>
      <c r="I12" s="76">
        <v>0</v>
      </c>
      <c r="J12" s="14">
        <v>0</v>
      </c>
      <c r="K12" s="77">
        <v>0</v>
      </c>
      <c r="L12" s="76">
        <v>0</v>
      </c>
      <c r="M12" s="15">
        <v>0</v>
      </c>
      <c r="N12" s="77">
        <v>0</v>
      </c>
      <c r="O12" s="79">
        <v>0</v>
      </c>
      <c r="P12" s="14">
        <v>0</v>
      </c>
      <c r="Q12" s="77">
        <v>0</v>
      </c>
      <c r="R12" s="78">
        <v>0</v>
      </c>
    </row>
    <row r="13" spans="1:18" x14ac:dyDescent="0.35">
      <c r="A13" s="3" t="s">
        <v>222</v>
      </c>
      <c r="B13" s="11">
        <v>44795</v>
      </c>
      <c r="C13" s="3" t="s">
        <v>267</v>
      </c>
      <c r="D13" s="9" t="s">
        <v>165</v>
      </c>
      <c r="E13" s="71">
        <v>449.24844462750008</v>
      </c>
      <c r="F13" s="76">
        <v>0</v>
      </c>
      <c r="G13" s="14">
        <v>0</v>
      </c>
      <c r="H13" s="77">
        <v>0</v>
      </c>
      <c r="I13" s="76">
        <v>0</v>
      </c>
      <c r="J13" s="14">
        <v>0</v>
      </c>
      <c r="K13" s="77">
        <v>0</v>
      </c>
      <c r="L13" s="76">
        <v>0</v>
      </c>
      <c r="M13" s="15">
        <v>0</v>
      </c>
      <c r="N13" s="77">
        <v>0</v>
      </c>
      <c r="O13" s="79">
        <v>0</v>
      </c>
      <c r="P13" s="14">
        <v>0</v>
      </c>
      <c r="Q13" s="77">
        <v>0</v>
      </c>
      <c r="R13" s="78">
        <v>0</v>
      </c>
    </row>
    <row r="14" spans="1:18" x14ac:dyDescent="0.35">
      <c r="A14" s="3" t="s">
        <v>223</v>
      </c>
      <c r="B14" s="11">
        <v>44811</v>
      </c>
      <c r="C14" s="3" t="s">
        <v>267</v>
      </c>
      <c r="D14" s="9" t="s">
        <v>165</v>
      </c>
      <c r="E14" s="71">
        <v>5016.2796585945662</v>
      </c>
      <c r="F14" s="76">
        <v>0</v>
      </c>
      <c r="G14" s="14">
        <v>0</v>
      </c>
      <c r="H14" s="77">
        <v>0</v>
      </c>
      <c r="I14" s="76">
        <v>0</v>
      </c>
      <c r="J14" s="14">
        <v>0</v>
      </c>
      <c r="K14" s="77">
        <v>0</v>
      </c>
      <c r="L14" s="76">
        <v>0</v>
      </c>
      <c r="M14" s="15">
        <v>0</v>
      </c>
      <c r="N14" s="77">
        <v>0</v>
      </c>
      <c r="O14" s="79">
        <v>0</v>
      </c>
      <c r="P14" s="14">
        <v>0</v>
      </c>
      <c r="Q14" s="77">
        <v>0</v>
      </c>
      <c r="R14" s="78">
        <v>0</v>
      </c>
    </row>
    <row r="15" spans="1:18" x14ac:dyDescent="0.35">
      <c r="A15" s="3" t="s">
        <v>224</v>
      </c>
      <c r="B15" s="11">
        <v>44818</v>
      </c>
      <c r="C15" s="3" t="s">
        <v>267</v>
      </c>
      <c r="D15" s="9" t="s">
        <v>165</v>
      </c>
      <c r="E15" s="71">
        <v>11922.076103430178</v>
      </c>
      <c r="F15" s="76">
        <v>0</v>
      </c>
      <c r="G15" s="14">
        <v>0</v>
      </c>
      <c r="H15" s="77">
        <v>0</v>
      </c>
      <c r="I15" s="76">
        <v>0</v>
      </c>
      <c r="J15" s="14">
        <v>0</v>
      </c>
      <c r="K15" s="77">
        <v>0</v>
      </c>
      <c r="L15" s="76">
        <v>0</v>
      </c>
      <c r="M15" s="15">
        <v>0</v>
      </c>
      <c r="N15" s="77">
        <v>0</v>
      </c>
      <c r="O15" s="79">
        <v>0</v>
      </c>
      <c r="P15" s="14">
        <v>0</v>
      </c>
      <c r="Q15" s="77">
        <v>0</v>
      </c>
      <c r="R15" s="78">
        <v>0</v>
      </c>
    </row>
    <row r="16" spans="1:18" x14ac:dyDescent="0.35">
      <c r="A16" s="3" t="s">
        <v>225</v>
      </c>
      <c r="B16" s="11">
        <v>45049</v>
      </c>
      <c r="C16" s="3" t="s">
        <v>267</v>
      </c>
      <c r="D16" s="9" t="s">
        <v>165</v>
      </c>
      <c r="E16" s="71">
        <v>3811.2341717104205</v>
      </c>
      <c r="F16" s="76">
        <v>0</v>
      </c>
      <c r="G16" s="14">
        <v>0</v>
      </c>
      <c r="H16" s="77">
        <v>0</v>
      </c>
      <c r="I16" s="76">
        <v>0</v>
      </c>
      <c r="J16" s="14">
        <v>0</v>
      </c>
      <c r="K16" s="77">
        <v>0</v>
      </c>
      <c r="L16" s="76">
        <v>0</v>
      </c>
      <c r="M16" s="15">
        <v>0</v>
      </c>
      <c r="N16" s="77">
        <v>0</v>
      </c>
      <c r="O16" s="79">
        <v>0</v>
      </c>
      <c r="P16" s="14">
        <v>0</v>
      </c>
      <c r="Q16" s="77">
        <v>0</v>
      </c>
      <c r="R16" s="78">
        <v>0</v>
      </c>
    </row>
    <row r="17" spans="1:18" x14ac:dyDescent="0.35">
      <c r="A17" s="3" t="s">
        <v>226</v>
      </c>
      <c r="B17" s="11">
        <v>45054</v>
      </c>
      <c r="C17" s="3" t="s">
        <v>267</v>
      </c>
      <c r="D17" s="9" t="s">
        <v>165</v>
      </c>
      <c r="E17" s="71">
        <v>7164.4348199508759</v>
      </c>
      <c r="F17" s="76">
        <v>0</v>
      </c>
      <c r="G17" s="14">
        <v>0</v>
      </c>
      <c r="H17" s="77">
        <v>0</v>
      </c>
      <c r="I17" s="76">
        <v>0</v>
      </c>
      <c r="J17" s="14">
        <v>0</v>
      </c>
      <c r="K17" s="77">
        <v>0</v>
      </c>
      <c r="L17" s="76">
        <v>0</v>
      </c>
      <c r="M17" s="15">
        <v>0</v>
      </c>
      <c r="N17" s="77">
        <v>0</v>
      </c>
      <c r="O17" s="79">
        <v>0</v>
      </c>
      <c r="P17" s="14">
        <v>0</v>
      </c>
      <c r="Q17" s="77">
        <v>0</v>
      </c>
      <c r="R17" s="78">
        <v>0</v>
      </c>
    </row>
    <row r="18" spans="1:18" x14ac:dyDescent="0.35">
      <c r="A18" s="3" t="s">
        <v>227</v>
      </c>
      <c r="B18" s="11">
        <v>45061</v>
      </c>
      <c r="C18" s="3" t="s">
        <v>267</v>
      </c>
      <c r="D18" s="9" t="s">
        <v>165</v>
      </c>
      <c r="E18" s="71">
        <v>28644.014316005982</v>
      </c>
      <c r="F18" s="76">
        <v>0</v>
      </c>
      <c r="G18" s="14">
        <v>0</v>
      </c>
      <c r="H18" s="77">
        <v>0</v>
      </c>
      <c r="I18" s="76">
        <v>0</v>
      </c>
      <c r="J18" s="14">
        <v>0</v>
      </c>
      <c r="K18" s="77">
        <v>0</v>
      </c>
      <c r="L18" s="76">
        <v>0</v>
      </c>
      <c r="M18" s="15">
        <v>0</v>
      </c>
      <c r="N18" s="77">
        <v>0</v>
      </c>
      <c r="O18" s="79">
        <v>0</v>
      </c>
      <c r="P18" s="14">
        <v>0</v>
      </c>
      <c r="Q18" s="77">
        <v>0</v>
      </c>
      <c r="R18" s="78">
        <v>0</v>
      </c>
    </row>
    <row r="19" spans="1:18" x14ac:dyDescent="0.35">
      <c r="A19" s="3" t="s">
        <v>228</v>
      </c>
      <c r="B19" s="11">
        <v>45063</v>
      </c>
      <c r="C19" s="3" t="s">
        <v>267</v>
      </c>
      <c r="D19" s="9" t="s">
        <v>165</v>
      </c>
      <c r="E19" s="71">
        <v>6447.4555550844589</v>
      </c>
      <c r="F19" s="76">
        <v>0</v>
      </c>
      <c r="G19" s="14">
        <v>0</v>
      </c>
      <c r="H19" s="77">
        <v>0</v>
      </c>
      <c r="I19" s="76">
        <v>0</v>
      </c>
      <c r="J19" s="14">
        <v>0</v>
      </c>
      <c r="K19" s="77">
        <v>0</v>
      </c>
      <c r="L19" s="76">
        <v>0</v>
      </c>
      <c r="M19" s="15">
        <v>0</v>
      </c>
      <c r="N19" s="77">
        <v>0</v>
      </c>
      <c r="O19" s="79">
        <v>0</v>
      </c>
      <c r="P19" s="14">
        <v>0</v>
      </c>
      <c r="Q19" s="77">
        <v>0</v>
      </c>
      <c r="R19" s="78">
        <v>0</v>
      </c>
    </row>
    <row r="20" spans="1:18" x14ac:dyDescent="0.35">
      <c r="A20" s="3" t="s">
        <v>229</v>
      </c>
      <c r="B20" s="11">
        <v>45063</v>
      </c>
      <c r="C20" s="3" t="s">
        <v>267</v>
      </c>
      <c r="D20" s="9" t="s">
        <v>165</v>
      </c>
      <c r="E20" s="71">
        <v>6421.3181510436207</v>
      </c>
      <c r="F20" s="76">
        <v>0</v>
      </c>
      <c r="G20" s="14">
        <v>0</v>
      </c>
      <c r="H20" s="77">
        <v>0</v>
      </c>
      <c r="I20" s="76">
        <v>0</v>
      </c>
      <c r="J20" s="14">
        <v>0</v>
      </c>
      <c r="K20" s="77">
        <v>0</v>
      </c>
      <c r="L20" s="76">
        <v>0</v>
      </c>
      <c r="M20" s="15">
        <v>0</v>
      </c>
      <c r="N20" s="77">
        <v>0</v>
      </c>
      <c r="O20" s="79">
        <v>0</v>
      </c>
      <c r="P20" s="14">
        <v>0</v>
      </c>
      <c r="Q20" s="77">
        <v>0</v>
      </c>
      <c r="R20" s="78">
        <v>0</v>
      </c>
    </row>
    <row r="21" spans="1:18" x14ac:dyDescent="0.35">
      <c r="A21" s="3" t="s">
        <v>230</v>
      </c>
      <c r="B21" s="11">
        <v>45076</v>
      </c>
      <c r="C21" s="3" t="s">
        <v>267</v>
      </c>
      <c r="D21" s="9" t="s">
        <v>165</v>
      </c>
      <c r="E21" s="71">
        <v>36529.231707393752</v>
      </c>
      <c r="F21" s="76">
        <v>0</v>
      </c>
      <c r="G21" s="14">
        <v>0</v>
      </c>
      <c r="H21" s="77">
        <v>0</v>
      </c>
      <c r="I21" s="76">
        <v>0</v>
      </c>
      <c r="J21" s="14">
        <v>0</v>
      </c>
      <c r="K21" s="77">
        <v>0</v>
      </c>
      <c r="L21" s="76">
        <v>0</v>
      </c>
      <c r="M21" s="15">
        <v>0</v>
      </c>
      <c r="N21" s="77">
        <v>0</v>
      </c>
      <c r="O21" s="79">
        <v>0</v>
      </c>
      <c r="P21" s="14">
        <v>0</v>
      </c>
      <c r="Q21" s="77">
        <v>0</v>
      </c>
      <c r="R21" s="78">
        <v>0</v>
      </c>
    </row>
    <row r="22" spans="1:18" x14ac:dyDescent="0.35">
      <c r="A22" s="3" t="s">
        <v>231</v>
      </c>
      <c r="B22" s="11">
        <v>45076</v>
      </c>
      <c r="C22" s="3" t="s">
        <v>267</v>
      </c>
      <c r="D22" s="9" t="s">
        <v>165</v>
      </c>
      <c r="E22" s="71">
        <v>39963.12928907985</v>
      </c>
      <c r="F22" s="76">
        <v>0</v>
      </c>
      <c r="G22" s="14">
        <v>0</v>
      </c>
      <c r="H22" s="77">
        <v>0</v>
      </c>
      <c r="I22" s="76">
        <v>0</v>
      </c>
      <c r="J22" s="14">
        <v>0</v>
      </c>
      <c r="K22" s="77">
        <v>0</v>
      </c>
      <c r="L22" s="76">
        <v>0</v>
      </c>
      <c r="M22" s="15">
        <v>0</v>
      </c>
      <c r="N22" s="77">
        <v>0</v>
      </c>
      <c r="O22" s="79">
        <v>0</v>
      </c>
      <c r="P22" s="14">
        <v>0</v>
      </c>
      <c r="Q22" s="77">
        <v>0</v>
      </c>
      <c r="R22" s="78">
        <v>0</v>
      </c>
    </row>
    <row r="23" spans="1:18" x14ac:dyDescent="0.35">
      <c r="A23" s="3" t="s">
        <v>232</v>
      </c>
      <c r="B23" s="11">
        <v>45089</v>
      </c>
      <c r="C23" s="3" t="s">
        <v>267</v>
      </c>
      <c r="D23" s="9" t="s">
        <v>165</v>
      </c>
      <c r="E23" s="71">
        <v>17577.434741982303</v>
      </c>
      <c r="F23" s="76">
        <v>0</v>
      </c>
      <c r="G23" s="14">
        <v>0</v>
      </c>
      <c r="H23" s="77">
        <v>0</v>
      </c>
      <c r="I23" s="76">
        <v>0</v>
      </c>
      <c r="J23" s="14">
        <v>0</v>
      </c>
      <c r="K23" s="77">
        <v>0</v>
      </c>
      <c r="L23" s="76">
        <v>0</v>
      </c>
      <c r="M23" s="15">
        <v>0</v>
      </c>
      <c r="N23" s="77">
        <v>0</v>
      </c>
      <c r="O23" s="79">
        <v>0</v>
      </c>
      <c r="P23" s="14">
        <v>0</v>
      </c>
      <c r="Q23" s="77">
        <v>0</v>
      </c>
      <c r="R23" s="78">
        <v>0</v>
      </c>
    </row>
    <row r="24" spans="1:18" x14ac:dyDescent="0.35">
      <c r="A24" s="3" t="s">
        <v>233</v>
      </c>
      <c r="B24" s="11">
        <v>45096</v>
      </c>
      <c r="C24" s="3" t="s">
        <v>267</v>
      </c>
      <c r="D24" s="9" t="s">
        <v>165</v>
      </c>
      <c r="E24" s="71">
        <v>10411.068502486798</v>
      </c>
      <c r="F24" s="76">
        <v>0</v>
      </c>
      <c r="G24" s="14">
        <v>0</v>
      </c>
      <c r="H24" s="77">
        <v>0</v>
      </c>
      <c r="I24" s="76">
        <v>0</v>
      </c>
      <c r="J24" s="14">
        <v>0</v>
      </c>
      <c r="K24" s="77">
        <v>0</v>
      </c>
      <c r="L24" s="76">
        <v>0</v>
      </c>
      <c r="M24" s="15">
        <v>0</v>
      </c>
      <c r="N24" s="77">
        <v>0</v>
      </c>
      <c r="O24" s="79">
        <v>0</v>
      </c>
      <c r="P24" s="14">
        <v>0</v>
      </c>
      <c r="Q24" s="77">
        <v>0</v>
      </c>
      <c r="R24" s="78">
        <v>0</v>
      </c>
    </row>
    <row r="25" spans="1:18" x14ac:dyDescent="0.35">
      <c r="A25" s="3" t="s">
        <v>234</v>
      </c>
      <c r="B25" s="11">
        <v>45096</v>
      </c>
      <c r="C25" s="3" t="s">
        <v>267</v>
      </c>
      <c r="D25" s="9" t="s">
        <v>165</v>
      </c>
      <c r="E25" s="71">
        <v>20777.021835365813</v>
      </c>
      <c r="F25" s="76">
        <v>0</v>
      </c>
      <c r="G25" s="14">
        <v>0</v>
      </c>
      <c r="H25" s="77">
        <v>0</v>
      </c>
      <c r="I25" s="76">
        <v>0</v>
      </c>
      <c r="J25" s="14">
        <v>0</v>
      </c>
      <c r="K25" s="77">
        <v>0</v>
      </c>
      <c r="L25" s="76">
        <v>0</v>
      </c>
      <c r="M25" s="15">
        <v>0</v>
      </c>
      <c r="N25" s="77">
        <v>0</v>
      </c>
      <c r="O25" s="79">
        <v>0</v>
      </c>
      <c r="P25" s="14">
        <v>0</v>
      </c>
      <c r="Q25" s="77">
        <v>0</v>
      </c>
      <c r="R25" s="78">
        <v>0</v>
      </c>
    </row>
    <row r="26" spans="1:18" x14ac:dyDescent="0.35">
      <c r="A26" s="3" t="s">
        <v>235</v>
      </c>
      <c r="B26" s="11">
        <v>45104</v>
      </c>
      <c r="C26" s="3" t="s">
        <v>267</v>
      </c>
      <c r="D26" s="9" t="s">
        <v>165</v>
      </c>
      <c r="E26" s="71">
        <v>13092.114972949763</v>
      </c>
      <c r="F26" s="76">
        <v>0</v>
      </c>
      <c r="G26" s="14">
        <v>0</v>
      </c>
      <c r="H26" s="77">
        <v>0</v>
      </c>
      <c r="I26" s="76">
        <v>0</v>
      </c>
      <c r="J26" s="14">
        <v>0</v>
      </c>
      <c r="K26" s="77">
        <v>0</v>
      </c>
      <c r="L26" s="76">
        <v>0</v>
      </c>
      <c r="M26" s="15">
        <v>0</v>
      </c>
      <c r="N26" s="77">
        <v>0</v>
      </c>
      <c r="O26" s="79">
        <v>0</v>
      </c>
      <c r="P26" s="14">
        <v>0</v>
      </c>
      <c r="Q26" s="77">
        <v>0</v>
      </c>
      <c r="R26" s="78">
        <v>0</v>
      </c>
    </row>
    <row r="27" spans="1:18" x14ac:dyDescent="0.35">
      <c r="A27" s="3" t="s">
        <v>236</v>
      </c>
      <c r="B27" s="11">
        <v>45115</v>
      </c>
      <c r="C27" s="3" t="s">
        <v>267</v>
      </c>
      <c r="D27" s="9" t="s">
        <v>165</v>
      </c>
      <c r="E27" s="71">
        <v>37059.855803182123</v>
      </c>
      <c r="F27" s="76">
        <v>0</v>
      </c>
      <c r="G27" s="14">
        <v>0</v>
      </c>
      <c r="H27" s="77">
        <v>0</v>
      </c>
      <c r="I27" s="76">
        <v>0</v>
      </c>
      <c r="J27" s="14">
        <v>0</v>
      </c>
      <c r="K27" s="77">
        <v>0</v>
      </c>
      <c r="L27" s="76">
        <v>0</v>
      </c>
      <c r="M27" s="15">
        <v>0</v>
      </c>
      <c r="N27" s="77">
        <v>0</v>
      </c>
      <c r="O27" s="79">
        <v>0</v>
      </c>
      <c r="P27" s="14">
        <v>0</v>
      </c>
      <c r="Q27" s="77">
        <v>0</v>
      </c>
      <c r="R27" s="78">
        <v>0</v>
      </c>
    </row>
    <row r="28" spans="1:18" x14ac:dyDescent="0.35">
      <c r="A28" s="3" t="s">
        <v>237</v>
      </c>
      <c r="B28" s="11">
        <v>45119</v>
      </c>
      <c r="C28" s="3" t="s">
        <v>267</v>
      </c>
      <c r="D28" s="9" t="s">
        <v>165</v>
      </c>
      <c r="E28" s="71">
        <v>3024.9098707138596</v>
      </c>
      <c r="F28" s="76">
        <v>0</v>
      </c>
      <c r="G28" s="14">
        <v>0</v>
      </c>
      <c r="H28" s="77">
        <v>0</v>
      </c>
      <c r="I28" s="76">
        <v>0</v>
      </c>
      <c r="J28" s="14">
        <v>0</v>
      </c>
      <c r="K28" s="77">
        <v>0</v>
      </c>
      <c r="L28" s="76">
        <v>0</v>
      </c>
      <c r="M28" s="15">
        <v>0</v>
      </c>
      <c r="N28" s="77">
        <v>0</v>
      </c>
      <c r="O28" s="79">
        <v>0</v>
      </c>
      <c r="P28" s="14">
        <v>0</v>
      </c>
      <c r="Q28" s="77">
        <v>0</v>
      </c>
      <c r="R28" s="78">
        <v>0</v>
      </c>
    </row>
    <row r="29" spans="1:18" x14ac:dyDescent="0.35">
      <c r="A29" s="3" t="s">
        <v>238</v>
      </c>
      <c r="B29" s="11">
        <v>45132</v>
      </c>
      <c r="C29" s="3" t="s">
        <v>267</v>
      </c>
      <c r="D29" s="9" t="s">
        <v>165</v>
      </c>
      <c r="E29" s="71">
        <v>14097.352238590003</v>
      </c>
      <c r="F29" s="76">
        <v>0</v>
      </c>
      <c r="G29" s="14">
        <v>0</v>
      </c>
      <c r="H29" s="77">
        <v>0</v>
      </c>
      <c r="I29" s="76">
        <v>0</v>
      </c>
      <c r="J29" s="14">
        <v>0</v>
      </c>
      <c r="K29" s="77">
        <v>0</v>
      </c>
      <c r="L29" s="76">
        <v>0</v>
      </c>
      <c r="M29" s="15">
        <v>0</v>
      </c>
      <c r="N29" s="77">
        <v>0</v>
      </c>
      <c r="O29" s="79">
        <v>0</v>
      </c>
      <c r="P29" s="14">
        <v>0</v>
      </c>
      <c r="Q29" s="77">
        <v>0</v>
      </c>
      <c r="R29" s="78">
        <v>0</v>
      </c>
    </row>
    <row r="30" spans="1:18" x14ac:dyDescent="0.35">
      <c r="A30" s="3" t="s">
        <v>239</v>
      </c>
      <c r="B30" s="11">
        <v>45133</v>
      </c>
      <c r="C30" s="3" t="s">
        <v>267</v>
      </c>
      <c r="D30" s="9" t="s">
        <v>165</v>
      </c>
      <c r="E30" s="71">
        <v>13684.771737204752</v>
      </c>
      <c r="F30" s="76">
        <v>0</v>
      </c>
      <c r="G30" s="14">
        <v>0</v>
      </c>
      <c r="H30" s="77">
        <v>0</v>
      </c>
      <c r="I30" s="76">
        <v>0</v>
      </c>
      <c r="J30" s="14">
        <v>0</v>
      </c>
      <c r="K30" s="77">
        <v>0</v>
      </c>
      <c r="L30" s="76">
        <v>0</v>
      </c>
      <c r="M30" s="15">
        <v>0</v>
      </c>
      <c r="N30" s="77">
        <v>0</v>
      </c>
      <c r="O30" s="79">
        <v>0</v>
      </c>
      <c r="P30" s="14">
        <v>0</v>
      </c>
      <c r="Q30" s="77">
        <v>0</v>
      </c>
      <c r="R30" s="78">
        <v>0</v>
      </c>
    </row>
    <row r="31" spans="1:18" x14ac:dyDescent="0.35">
      <c r="A31" s="3" t="s">
        <v>240</v>
      </c>
      <c r="B31" s="11">
        <v>45138</v>
      </c>
      <c r="C31" s="3" t="s">
        <v>267</v>
      </c>
      <c r="D31" s="9" t="s">
        <v>165</v>
      </c>
      <c r="E31" s="71">
        <v>34826.563553500157</v>
      </c>
      <c r="F31" s="76">
        <v>0</v>
      </c>
      <c r="G31" s="14">
        <v>0</v>
      </c>
      <c r="H31" s="77">
        <v>0</v>
      </c>
      <c r="I31" s="76">
        <v>0</v>
      </c>
      <c r="J31" s="14">
        <v>0</v>
      </c>
      <c r="K31" s="77">
        <v>0</v>
      </c>
      <c r="L31" s="76">
        <v>0</v>
      </c>
      <c r="M31" s="15">
        <v>0</v>
      </c>
      <c r="N31" s="77">
        <v>0</v>
      </c>
      <c r="O31" s="79">
        <v>0</v>
      </c>
      <c r="P31" s="14">
        <v>0</v>
      </c>
      <c r="Q31" s="77">
        <v>0</v>
      </c>
      <c r="R31" s="78">
        <v>0</v>
      </c>
    </row>
    <row r="32" spans="1:18" x14ac:dyDescent="0.35">
      <c r="A32" s="3" t="s">
        <v>241</v>
      </c>
      <c r="B32" s="11">
        <v>45140</v>
      </c>
      <c r="C32" s="3" t="s">
        <v>267</v>
      </c>
      <c r="D32" s="9" t="s">
        <v>165</v>
      </c>
      <c r="E32" s="71">
        <v>14380.752684032999</v>
      </c>
      <c r="F32" s="76">
        <v>0</v>
      </c>
      <c r="G32" s="14">
        <v>0</v>
      </c>
      <c r="H32" s="77">
        <v>0</v>
      </c>
      <c r="I32" s="76">
        <v>0</v>
      </c>
      <c r="J32" s="14">
        <v>0</v>
      </c>
      <c r="K32" s="77">
        <v>0</v>
      </c>
      <c r="L32" s="76">
        <v>0</v>
      </c>
      <c r="M32" s="15">
        <v>0</v>
      </c>
      <c r="N32" s="77">
        <v>0</v>
      </c>
      <c r="O32" s="79">
        <v>0</v>
      </c>
      <c r="P32" s="14">
        <v>0</v>
      </c>
      <c r="Q32" s="77">
        <v>0</v>
      </c>
      <c r="R32" s="78">
        <v>0</v>
      </c>
    </row>
    <row r="33" spans="1:18" x14ac:dyDescent="0.35">
      <c r="A33" s="3" t="s">
        <v>242</v>
      </c>
      <c r="B33" s="11">
        <v>45149</v>
      </c>
      <c r="C33" s="3" t="s">
        <v>267</v>
      </c>
      <c r="D33" s="9" t="s">
        <v>165</v>
      </c>
      <c r="E33" s="71">
        <v>10632.879815363867</v>
      </c>
      <c r="F33" s="76">
        <v>0</v>
      </c>
      <c r="G33" s="14">
        <v>0</v>
      </c>
      <c r="H33" s="77">
        <v>0</v>
      </c>
      <c r="I33" s="76">
        <v>0</v>
      </c>
      <c r="J33" s="14">
        <v>0</v>
      </c>
      <c r="K33" s="77">
        <v>0</v>
      </c>
      <c r="L33" s="76">
        <v>0</v>
      </c>
      <c r="M33" s="15">
        <v>0</v>
      </c>
      <c r="N33" s="77">
        <v>0</v>
      </c>
      <c r="O33" s="79">
        <v>0</v>
      </c>
      <c r="P33" s="14">
        <v>0</v>
      </c>
      <c r="Q33" s="77">
        <v>0</v>
      </c>
      <c r="R33" s="78">
        <v>0</v>
      </c>
    </row>
    <row r="34" spans="1:18" x14ac:dyDescent="0.35">
      <c r="A34" s="3" t="s">
        <v>243</v>
      </c>
      <c r="B34" s="11">
        <v>45159</v>
      </c>
      <c r="C34" s="3" t="s">
        <v>267</v>
      </c>
      <c r="D34" s="9" t="s">
        <v>165</v>
      </c>
      <c r="E34" s="71">
        <v>6149.8502062874995</v>
      </c>
      <c r="F34" s="76">
        <v>0</v>
      </c>
      <c r="G34" s="14">
        <v>0</v>
      </c>
      <c r="H34" s="77">
        <v>0</v>
      </c>
      <c r="I34" s="76">
        <v>0</v>
      </c>
      <c r="J34" s="14">
        <v>0</v>
      </c>
      <c r="K34" s="77">
        <v>0</v>
      </c>
      <c r="L34" s="76">
        <v>0</v>
      </c>
      <c r="M34" s="15">
        <v>0</v>
      </c>
      <c r="N34" s="77">
        <v>0</v>
      </c>
      <c r="O34" s="79">
        <v>0</v>
      </c>
      <c r="P34" s="14">
        <v>0</v>
      </c>
      <c r="Q34" s="77">
        <v>0</v>
      </c>
      <c r="R34" s="78">
        <v>0</v>
      </c>
    </row>
    <row r="35" spans="1:18" x14ac:dyDescent="0.35">
      <c r="A35" s="3" t="s">
        <v>244</v>
      </c>
      <c r="B35" s="11">
        <v>45162</v>
      </c>
      <c r="C35" s="3" t="s">
        <v>267</v>
      </c>
      <c r="D35" s="9" t="s">
        <v>165</v>
      </c>
      <c r="E35" s="71">
        <v>58077.701922442291</v>
      </c>
      <c r="F35" s="76">
        <v>0</v>
      </c>
      <c r="G35" s="14">
        <v>0</v>
      </c>
      <c r="H35" s="77">
        <v>0</v>
      </c>
      <c r="I35" s="76">
        <v>0</v>
      </c>
      <c r="J35" s="14">
        <v>0</v>
      </c>
      <c r="K35" s="77">
        <v>0</v>
      </c>
      <c r="L35" s="76">
        <v>0</v>
      </c>
      <c r="M35" s="15">
        <v>0</v>
      </c>
      <c r="N35" s="77">
        <v>0</v>
      </c>
      <c r="O35" s="79">
        <v>0</v>
      </c>
      <c r="P35" s="14">
        <v>0</v>
      </c>
      <c r="Q35" s="77">
        <v>0</v>
      </c>
      <c r="R35" s="78">
        <v>0</v>
      </c>
    </row>
    <row r="36" spans="1:18" x14ac:dyDescent="0.35">
      <c r="A36" s="3" t="s">
        <v>245</v>
      </c>
      <c r="B36" s="11">
        <v>45174</v>
      </c>
      <c r="C36" s="3" t="s">
        <v>267</v>
      </c>
      <c r="D36" s="9" t="s">
        <v>165</v>
      </c>
      <c r="E36" s="71">
        <v>28869.331069287357</v>
      </c>
      <c r="F36" s="76">
        <v>0</v>
      </c>
      <c r="G36" s="14">
        <v>0</v>
      </c>
      <c r="H36" s="77">
        <v>0</v>
      </c>
      <c r="I36" s="76">
        <v>0</v>
      </c>
      <c r="J36" s="14">
        <v>0</v>
      </c>
      <c r="K36" s="77">
        <v>0</v>
      </c>
      <c r="L36" s="76">
        <v>0</v>
      </c>
      <c r="M36" s="15">
        <v>0</v>
      </c>
      <c r="N36" s="77">
        <v>0</v>
      </c>
      <c r="O36" s="79">
        <v>0</v>
      </c>
      <c r="P36" s="14">
        <v>0</v>
      </c>
      <c r="Q36" s="77">
        <v>0</v>
      </c>
      <c r="R36" s="78">
        <v>0</v>
      </c>
    </row>
    <row r="37" spans="1:18" x14ac:dyDescent="0.35">
      <c r="A37" s="3" t="s">
        <v>246</v>
      </c>
      <c r="B37" s="11">
        <v>45185</v>
      </c>
      <c r="C37" s="3" t="s">
        <v>267</v>
      </c>
      <c r="D37" s="9" t="s">
        <v>165</v>
      </c>
      <c r="E37" s="71">
        <v>21654.9022446954</v>
      </c>
      <c r="F37" s="76">
        <v>0</v>
      </c>
      <c r="G37" s="14">
        <v>0</v>
      </c>
      <c r="H37" s="77">
        <v>0</v>
      </c>
      <c r="I37" s="76">
        <v>0</v>
      </c>
      <c r="J37" s="14">
        <v>0</v>
      </c>
      <c r="K37" s="77">
        <v>0</v>
      </c>
      <c r="L37" s="76">
        <v>0</v>
      </c>
      <c r="M37" s="15">
        <v>0</v>
      </c>
      <c r="N37" s="77">
        <v>0</v>
      </c>
      <c r="O37" s="79">
        <v>0</v>
      </c>
      <c r="P37" s="14">
        <v>0</v>
      </c>
      <c r="Q37" s="77">
        <v>0</v>
      </c>
      <c r="R37" s="78">
        <v>0</v>
      </c>
    </row>
    <row r="38" spans="1:18" x14ac:dyDescent="0.35">
      <c r="A38" s="3" t="s">
        <v>247</v>
      </c>
      <c r="B38" s="11">
        <v>45204</v>
      </c>
      <c r="C38" s="3" t="s">
        <v>267</v>
      </c>
      <c r="D38" s="9" t="s">
        <v>165</v>
      </c>
      <c r="E38" s="71">
        <v>22205.248891650001</v>
      </c>
      <c r="F38" s="76">
        <v>0</v>
      </c>
      <c r="G38" s="14">
        <v>0</v>
      </c>
      <c r="H38" s="77">
        <v>0</v>
      </c>
      <c r="I38" s="76">
        <v>0</v>
      </c>
      <c r="J38" s="14">
        <v>0</v>
      </c>
      <c r="K38" s="77">
        <v>0</v>
      </c>
      <c r="L38" s="76">
        <v>0</v>
      </c>
      <c r="M38" s="15">
        <v>0</v>
      </c>
      <c r="N38" s="77">
        <v>0</v>
      </c>
      <c r="O38" s="79">
        <v>0</v>
      </c>
      <c r="P38" s="14">
        <v>0</v>
      </c>
      <c r="Q38" s="77">
        <v>0</v>
      </c>
      <c r="R38" s="78">
        <v>0</v>
      </c>
    </row>
    <row r="39" spans="1:18" x14ac:dyDescent="0.35">
      <c r="A39" s="3" t="s">
        <v>341</v>
      </c>
      <c r="B39" s="11">
        <v>45159</v>
      </c>
      <c r="C39" s="3" t="s">
        <v>267</v>
      </c>
      <c r="D39" s="9" t="s">
        <v>165</v>
      </c>
      <c r="E39" s="71">
        <v>24394.341616791302</v>
      </c>
      <c r="F39" s="76">
        <v>0</v>
      </c>
      <c r="G39" s="14">
        <v>0</v>
      </c>
      <c r="H39" s="77">
        <v>0</v>
      </c>
      <c r="I39" s="76">
        <v>0</v>
      </c>
      <c r="J39" s="14">
        <v>0</v>
      </c>
      <c r="K39" s="77">
        <v>0</v>
      </c>
      <c r="L39" s="76">
        <v>0</v>
      </c>
      <c r="M39" s="15">
        <v>0</v>
      </c>
      <c r="N39" s="77">
        <v>0</v>
      </c>
      <c r="O39" s="79">
        <v>0</v>
      </c>
      <c r="P39" s="14">
        <v>0</v>
      </c>
      <c r="Q39" s="77">
        <v>0</v>
      </c>
      <c r="R39" s="78">
        <v>0</v>
      </c>
    </row>
    <row r="40" spans="1:18" x14ac:dyDescent="0.35">
      <c r="A40" s="3" t="s">
        <v>248</v>
      </c>
      <c r="B40" s="11">
        <v>45414</v>
      </c>
      <c r="C40" s="3" t="s">
        <v>267</v>
      </c>
      <c r="D40" s="9" t="s">
        <v>165</v>
      </c>
      <c r="E40" s="71">
        <v>15647.648892392697</v>
      </c>
      <c r="F40" s="76">
        <v>0</v>
      </c>
      <c r="G40" s="14">
        <v>0</v>
      </c>
      <c r="H40" s="77">
        <v>0</v>
      </c>
      <c r="I40" s="76">
        <v>0</v>
      </c>
      <c r="J40" s="14">
        <v>0</v>
      </c>
      <c r="K40" s="77">
        <v>0</v>
      </c>
      <c r="L40" s="76">
        <v>0</v>
      </c>
      <c r="M40" s="15">
        <v>0</v>
      </c>
      <c r="N40" s="77">
        <v>0</v>
      </c>
      <c r="O40" s="79">
        <v>0</v>
      </c>
      <c r="P40" s="14">
        <v>0</v>
      </c>
      <c r="Q40" s="77">
        <v>0</v>
      </c>
      <c r="R40" s="78">
        <v>0</v>
      </c>
    </row>
    <row r="41" spans="1:18" x14ac:dyDescent="0.35">
      <c r="A41" s="3" t="s">
        <v>249</v>
      </c>
      <c r="B41" s="11">
        <v>45418</v>
      </c>
      <c r="C41" s="3" t="s">
        <v>267</v>
      </c>
      <c r="D41" s="9" t="s">
        <v>165</v>
      </c>
      <c r="E41" s="71">
        <v>13459.346697332248</v>
      </c>
      <c r="F41" s="76">
        <v>0</v>
      </c>
      <c r="G41" s="14">
        <v>0</v>
      </c>
      <c r="H41" s="77">
        <v>0</v>
      </c>
      <c r="I41" s="76">
        <v>0</v>
      </c>
      <c r="J41" s="14">
        <v>0</v>
      </c>
      <c r="K41" s="77">
        <v>0</v>
      </c>
      <c r="L41" s="76">
        <v>0</v>
      </c>
      <c r="M41" s="15">
        <v>0</v>
      </c>
      <c r="N41" s="77">
        <v>0</v>
      </c>
      <c r="O41" s="79">
        <v>0</v>
      </c>
      <c r="P41" s="14">
        <v>0</v>
      </c>
      <c r="Q41" s="77">
        <v>0</v>
      </c>
      <c r="R41" s="78">
        <v>0</v>
      </c>
    </row>
    <row r="42" spans="1:18" x14ac:dyDescent="0.35">
      <c r="A42" s="3" t="s">
        <v>250</v>
      </c>
      <c r="B42" s="11">
        <v>45426</v>
      </c>
      <c r="C42" s="3" t="s">
        <v>267</v>
      </c>
      <c r="D42" s="9" t="s">
        <v>165</v>
      </c>
      <c r="E42" s="71">
        <v>23156.507800211493</v>
      </c>
      <c r="F42" s="76">
        <v>0</v>
      </c>
      <c r="G42" s="14">
        <v>0</v>
      </c>
      <c r="H42" s="77">
        <v>0</v>
      </c>
      <c r="I42" s="76">
        <v>0</v>
      </c>
      <c r="J42" s="14">
        <v>0</v>
      </c>
      <c r="K42" s="77">
        <v>0</v>
      </c>
      <c r="L42" s="76">
        <v>0</v>
      </c>
      <c r="M42" s="15">
        <v>0</v>
      </c>
      <c r="N42" s="77">
        <v>0</v>
      </c>
      <c r="O42" s="79">
        <v>0</v>
      </c>
      <c r="P42" s="14">
        <v>0</v>
      </c>
      <c r="Q42" s="77">
        <v>0</v>
      </c>
      <c r="R42" s="78">
        <v>0</v>
      </c>
    </row>
    <row r="43" spans="1:18" x14ac:dyDescent="0.35">
      <c r="A43" s="3" t="s">
        <v>251</v>
      </c>
      <c r="B43" s="11">
        <v>45440</v>
      </c>
      <c r="C43" s="3" t="s">
        <v>267</v>
      </c>
      <c r="D43" s="9" t="s">
        <v>165</v>
      </c>
      <c r="E43" s="71">
        <v>19785.807466231279</v>
      </c>
      <c r="F43" s="76">
        <v>0</v>
      </c>
      <c r="G43" s="14">
        <v>0</v>
      </c>
      <c r="H43" s="77">
        <v>0</v>
      </c>
      <c r="I43" s="76">
        <v>0</v>
      </c>
      <c r="J43" s="14">
        <v>0</v>
      </c>
      <c r="K43" s="77">
        <v>0</v>
      </c>
      <c r="L43" s="76">
        <v>0</v>
      </c>
      <c r="M43" s="15">
        <v>0</v>
      </c>
      <c r="N43" s="77">
        <v>0</v>
      </c>
      <c r="O43" s="79">
        <v>0</v>
      </c>
      <c r="P43" s="14">
        <v>0</v>
      </c>
      <c r="Q43" s="77">
        <v>0</v>
      </c>
      <c r="R43" s="78">
        <v>0</v>
      </c>
    </row>
    <row r="44" spans="1:18" x14ac:dyDescent="0.35">
      <c r="A44" s="3" t="s">
        <v>252</v>
      </c>
      <c r="B44" s="11">
        <v>45453</v>
      </c>
      <c r="C44" s="3" t="s">
        <v>267</v>
      </c>
      <c r="D44" s="9" t="s">
        <v>165</v>
      </c>
      <c r="E44" s="71">
        <v>38866.163763485245</v>
      </c>
      <c r="F44" s="76">
        <v>0</v>
      </c>
      <c r="G44" s="14">
        <v>0</v>
      </c>
      <c r="H44" s="77">
        <v>0</v>
      </c>
      <c r="I44" s="76">
        <v>0</v>
      </c>
      <c r="J44" s="14">
        <v>0</v>
      </c>
      <c r="K44" s="77">
        <v>0</v>
      </c>
      <c r="L44" s="76">
        <v>0</v>
      </c>
      <c r="M44" s="15">
        <v>0</v>
      </c>
      <c r="N44" s="77">
        <v>0</v>
      </c>
      <c r="O44" s="79">
        <v>0</v>
      </c>
      <c r="P44" s="14">
        <v>0</v>
      </c>
      <c r="Q44" s="77">
        <v>0</v>
      </c>
      <c r="R44" s="78">
        <v>0</v>
      </c>
    </row>
    <row r="45" spans="1:18" x14ac:dyDescent="0.35">
      <c r="A45" s="3" t="s">
        <v>253</v>
      </c>
      <c r="B45" s="11">
        <v>45481</v>
      </c>
      <c r="C45" s="3" t="s">
        <v>267</v>
      </c>
      <c r="D45" s="9" t="s">
        <v>165</v>
      </c>
      <c r="E45" s="71">
        <v>6725.9225151728997</v>
      </c>
      <c r="F45" s="76">
        <v>0</v>
      </c>
      <c r="G45" s="14">
        <v>0</v>
      </c>
      <c r="H45" s="77">
        <v>0</v>
      </c>
      <c r="I45" s="76">
        <v>0</v>
      </c>
      <c r="J45" s="14">
        <v>0</v>
      </c>
      <c r="K45" s="77">
        <v>0</v>
      </c>
      <c r="L45" s="76">
        <v>0</v>
      </c>
      <c r="M45" s="15">
        <v>0</v>
      </c>
      <c r="N45" s="77">
        <v>0</v>
      </c>
      <c r="O45" s="79">
        <v>0</v>
      </c>
      <c r="P45" s="14">
        <v>0</v>
      </c>
      <c r="Q45" s="77">
        <v>0</v>
      </c>
      <c r="R45" s="78">
        <v>0</v>
      </c>
    </row>
    <row r="46" spans="1:18" x14ac:dyDescent="0.35">
      <c r="A46" s="3" t="s">
        <v>254</v>
      </c>
      <c r="B46" s="11">
        <v>45482</v>
      </c>
      <c r="C46" s="3" t="s">
        <v>267</v>
      </c>
      <c r="D46" s="9" t="s">
        <v>165</v>
      </c>
      <c r="E46" s="71">
        <v>40087.573209622315</v>
      </c>
      <c r="F46" s="76">
        <v>0</v>
      </c>
      <c r="G46" s="14">
        <v>0</v>
      </c>
      <c r="H46" s="77">
        <v>0</v>
      </c>
      <c r="I46" s="76">
        <v>0</v>
      </c>
      <c r="J46" s="14">
        <v>0</v>
      </c>
      <c r="K46" s="77">
        <v>0</v>
      </c>
      <c r="L46" s="76">
        <v>0</v>
      </c>
      <c r="M46" s="15">
        <v>0</v>
      </c>
      <c r="N46" s="77">
        <v>0</v>
      </c>
      <c r="O46" s="79">
        <v>0</v>
      </c>
      <c r="P46" s="14">
        <v>0</v>
      </c>
      <c r="Q46" s="77">
        <v>0</v>
      </c>
      <c r="R46" s="78">
        <v>0</v>
      </c>
    </row>
    <row r="47" spans="1:18" x14ac:dyDescent="0.35">
      <c r="A47" s="3" t="s">
        <v>255</v>
      </c>
      <c r="B47" s="11">
        <v>45491</v>
      </c>
      <c r="C47" s="3" t="s">
        <v>267</v>
      </c>
      <c r="D47" s="9" t="s">
        <v>165</v>
      </c>
      <c r="E47" s="71">
        <v>21217.285859494095</v>
      </c>
      <c r="F47" s="76">
        <v>0</v>
      </c>
      <c r="G47" s="14">
        <v>0</v>
      </c>
      <c r="H47" s="77">
        <v>0</v>
      </c>
      <c r="I47" s="76">
        <v>0</v>
      </c>
      <c r="J47" s="14">
        <v>0</v>
      </c>
      <c r="K47" s="77">
        <v>0</v>
      </c>
      <c r="L47" s="76">
        <v>0</v>
      </c>
      <c r="M47" s="15">
        <v>0</v>
      </c>
      <c r="N47" s="77">
        <v>0</v>
      </c>
      <c r="O47" s="79">
        <v>0</v>
      </c>
      <c r="P47" s="14">
        <v>0</v>
      </c>
      <c r="Q47" s="77">
        <v>0</v>
      </c>
      <c r="R47" s="78">
        <v>0</v>
      </c>
    </row>
    <row r="48" spans="1:18" x14ac:dyDescent="0.35">
      <c r="A48" s="3" t="s">
        <v>256</v>
      </c>
      <c r="B48" s="11">
        <v>45504</v>
      </c>
      <c r="C48" s="3" t="s">
        <v>267</v>
      </c>
      <c r="D48" s="9" t="s">
        <v>165</v>
      </c>
      <c r="E48" s="71">
        <v>10388.695568385769</v>
      </c>
      <c r="F48" s="76">
        <v>0</v>
      </c>
      <c r="G48" s="14">
        <v>0</v>
      </c>
      <c r="H48" s="77">
        <v>0</v>
      </c>
      <c r="I48" s="76">
        <v>0</v>
      </c>
      <c r="J48" s="14">
        <v>0</v>
      </c>
      <c r="K48" s="77">
        <v>0</v>
      </c>
      <c r="L48" s="76">
        <v>0</v>
      </c>
      <c r="M48" s="15">
        <v>0</v>
      </c>
      <c r="N48" s="77">
        <v>0</v>
      </c>
      <c r="O48" s="79">
        <v>0</v>
      </c>
      <c r="P48" s="14">
        <v>0</v>
      </c>
      <c r="Q48" s="77">
        <v>0</v>
      </c>
      <c r="R48" s="78">
        <v>0</v>
      </c>
    </row>
    <row r="49" spans="1:18" x14ac:dyDescent="0.35">
      <c r="A49" s="3" t="s">
        <v>257</v>
      </c>
      <c r="B49" s="11">
        <v>45510</v>
      </c>
      <c r="C49" s="3" t="s">
        <v>267</v>
      </c>
      <c r="D49" s="9" t="s">
        <v>165</v>
      </c>
      <c r="E49" s="71">
        <v>15122.399703755638</v>
      </c>
      <c r="F49" s="76">
        <v>0</v>
      </c>
      <c r="G49" s="14">
        <v>0</v>
      </c>
      <c r="H49" s="77">
        <v>0</v>
      </c>
      <c r="I49" s="76">
        <v>0</v>
      </c>
      <c r="J49" s="14">
        <v>0</v>
      </c>
      <c r="K49" s="77">
        <v>0</v>
      </c>
      <c r="L49" s="76">
        <v>0</v>
      </c>
      <c r="M49" s="15">
        <v>0</v>
      </c>
      <c r="N49" s="77">
        <v>0</v>
      </c>
      <c r="O49" s="79">
        <v>0</v>
      </c>
      <c r="P49" s="14">
        <v>0</v>
      </c>
      <c r="Q49" s="77">
        <v>0</v>
      </c>
      <c r="R49" s="78">
        <v>0</v>
      </c>
    </row>
    <row r="50" spans="1:18" x14ac:dyDescent="0.35">
      <c r="A50" s="3" t="s">
        <v>258</v>
      </c>
      <c r="B50" s="11">
        <v>45516</v>
      </c>
      <c r="C50" s="3" t="s">
        <v>267</v>
      </c>
      <c r="D50" s="9" t="s">
        <v>165</v>
      </c>
      <c r="E50" s="71">
        <v>31759.527110557054</v>
      </c>
      <c r="F50" s="76">
        <v>0</v>
      </c>
      <c r="G50" s="14">
        <v>0</v>
      </c>
      <c r="H50" s="77">
        <v>0</v>
      </c>
      <c r="I50" s="76">
        <v>0</v>
      </c>
      <c r="J50" s="14">
        <v>0</v>
      </c>
      <c r="K50" s="77">
        <v>0</v>
      </c>
      <c r="L50" s="76">
        <v>0</v>
      </c>
      <c r="M50" s="15">
        <v>0</v>
      </c>
      <c r="N50" s="77">
        <v>0</v>
      </c>
      <c r="O50" s="79">
        <v>0</v>
      </c>
      <c r="P50" s="14">
        <v>0</v>
      </c>
      <c r="Q50" s="77">
        <v>0</v>
      </c>
      <c r="R50" s="78">
        <v>0</v>
      </c>
    </row>
    <row r="51" spans="1:18" x14ac:dyDescent="0.35">
      <c r="A51" s="3" t="s">
        <v>259</v>
      </c>
      <c r="B51" s="11">
        <v>45518</v>
      </c>
      <c r="C51" s="3" t="s">
        <v>267</v>
      </c>
      <c r="D51" s="9" t="s">
        <v>165</v>
      </c>
      <c r="E51" s="71">
        <v>4931.2943667</v>
      </c>
      <c r="F51" s="76">
        <v>0</v>
      </c>
      <c r="G51" s="14">
        <v>0</v>
      </c>
      <c r="H51" s="77">
        <v>0</v>
      </c>
      <c r="I51" s="76">
        <v>0</v>
      </c>
      <c r="J51" s="14">
        <v>0</v>
      </c>
      <c r="K51" s="77">
        <v>0</v>
      </c>
      <c r="L51" s="76">
        <v>0</v>
      </c>
      <c r="M51" s="15">
        <v>0</v>
      </c>
      <c r="N51" s="77">
        <v>0</v>
      </c>
      <c r="O51" s="79">
        <v>0</v>
      </c>
      <c r="P51" s="14">
        <v>0</v>
      </c>
      <c r="Q51" s="77">
        <v>0</v>
      </c>
      <c r="R51" s="78">
        <v>0</v>
      </c>
    </row>
    <row r="52" spans="1:18" x14ac:dyDescent="0.35">
      <c r="A52" s="3" t="s">
        <v>260</v>
      </c>
      <c r="B52" s="11">
        <v>45524</v>
      </c>
      <c r="C52" s="3" t="s">
        <v>267</v>
      </c>
      <c r="D52" s="9" t="s">
        <v>165</v>
      </c>
      <c r="E52" s="71">
        <v>3499.5585116126249</v>
      </c>
      <c r="F52" s="76">
        <v>0</v>
      </c>
      <c r="G52" s="14">
        <v>0</v>
      </c>
      <c r="H52" s="77">
        <v>0</v>
      </c>
      <c r="I52" s="76">
        <v>0</v>
      </c>
      <c r="J52" s="14">
        <v>0</v>
      </c>
      <c r="K52" s="77">
        <v>0</v>
      </c>
      <c r="L52" s="76">
        <v>0</v>
      </c>
      <c r="M52" s="15">
        <v>0</v>
      </c>
      <c r="N52" s="77">
        <v>0</v>
      </c>
      <c r="O52" s="79">
        <v>0</v>
      </c>
      <c r="P52" s="14">
        <v>0</v>
      </c>
      <c r="Q52" s="77">
        <v>0</v>
      </c>
      <c r="R52" s="78">
        <v>0</v>
      </c>
    </row>
    <row r="53" spans="1:18" x14ac:dyDescent="0.35">
      <c r="A53" s="3" t="s">
        <v>261</v>
      </c>
      <c r="B53" s="11">
        <v>45532</v>
      </c>
      <c r="C53" s="3" t="s">
        <v>267</v>
      </c>
      <c r="D53" s="9" t="s">
        <v>165</v>
      </c>
      <c r="E53" s="71">
        <v>26722.097378673752</v>
      </c>
      <c r="F53" s="196">
        <v>0</v>
      </c>
      <c r="G53" s="197">
        <v>0</v>
      </c>
      <c r="H53" s="198">
        <v>0</v>
      </c>
      <c r="I53" s="196">
        <v>0</v>
      </c>
      <c r="J53" s="197">
        <v>0</v>
      </c>
      <c r="K53" s="198">
        <v>0</v>
      </c>
      <c r="L53" s="196">
        <v>0</v>
      </c>
      <c r="M53" s="199">
        <v>0</v>
      </c>
      <c r="N53" s="198">
        <v>0</v>
      </c>
      <c r="O53" s="200">
        <v>0</v>
      </c>
      <c r="P53" s="197">
        <v>0</v>
      </c>
      <c r="Q53" s="198">
        <v>0</v>
      </c>
      <c r="R53" s="78">
        <v>0</v>
      </c>
    </row>
    <row r="54" spans="1:18" x14ac:dyDescent="0.35">
      <c r="A54" s="3" t="s">
        <v>262</v>
      </c>
      <c r="B54" s="11">
        <v>45539</v>
      </c>
      <c r="C54" s="3" t="s">
        <v>267</v>
      </c>
      <c r="D54" s="9" t="s">
        <v>165</v>
      </c>
      <c r="E54" s="71">
        <v>11867.965296842478</v>
      </c>
      <c r="F54" s="15">
        <v>0</v>
      </c>
      <c r="G54" s="14">
        <v>0</v>
      </c>
      <c r="H54" s="8">
        <v>0</v>
      </c>
      <c r="I54" s="15">
        <v>0</v>
      </c>
      <c r="J54" s="14">
        <v>0</v>
      </c>
      <c r="K54" s="8">
        <v>0</v>
      </c>
      <c r="L54" s="15">
        <v>0</v>
      </c>
      <c r="M54" s="15">
        <v>0</v>
      </c>
      <c r="N54" s="8">
        <v>0</v>
      </c>
      <c r="O54" s="14">
        <v>0</v>
      </c>
      <c r="P54" s="14">
        <v>0</v>
      </c>
      <c r="Q54" s="8">
        <v>0</v>
      </c>
      <c r="R54" s="78">
        <v>0</v>
      </c>
    </row>
    <row r="55" spans="1:18" x14ac:dyDescent="0.35">
      <c r="A55" s="3" t="s">
        <v>263</v>
      </c>
      <c r="B55" s="11">
        <v>45547</v>
      </c>
      <c r="C55" s="3" t="s">
        <v>267</v>
      </c>
      <c r="D55" s="9" t="s">
        <v>342</v>
      </c>
      <c r="E55" s="71">
        <v>13339.877978343487</v>
      </c>
      <c r="F55" s="15">
        <v>0</v>
      </c>
      <c r="G55" s="14">
        <v>0</v>
      </c>
      <c r="H55" s="8">
        <v>0</v>
      </c>
      <c r="I55" s="15">
        <v>0</v>
      </c>
      <c r="J55" s="14">
        <v>0</v>
      </c>
      <c r="K55" s="8">
        <v>0</v>
      </c>
      <c r="L55" s="15">
        <v>0</v>
      </c>
      <c r="M55" s="15">
        <v>0</v>
      </c>
      <c r="N55" s="8">
        <v>0</v>
      </c>
      <c r="O55" s="14">
        <v>0</v>
      </c>
      <c r="P55" s="14">
        <v>0</v>
      </c>
      <c r="Q55" s="8">
        <v>0</v>
      </c>
      <c r="R55" s="78">
        <v>0</v>
      </c>
    </row>
    <row r="56" spans="1:18" x14ac:dyDescent="0.35">
      <c r="A56" s="3" t="s">
        <v>264</v>
      </c>
      <c r="B56" s="11">
        <v>45442</v>
      </c>
      <c r="C56" s="3" t="s">
        <v>267</v>
      </c>
      <c r="D56" s="9" t="s">
        <v>165</v>
      </c>
      <c r="E56" s="71">
        <v>51435.547551575997</v>
      </c>
      <c r="F56" s="15">
        <v>0</v>
      </c>
      <c r="G56" s="14">
        <v>0</v>
      </c>
      <c r="H56" s="8">
        <v>0</v>
      </c>
      <c r="I56" s="15">
        <v>0</v>
      </c>
      <c r="J56" s="14">
        <v>0</v>
      </c>
      <c r="K56" s="8">
        <v>0</v>
      </c>
      <c r="L56" s="15">
        <v>0</v>
      </c>
      <c r="M56" s="15">
        <v>0</v>
      </c>
      <c r="N56" s="8">
        <v>0</v>
      </c>
      <c r="O56" s="14">
        <v>0</v>
      </c>
      <c r="P56" s="14">
        <v>0</v>
      </c>
      <c r="Q56" s="8">
        <v>0</v>
      </c>
      <c r="R56" s="78">
        <v>0</v>
      </c>
    </row>
    <row r="57" spans="1:18" x14ac:dyDescent="0.35">
      <c r="A57" s="3" t="s">
        <v>265</v>
      </c>
      <c r="B57" s="11">
        <v>45518</v>
      </c>
      <c r="C57" s="3" t="s">
        <v>267</v>
      </c>
      <c r="D57" s="9" t="s">
        <v>165</v>
      </c>
      <c r="E57" s="71">
        <v>29963.5040835</v>
      </c>
      <c r="F57" s="15">
        <v>0</v>
      </c>
      <c r="G57" s="14">
        <v>0</v>
      </c>
      <c r="H57" s="8">
        <v>0</v>
      </c>
      <c r="I57" s="15">
        <v>0</v>
      </c>
      <c r="J57" s="14">
        <v>0</v>
      </c>
      <c r="K57" s="8">
        <v>0</v>
      </c>
      <c r="L57" s="15">
        <v>0</v>
      </c>
      <c r="M57" s="15">
        <v>0</v>
      </c>
      <c r="N57" s="8">
        <v>0</v>
      </c>
      <c r="O57" s="14">
        <v>0</v>
      </c>
      <c r="P57" s="14">
        <v>0</v>
      </c>
      <c r="Q57" s="8">
        <v>0</v>
      </c>
      <c r="R57" s="78">
        <v>0</v>
      </c>
    </row>
    <row r="58" spans="1:18" x14ac:dyDescent="0.35">
      <c r="A58" s="3" t="s">
        <v>266</v>
      </c>
      <c r="B58" s="11">
        <v>45502</v>
      </c>
      <c r="C58" s="3" t="s">
        <v>267</v>
      </c>
      <c r="D58" s="9" t="s">
        <v>165</v>
      </c>
      <c r="E58" s="71">
        <v>20912.994703440003</v>
      </c>
      <c r="F58" s="15">
        <v>0</v>
      </c>
      <c r="G58" s="14">
        <v>0</v>
      </c>
      <c r="H58" s="8">
        <v>0</v>
      </c>
      <c r="I58" s="15">
        <v>0</v>
      </c>
      <c r="J58" s="14">
        <v>0</v>
      </c>
      <c r="K58" s="8">
        <v>0</v>
      </c>
      <c r="L58" s="15">
        <v>0</v>
      </c>
      <c r="M58" s="15">
        <v>0</v>
      </c>
      <c r="N58" s="8">
        <v>0</v>
      </c>
      <c r="O58" s="14">
        <v>0</v>
      </c>
      <c r="P58" s="14">
        <v>0</v>
      </c>
      <c r="Q58" s="8">
        <v>0</v>
      </c>
      <c r="R58" s="78">
        <v>0</v>
      </c>
    </row>
  </sheetData>
  <autoFilter ref="A1:R53" xr:uid="{8F63BB8D-F3E9-47A9-9F41-BB2B47185FAF}">
    <sortState xmlns:xlrd2="http://schemas.microsoft.com/office/spreadsheetml/2017/richdata2" ref="A2:R53">
      <sortCondition ref="B1:B53"/>
    </sortState>
  </autoFilter>
  <printOptions horizontalCentered="1"/>
  <pageMargins left="0.7" right="0.7" top="0.75" bottom="0.75" header="0.3" footer="0.3"/>
  <pageSetup paperSize="119" scale="79" orientation="landscape" r:id="rId1"/>
  <headerFooter>
    <oddHeader>&amp;C&amp;"-,Bold"&amp;20VCS 3616 Emission Intensity of To-Plant Delivery (VM0039, v1.0 Eq.3)&amp;RPAGE:&amp;P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0FBC-CDFD-4C15-857B-3CBB37E29EB6}">
  <sheetPr>
    <pageSetUpPr fitToPage="1"/>
  </sheetPr>
  <dimension ref="A1:I58"/>
  <sheetViews>
    <sheetView workbookViewId="0">
      <selection activeCell="K9" sqref="K9"/>
    </sheetView>
  </sheetViews>
  <sheetFormatPr defaultRowHeight="14.5" x14ac:dyDescent="0.35"/>
  <cols>
    <col min="1" max="1" width="29.7265625" bestFit="1" customWidth="1"/>
    <col min="2" max="2" width="11.81640625" customWidth="1"/>
    <col min="3" max="3" width="16.7265625" bestFit="1" customWidth="1"/>
    <col min="4" max="4" width="7.6328125" customWidth="1"/>
    <col min="5" max="5" width="14.7265625" customWidth="1"/>
    <col min="6" max="6" width="13.7265625" customWidth="1"/>
    <col min="7" max="7" width="10.81640625" customWidth="1"/>
    <col min="8" max="8" width="12.36328125" customWidth="1"/>
    <col min="9" max="9" width="15.81640625" bestFit="1" customWidth="1"/>
  </cols>
  <sheetData>
    <row r="1" spans="1:9" ht="45.5" x14ac:dyDescent="0.35">
      <c r="A1" s="59" t="s">
        <v>0</v>
      </c>
      <c r="B1" s="60" t="s">
        <v>3</v>
      </c>
      <c r="C1" s="59" t="s">
        <v>2</v>
      </c>
      <c r="D1" s="59" t="s">
        <v>177</v>
      </c>
      <c r="E1" s="60" t="s">
        <v>61</v>
      </c>
      <c r="F1" s="60" t="s">
        <v>154</v>
      </c>
      <c r="G1" s="60" t="s">
        <v>155</v>
      </c>
      <c r="H1" s="60" t="s">
        <v>156</v>
      </c>
      <c r="I1" s="60" t="s">
        <v>157</v>
      </c>
    </row>
    <row r="2" spans="1:9" x14ac:dyDescent="0.35">
      <c r="A2" s="12" t="s">
        <v>212</v>
      </c>
      <c r="B2" s="11">
        <v>44688</v>
      </c>
      <c r="C2" s="3" t="s">
        <v>267</v>
      </c>
      <c r="D2" s="9" t="s">
        <v>165</v>
      </c>
      <c r="E2" s="8">
        <v>105375.47121163619</v>
      </c>
      <c r="F2" s="8"/>
      <c r="G2" s="8">
        <v>0</v>
      </c>
      <c r="H2" s="61"/>
      <c r="I2" s="8">
        <v>0</v>
      </c>
    </row>
    <row r="3" spans="1:9" x14ac:dyDescent="0.35">
      <c r="A3" s="12" t="s">
        <v>213</v>
      </c>
      <c r="B3" s="11">
        <v>44693</v>
      </c>
      <c r="C3" s="3" t="s">
        <v>267</v>
      </c>
      <c r="D3" s="9" t="s">
        <v>342</v>
      </c>
      <c r="E3" s="8">
        <v>38396.988612964749</v>
      </c>
      <c r="F3" s="8"/>
      <c r="G3" s="8">
        <v>0</v>
      </c>
      <c r="H3" s="61"/>
      <c r="I3" s="8">
        <v>0</v>
      </c>
    </row>
    <row r="4" spans="1:9" x14ac:dyDescent="0.35">
      <c r="A4" s="12" t="s">
        <v>356</v>
      </c>
      <c r="B4" s="11">
        <v>44696</v>
      </c>
      <c r="C4" s="3" t="s">
        <v>267</v>
      </c>
      <c r="D4" s="9" t="s">
        <v>165</v>
      </c>
      <c r="E4" s="8">
        <v>11644.469716995</v>
      </c>
      <c r="F4" s="8"/>
      <c r="G4" s="8">
        <v>0</v>
      </c>
      <c r="H4" s="61"/>
      <c r="I4" s="8">
        <v>0</v>
      </c>
    </row>
    <row r="5" spans="1:9" x14ac:dyDescent="0.35">
      <c r="A5" s="12" t="s">
        <v>214</v>
      </c>
      <c r="B5" s="11">
        <v>44699</v>
      </c>
      <c r="C5" s="3" t="s">
        <v>267</v>
      </c>
      <c r="D5" s="9" t="s">
        <v>165</v>
      </c>
      <c r="E5" s="8">
        <v>28674.496268152307</v>
      </c>
      <c r="F5" s="8"/>
      <c r="G5" s="8">
        <v>0</v>
      </c>
      <c r="H5" s="61"/>
      <c r="I5" s="8">
        <v>0</v>
      </c>
    </row>
    <row r="6" spans="1:9" x14ac:dyDescent="0.35">
      <c r="A6" s="12" t="s">
        <v>215</v>
      </c>
      <c r="B6" s="11">
        <v>44712</v>
      </c>
      <c r="C6" s="3" t="s">
        <v>267</v>
      </c>
      <c r="D6" s="9" t="s">
        <v>165</v>
      </c>
      <c r="E6" s="8">
        <v>25905.353974060276</v>
      </c>
      <c r="F6" s="8"/>
      <c r="G6" s="8">
        <v>0</v>
      </c>
      <c r="H6" s="61"/>
      <c r="I6" s="8">
        <v>0</v>
      </c>
    </row>
    <row r="7" spans="1:9" x14ac:dyDescent="0.35">
      <c r="A7" s="12" t="s">
        <v>216</v>
      </c>
      <c r="B7" s="11">
        <v>44721</v>
      </c>
      <c r="C7" s="3" t="s">
        <v>267</v>
      </c>
      <c r="D7" s="9" t="s">
        <v>165</v>
      </c>
      <c r="E7" s="8">
        <v>5389.4587581833066</v>
      </c>
      <c r="F7" s="8"/>
      <c r="G7" s="8">
        <v>0</v>
      </c>
      <c r="H7" s="61"/>
      <c r="I7" s="8">
        <v>0</v>
      </c>
    </row>
    <row r="8" spans="1:9" x14ac:dyDescent="0.35">
      <c r="A8" s="12" t="s">
        <v>217</v>
      </c>
      <c r="B8" s="11">
        <v>44727</v>
      </c>
      <c r="C8" s="3" t="s">
        <v>267</v>
      </c>
      <c r="D8" s="9" t="s">
        <v>165</v>
      </c>
      <c r="E8" s="8">
        <v>18945.261777036598</v>
      </c>
      <c r="F8" s="8"/>
      <c r="G8" s="8">
        <v>0</v>
      </c>
      <c r="H8" s="61"/>
      <c r="I8" s="8">
        <v>0</v>
      </c>
    </row>
    <row r="9" spans="1:9" x14ac:dyDescent="0.35">
      <c r="A9" s="12" t="s">
        <v>218</v>
      </c>
      <c r="B9" s="11">
        <v>44735</v>
      </c>
      <c r="C9" s="3" t="s">
        <v>267</v>
      </c>
      <c r="D9" s="9" t="s">
        <v>165</v>
      </c>
      <c r="E9" s="8">
        <v>27061.750028151004</v>
      </c>
      <c r="F9" s="8"/>
      <c r="G9" s="8">
        <v>0</v>
      </c>
      <c r="H9" s="61"/>
      <c r="I9" s="8">
        <v>0</v>
      </c>
    </row>
    <row r="10" spans="1:9" x14ac:dyDescent="0.35">
      <c r="A10" s="12" t="s">
        <v>219</v>
      </c>
      <c r="B10" s="11">
        <v>44749</v>
      </c>
      <c r="C10" s="3" t="s">
        <v>267</v>
      </c>
      <c r="D10" s="9" t="s">
        <v>165</v>
      </c>
      <c r="E10" s="8">
        <v>28735.177534875904</v>
      </c>
      <c r="F10" s="8"/>
      <c r="G10" s="8">
        <v>0</v>
      </c>
      <c r="H10" s="61"/>
      <c r="I10" s="8">
        <v>0</v>
      </c>
    </row>
    <row r="11" spans="1:9" x14ac:dyDescent="0.35">
      <c r="A11" s="12" t="s">
        <v>220</v>
      </c>
      <c r="B11" s="11">
        <v>44760</v>
      </c>
      <c r="C11" s="3" t="s">
        <v>267</v>
      </c>
      <c r="D11" s="9" t="s">
        <v>165</v>
      </c>
      <c r="E11" s="8">
        <v>35404.903572574724</v>
      </c>
      <c r="F11" s="8"/>
      <c r="G11" s="8">
        <v>0</v>
      </c>
      <c r="H11" s="61"/>
      <c r="I11" s="8">
        <v>0</v>
      </c>
    </row>
    <row r="12" spans="1:9" x14ac:dyDescent="0.35">
      <c r="A12" s="12" t="s">
        <v>221</v>
      </c>
      <c r="B12" s="11">
        <v>44783</v>
      </c>
      <c r="C12" s="3" t="s">
        <v>267</v>
      </c>
      <c r="D12" s="9" t="s">
        <v>165</v>
      </c>
      <c r="E12" s="8">
        <v>12925.31838529545</v>
      </c>
      <c r="F12" s="8"/>
      <c r="G12" s="8">
        <v>0</v>
      </c>
      <c r="H12" s="61"/>
      <c r="I12" s="8">
        <v>0</v>
      </c>
    </row>
    <row r="13" spans="1:9" x14ac:dyDescent="0.35">
      <c r="A13" s="12" t="s">
        <v>222</v>
      </c>
      <c r="B13" s="11">
        <v>44795</v>
      </c>
      <c r="C13" s="3" t="s">
        <v>267</v>
      </c>
      <c r="D13" s="9" t="s">
        <v>165</v>
      </c>
      <c r="E13" s="8">
        <v>449.24844462750008</v>
      </c>
      <c r="F13" s="8"/>
      <c r="G13" s="8">
        <v>0</v>
      </c>
      <c r="H13" s="61"/>
      <c r="I13" s="8">
        <v>0</v>
      </c>
    </row>
    <row r="14" spans="1:9" x14ac:dyDescent="0.35">
      <c r="A14" s="12" t="s">
        <v>223</v>
      </c>
      <c r="B14" s="11">
        <v>44811</v>
      </c>
      <c r="C14" s="3" t="s">
        <v>267</v>
      </c>
      <c r="D14" s="9" t="s">
        <v>165</v>
      </c>
      <c r="E14" s="8">
        <v>5016.2796585945662</v>
      </c>
      <c r="F14" s="8"/>
      <c r="G14" s="8">
        <v>0</v>
      </c>
      <c r="H14" s="61"/>
      <c r="I14" s="8">
        <v>0</v>
      </c>
    </row>
    <row r="15" spans="1:9" x14ac:dyDescent="0.35">
      <c r="A15" s="12" t="s">
        <v>224</v>
      </c>
      <c r="B15" s="11">
        <v>44818</v>
      </c>
      <c r="C15" s="3" t="s">
        <v>267</v>
      </c>
      <c r="D15" s="9" t="s">
        <v>165</v>
      </c>
      <c r="E15" s="8">
        <v>11922.076103430178</v>
      </c>
      <c r="F15" s="8"/>
      <c r="G15" s="8">
        <v>0</v>
      </c>
      <c r="H15" s="61"/>
      <c r="I15" s="8">
        <v>0</v>
      </c>
    </row>
    <row r="16" spans="1:9" x14ac:dyDescent="0.35">
      <c r="A16" s="12" t="s">
        <v>225</v>
      </c>
      <c r="B16" s="11">
        <v>45049</v>
      </c>
      <c r="C16" s="3" t="s">
        <v>267</v>
      </c>
      <c r="D16" s="9" t="s">
        <v>165</v>
      </c>
      <c r="E16" s="8">
        <v>3811.2341717104205</v>
      </c>
      <c r="F16" s="8"/>
      <c r="G16" s="8">
        <v>0</v>
      </c>
      <c r="H16" s="61"/>
      <c r="I16" s="8">
        <v>0</v>
      </c>
    </row>
    <row r="17" spans="1:9" x14ac:dyDescent="0.35">
      <c r="A17" s="12" t="s">
        <v>226</v>
      </c>
      <c r="B17" s="11">
        <v>45054</v>
      </c>
      <c r="C17" s="3" t="s">
        <v>267</v>
      </c>
      <c r="D17" s="9" t="s">
        <v>165</v>
      </c>
      <c r="E17" s="8">
        <v>7164.4348199508759</v>
      </c>
      <c r="F17" s="8"/>
      <c r="G17" s="8">
        <v>0</v>
      </c>
      <c r="H17" s="61"/>
      <c r="I17" s="8">
        <v>0</v>
      </c>
    </row>
    <row r="18" spans="1:9" x14ac:dyDescent="0.35">
      <c r="A18" s="12" t="s">
        <v>227</v>
      </c>
      <c r="B18" s="11">
        <v>45061</v>
      </c>
      <c r="C18" s="3" t="s">
        <v>267</v>
      </c>
      <c r="D18" s="9" t="s">
        <v>165</v>
      </c>
      <c r="E18" s="8">
        <v>28644.014316005982</v>
      </c>
      <c r="F18" s="8"/>
      <c r="G18" s="8">
        <v>0</v>
      </c>
      <c r="H18" s="61"/>
      <c r="I18" s="8">
        <v>0</v>
      </c>
    </row>
    <row r="19" spans="1:9" x14ac:dyDescent="0.35">
      <c r="A19" s="12" t="s">
        <v>228</v>
      </c>
      <c r="B19" s="11">
        <v>45063</v>
      </c>
      <c r="C19" s="3" t="s">
        <v>267</v>
      </c>
      <c r="D19" s="9" t="s">
        <v>165</v>
      </c>
      <c r="E19" s="8">
        <v>6447.4555550844589</v>
      </c>
      <c r="F19" s="8"/>
      <c r="G19" s="8">
        <v>0</v>
      </c>
      <c r="H19" s="61"/>
      <c r="I19" s="8">
        <v>0</v>
      </c>
    </row>
    <row r="20" spans="1:9" x14ac:dyDescent="0.35">
      <c r="A20" s="12" t="s">
        <v>229</v>
      </c>
      <c r="B20" s="11">
        <v>45063</v>
      </c>
      <c r="C20" s="3" t="s">
        <v>267</v>
      </c>
      <c r="D20" s="9" t="s">
        <v>165</v>
      </c>
      <c r="E20" s="8">
        <v>6421.3181510436207</v>
      </c>
      <c r="F20" s="8"/>
      <c r="G20" s="8">
        <v>0</v>
      </c>
      <c r="H20" s="61"/>
      <c r="I20" s="8">
        <v>0</v>
      </c>
    </row>
    <row r="21" spans="1:9" x14ac:dyDescent="0.35">
      <c r="A21" s="12" t="s">
        <v>230</v>
      </c>
      <c r="B21" s="11">
        <v>45076</v>
      </c>
      <c r="C21" s="3" t="s">
        <v>267</v>
      </c>
      <c r="D21" s="9" t="s">
        <v>165</v>
      </c>
      <c r="E21" s="8">
        <v>36529.231707393752</v>
      </c>
      <c r="F21" s="8"/>
      <c r="G21" s="8">
        <v>0</v>
      </c>
      <c r="H21" s="61"/>
      <c r="I21" s="8">
        <v>0</v>
      </c>
    </row>
    <row r="22" spans="1:9" x14ac:dyDescent="0.35">
      <c r="A22" s="12" t="s">
        <v>231</v>
      </c>
      <c r="B22" s="11">
        <v>45076</v>
      </c>
      <c r="C22" s="3" t="s">
        <v>267</v>
      </c>
      <c r="D22" s="9" t="s">
        <v>165</v>
      </c>
      <c r="E22" s="8">
        <v>39963.12928907985</v>
      </c>
      <c r="F22" s="8"/>
      <c r="G22" s="8">
        <v>0</v>
      </c>
      <c r="H22" s="61"/>
      <c r="I22" s="8">
        <v>0</v>
      </c>
    </row>
    <row r="23" spans="1:9" x14ac:dyDescent="0.35">
      <c r="A23" s="12" t="s">
        <v>232</v>
      </c>
      <c r="B23" s="11">
        <v>45089</v>
      </c>
      <c r="C23" s="3" t="s">
        <v>267</v>
      </c>
      <c r="D23" s="9" t="s">
        <v>165</v>
      </c>
      <c r="E23" s="8">
        <v>17577.434741982303</v>
      </c>
      <c r="F23" s="8"/>
      <c r="G23" s="8">
        <v>0</v>
      </c>
      <c r="H23" s="61"/>
      <c r="I23" s="8">
        <v>0</v>
      </c>
    </row>
    <row r="24" spans="1:9" x14ac:dyDescent="0.35">
      <c r="A24" s="12" t="s">
        <v>233</v>
      </c>
      <c r="B24" s="11">
        <v>45096</v>
      </c>
      <c r="C24" s="3" t="s">
        <v>267</v>
      </c>
      <c r="D24" s="9" t="s">
        <v>165</v>
      </c>
      <c r="E24" s="8">
        <v>10411.068502486798</v>
      </c>
      <c r="F24" s="8"/>
      <c r="G24" s="8">
        <v>0</v>
      </c>
      <c r="H24" s="61"/>
      <c r="I24" s="8">
        <v>0</v>
      </c>
    </row>
    <row r="25" spans="1:9" x14ac:dyDescent="0.35">
      <c r="A25" s="12" t="s">
        <v>234</v>
      </c>
      <c r="B25" s="11">
        <v>45096</v>
      </c>
      <c r="C25" s="3" t="s">
        <v>267</v>
      </c>
      <c r="D25" s="9" t="s">
        <v>165</v>
      </c>
      <c r="E25" s="8">
        <v>20777.021835365813</v>
      </c>
      <c r="F25" s="8"/>
      <c r="G25" s="8">
        <v>0</v>
      </c>
      <c r="H25" s="61"/>
      <c r="I25" s="8">
        <v>0</v>
      </c>
    </row>
    <row r="26" spans="1:9" x14ac:dyDescent="0.35">
      <c r="A26" s="12" t="s">
        <v>235</v>
      </c>
      <c r="B26" s="11">
        <v>45104</v>
      </c>
      <c r="C26" s="3" t="s">
        <v>267</v>
      </c>
      <c r="D26" s="9" t="s">
        <v>165</v>
      </c>
      <c r="E26" s="8">
        <v>13092.114972949763</v>
      </c>
      <c r="F26" s="8"/>
      <c r="G26" s="8">
        <v>0</v>
      </c>
      <c r="H26" s="61"/>
      <c r="I26" s="8">
        <v>0</v>
      </c>
    </row>
    <row r="27" spans="1:9" x14ac:dyDescent="0.35">
      <c r="A27" s="12" t="s">
        <v>236</v>
      </c>
      <c r="B27" s="11">
        <v>45115</v>
      </c>
      <c r="C27" s="3" t="s">
        <v>267</v>
      </c>
      <c r="D27" s="9" t="s">
        <v>165</v>
      </c>
      <c r="E27" s="8">
        <v>37059.855803182123</v>
      </c>
      <c r="F27" s="8"/>
      <c r="G27" s="8">
        <v>0</v>
      </c>
      <c r="H27" s="61"/>
      <c r="I27" s="8">
        <v>0</v>
      </c>
    </row>
    <row r="28" spans="1:9" x14ac:dyDescent="0.35">
      <c r="A28" s="12" t="s">
        <v>237</v>
      </c>
      <c r="B28" s="11">
        <v>45119</v>
      </c>
      <c r="C28" s="3" t="s">
        <v>267</v>
      </c>
      <c r="D28" s="9" t="s">
        <v>165</v>
      </c>
      <c r="E28" s="8">
        <v>3024.9098707138596</v>
      </c>
      <c r="F28" s="8"/>
      <c r="G28" s="8">
        <v>0</v>
      </c>
      <c r="H28" s="61"/>
      <c r="I28" s="8">
        <v>0</v>
      </c>
    </row>
    <row r="29" spans="1:9" x14ac:dyDescent="0.35">
      <c r="A29" s="12" t="s">
        <v>238</v>
      </c>
      <c r="B29" s="11">
        <v>45132</v>
      </c>
      <c r="C29" s="3" t="s">
        <v>267</v>
      </c>
      <c r="D29" s="9" t="s">
        <v>165</v>
      </c>
      <c r="E29" s="8">
        <v>14097.352238590003</v>
      </c>
      <c r="F29" s="8"/>
      <c r="G29" s="8">
        <v>0</v>
      </c>
      <c r="H29" s="61"/>
      <c r="I29" s="8">
        <v>0</v>
      </c>
    </row>
    <row r="30" spans="1:9" x14ac:dyDescent="0.35">
      <c r="A30" s="12" t="s">
        <v>239</v>
      </c>
      <c r="B30" s="11">
        <v>45133</v>
      </c>
      <c r="C30" s="3" t="s">
        <v>267</v>
      </c>
      <c r="D30" s="9" t="s">
        <v>165</v>
      </c>
      <c r="E30" s="8">
        <v>13684.771737204752</v>
      </c>
      <c r="F30" s="8"/>
      <c r="G30" s="8">
        <v>0</v>
      </c>
      <c r="H30" s="61"/>
      <c r="I30" s="8">
        <v>0</v>
      </c>
    </row>
    <row r="31" spans="1:9" x14ac:dyDescent="0.35">
      <c r="A31" s="12" t="s">
        <v>240</v>
      </c>
      <c r="B31" s="11">
        <v>45138</v>
      </c>
      <c r="C31" s="3" t="s">
        <v>267</v>
      </c>
      <c r="D31" s="9" t="s">
        <v>165</v>
      </c>
      <c r="E31" s="8">
        <v>34826.563553500157</v>
      </c>
      <c r="F31" s="8"/>
      <c r="G31" s="8">
        <v>0</v>
      </c>
      <c r="H31" s="61"/>
      <c r="I31" s="8">
        <v>0</v>
      </c>
    </row>
    <row r="32" spans="1:9" x14ac:dyDescent="0.35">
      <c r="A32" s="12" t="s">
        <v>241</v>
      </c>
      <c r="B32" s="11">
        <v>45140</v>
      </c>
      <c r="C32" s="3" t="s">
        <v>267</v>
      </c>
      <c r="D32" s="9" t="s">
        <v>165</v>
      </c>
      <c r="E32" s="8">
        <v>14380.752684032999</v>
      </c>
      <c r="F32" s="8"/>
      <c r="G32" s="8">
        <v>0</v>
      </c>
      <c r="H32" s="61"/>
      <c r="I32" s="8">
        <v>0</v>
      </c>
    </row>
    <row r="33" spans="1:9" x14ac:dyDescent="0.35">
      <c r="A33" s="12" t="s">
        <v>242</v>
      </c>
      <c r="B33" s="11">
        <v>45149</v>
      </c>
      <c r="C33" s="3" t="s">
        <v>267</v>
      </c>
      <c r="D33" s="9" t="s">
        <v>165</v>
      </c>
      <c r="E33" s="8">
        <v>10632.879815363867</v>
      </c>
      <c r="F33" s="8"/>
      <c r="G33" s="8">
        <v>0</v>
      </c>
      <c r="H33" s="61"/>
      <c r="I33" s="8">
        <v>0</v>
      </c>
    </row>
    <row r="34" spans="1:9" x14ac:dyDescent="0.35">
      <c r="A34" s="12" t="s">
        <v>243</v>
      </c>
      <c r="B34" s="11">
        <v>45159</v>
      </c>
      <c r="C34" s="3" t="s">
        <v>267</v>
      </c>
      <c r="D34" s="9" t="s">
        <v>165</v>
      </c>
      <c r="E34" s="8">
        <v>6149.8502062874995</v>
      </c>
      <c r="F34" s="8"/>
      <c r="G34" s="8">
        <v>0</v>
      </c>
      <c r="H34" s="61"/>
      <c r="I34" s="8">
        <v>0</v>
      </c>
    </row>
    <row r="35" spans="1:9" x14ac:dyDescent="0.35">
      <c r="A35" s="12" t="s">
        <v>244</v>
      </c>
      <c r="B35" s="11">
        <v>45162</v>
      </c>
      <c r="C35" s="3" t="s">
        <v>267</v>
      </c>
      <c r="D35" s="9" t="s">
        <v>165</v>
      </c>
      <c r="E35" s="8">
        <v>58077.701922442291</v>
      </c>
      <c r="F35" s="8"/>
      <c r="G35" s="8">
        <v>0</v>
      </c>
      <c r="H35" s="61"/>
      <c r="I35" s="8">
        <v>0</v>
      </c>
    </row>
    <row r="36" spans="1:9" x14ac:dyDescent="0.35">
      <c r="A36" s="12" t="s">
        <v>245</v>
      </c>
      <c r="B36" s="11">
        <v>45174</v>
      </c>
      <c r="C36" s="3" t="s">
        <v>267</v>
      </c>
      <c r="D36" s="9" t="s">
        <v>165</v>
      </c>
      <c r="E36" s="8">
        <v>28869.331069287357</v>
      </c>
      <c r="F36" s="8"/>
      <c r="G36" s="8">
        <v>0</v>
      </c>
      <c r="H36" s="61"/>
      <c r="I36" s="8">
        <v>0</v>
      </c>
    </row>
    <row r="37" spans="1:9" x14ac:dyDescent="0.35">
      <c r="A37" s="12" t="s">
        <v>246</v>
      </c>
      <c r="B37" s="11">
        <v>45185</v>
      </c>
      <c r="C37" s="3" t="s">
        <v>267</v>
      </c>
      <c r="D37" s="9" t="s">
        <v>165</v>
      </c>
      <c r="E37" s="8">
        <v>21654.9022446954</v>
      </c>
      <c r="F37" s="8"/>
      <c r="G37" s="8">
        <v>0</v>
      </c>
      <c r="H37" s="61"/>
      <c r="I37" s="8">
        <v>0</v>
      </c>
    </row>
    <row r="38" spans="1:9" x14ac:dyDescent="0.35">
      <c r="A38" s="12" t="s">
        <v>247</v>
      </c>
      <c r="B38" s="11">
        <v>45204</v>
      </c>
      <c r="C38" s="3" t="s">
        <v>267</v>
      </c>
      <c r="D38" s="9" t="s">
        <v>165</v>
      </c>
      <c r="E38" s="8">
        <v>22205.248891650001</v>
      </c>
      <c r="F38" s="8"/>
      <c r="G38" s="8">
        <v>0</v>
      </c>
      <c r="H38" s="61"/>
      <c r="I38" s="8">
        <v>0</v>
      </c>
    </row>
    <row r="39" spans="1:9" x14ac:dyDescent="0.35">
      <c r="A39" s="12" t="s">
        <v>341</v>
      </c>
      <c r="B39" s="11">
        <v>45159</v>
      </c>
      <c r="C39" s="3" t="s">
        <v>267</v>
      </c>
      <c r="D39" s="9" t="s">
        <v>165</v>
      </c>
      <c r="E39" s="8">
        <v>24394.341616791302</v>
      </c>
      <c r="F39" s="8"/>
      <c r="G39" s="8">
        <v>0</v>
      </c>
      <c r="H39" s="61"/>
      <c r="I39" s="8">
        <v>0</v>
      </c>
    </row>
    <row r="40" spans="1:9" x14ac:dyDescent="0.35">
      <c r="A40" s="12" t="s">
        <v>248</v>
      </c>
      <c r="B40" s="11">
        <v>45414</v>
      </c>
      <c r="C40" s="3" t="s">
        <v>267</v>
      </c>
      <c r="D40" s="9" t="s">
        <v>165</v>
      </c>
      <c r="E40" s="8">
        <v>15647.648892392697</v>
      </c>
      <c r="F40" s="8"/>
      <c r="G40" s="8">
        <v>0</v>
      </c>
      <c r="H40" s="61"/>
      <c r="I40" s="8">
        <v>0</v>
      </c>
    </row>
    <row r="41" spans="1:9" x14ac:dyDescent="0.35">
      <c r="A41" s="12" t="s">
        <v>249</v>
      </c>
      <c r="B41" s="11">
        <v>45418</v>
      </c>
      <c r="C41" s="3" t="s">
        <v>267</v>
      </c>
      <c r="D41" s="9" t="s">
        <v>165</v>
      </c>
      <c r="E41" s="8">
        <v>13459.346697332248</v>
      </c>
      <c r="F41" s="8"/>
      <c r="G41" s="8">
        <v>0</v>
      </c>
      <c r="H41" s="61"/>
      <c r="I41" s="8">
        <v>0</v>
      </c>
    </row>
    <row r="42" spans="1:9" x14ac:dyDescent="0.35">
      <c r="A42" s="12" t="s">
        <v>250</v>
      </c>
      <c r="B42" s="11">
        <v>45426</v>
      </c>
      <c r="C42" s="3" t="s">
        <v>267</v>
      </c>
      <c r="D42" s="9" t="s">
        <v>165</v>
      </c>
      <c r="E42" s="8">
        <v>23156.507800211493</v>
      </c>
      <c r="F42" s="8"/>
      <c r="G42" s="8">
        <v>0</v>
      </c>
      <c r="H42" s="61"/>
      <c r="I42" s="8">
        <v>0</v>
      </c>
    </row>
    <row r="43" spans="1:9" x14ac:dyDescent="0.35">
      <c r="A43" s="12" t="s">
        <v>251</v>
      </c>
      <c r="B43" s="11">
        <v>45440</v>
      </c>
      <c r="C43" s="3" t="s">
        <v>267</v>
      </c>
      <c r="D43" s="9" t="s">
        <v>165</v>
      </c>
      <c r="E43" s="8">
        <v>19785.807466231279</v>
      </c>
      <c r="F43" s="8"/>
      <c r="G43" s="8">
        <v>0</v>
      </c>
      <c r="H43" s="61"/>
      <c r="I43" s="8">
        <v>0</v>
      </c>
    </row>
    <row r="44" spans="1:9" x14ac:dyDescent="0.35">
      <c r="A44" s="12" t="s">
        <v>252</v>
      </c>
      <c r="B44" s="11">
        <v>45453</v>
      </c>
      <c r="C44" s="3" t="s">
        <v>267</v>
      </c>
      <c r="D44" s="9" t="s">
        <v>165</v>
      </c>
      <c r="E44" s="8">
        <v>38866.163763485245</v>
      </c>
      <c r="F44" s="8"/>
      <c r="G44" s="8">
        <v>0</v>
      </c>
      <c r="H44" s="61"/>
      <c r="I44" s="8">
        <v>0</v>
      </c>
    </row>
    <row r="45" spans="1:9" x14ac:dyDescent="0.35">
      <c r="A45" s="12" t="s">
        <v>253</v>
      </c>
      <c r="B45" s="11">
        <v>45481</v>
      </c>
      <c r="C45" s="3" t="s">
        <v>267</v>
      </c>
      <c r="D45" s="9" t="s">
        <v>165</v>
      </c>
      <c r="E45" s="8">
        <v>6725.9225151728997</v>
      </c>
      <c r="F45" s="8"/>
      <c r="G45" s="8">
        <v>0</v>
      </c>
      <c r="H45" s="61"/>
      <c r="I45" s="8">
        <v>0</v>
      </c>
    </row>
    <row r="46" spans="1:9" x14ac:dyDescent="0.35">
      <c r="A46" s="12" t="s">
        <v>254</v>
      </c>
      <c r="B46" s="11">
        <v>45482</v>
      </c>
      <c r="C46" s="3" t="s">
        <v>267</v>
      </c>
      <c r="D46" s="9" t="s">
        <v>165</v>
      </c>
      <c r="E46" s="8">
        <v>40087.573209622315</v>
      </c>
      <c r="F46" s="8"/>
      <c r="G46" s="8">
        <v>0</v>
      </c>
      <c r="H46" s="61"/>
      <c r="I46" s="8">
        <v>0</v>
      </c>
    </row>
    <row r="47" spans="1:9" x14ac:dyDescent="0.35">
      <c r="A47" s="12" t="s">
        <v>255</v>
      </c>
      <c r="B47" s="11">
        <v>45491</v>
      </c>
      <c r="C47" s="3" t="s">
        <v>267</v>
      </c>
      <c r="D47" s="9" t="s">
        <v>165</v>
      </c>
      <c r="E47" s="8">
        <v>21217.285859494095</v>
      </c>
      <c r="F47" s="8"/>
      <c r="G47" s="8">
        <v>0</v>
      </c>
      <c r="H47" s="61"/>
      <c r="I47" s="8">
        <v>0</v>
      </c>
    </row>
    <row r="48" spans="1:9" x14ac:dyDescent="0.35">
      <c r="A48" s="12" t="s">
        <v>256</v>
      </c>
      <c r="B48" s="11">
        <v>45504</v>
      </c>
      <c r="C48" s="3" t="s">
        <v>267</v>
      </c>
      <c r="D48" s="9" t="s">
        <v>165</v>
      </c>
      <c r="E48" s="8">
        <v>10388.695568385769</v>
      </c>
      <c r="F48" s="8"/>
      <c r="G48" s="8">
        <v>0</v>
      </c>
      <c r="H48" s="61"/>
      <c r="I48" s="8">
        <v>0</v>
      </c>
    </row>
    <row r="49" spans="1:9" x14ac:dyDescent="0.35">
      <c r="A49" s="12" t="s">
        <v>257</v>
      </c>
      <c r="B49" s="11">
        <v>45510</v>
      </c>
      <c r="C49" s="3" t="s">
        <v>267</v>
      </c>
      <c r="D49" s="9" t="s">
        <v>165</v>
      </c>
      <c r="E49" s="8">
        <v>15122.399703755638</v>
      </c>
      <c r="F49" s="8"/>
      <c r="G49" s="8">
        <v>0</v>
      </c>
      <c r="H49" s="61"/>
      <c r="I49" s="8">
        <v>0</v>
      </c>
    </row>
    <row r="50" spans="1:9" x14ac:dyDescent="0.35">
      <c r="A50" s="12" t="s">
        <v>258</v>
      </c>
      <c r="B50" s="11">
        <v>45516</v>
      </c>
      <c r="C50" s="3" t="s">
        <v>267</v>
      </c>
      <c r="D50" s="9" t="s">
        <v>165</v>
      </c>
      <c r="E50" s="8">
        <v>31759.527110557054</v>
      </c>
      <c r="F50" s="8"/>
      <c r="G50" s="8">
        <v>0</v>
      </c>
      <c r="H50" s="61"/>
      <c r="I50" s="8">
        <v>0</v>
      </c>
    </row>
    <row r="51" spans="1:9" x14ac:dyDescent="0.35">
      <c r="A51" s="12" t="s">
        <v>259</v>
      </c>
      <c r="B51" s="11">
        <v>45518</v>
      </c>
      <c r="C51" s="3" t="s">
        <v>267</v>
      </c>
      <c r="D51" s="9" t="s">
        <v>165</v>
      </c>
      <c r="E51" s="8">
        <v>4931.2943667</v>
      </c>
      <c r="F51" s="8"/>
      <c r="G51" s="8">
        <v>0</v>
      </c>
      <c r="H51" s="61"/>
      <c r="I51" s="8">
        <v>0</v>
      </c>
    </row>
    <row r="52" spans="1:9" x14ac:dyDescent="0.35">
      <c r="A52" s="12" t="s">
        <v>260</v>
      </c>
      <c r="B52" s="11">
        <v>45524</v>
      </c>
      <c r="C52" s="3" t="s">
        <v>267</v>
      </c>
      <c r="D52" s="9" t="s">
        <v>165</v>
      </c>
      <c r="E52" s="8">
        <v>3499.5585116126249</v>
      </c>
      <c r="F52" s="8"/>
      <c r="G52" s="8">
        <v>0</v>
      </c>
      <c r="H52" s="61"/>
      <c r="I52" s="8">
        <v>0</v>
      </c>
    </row>
    <row r="53" spans="1:9" x14ac:dyDescent="0.35">
      <c r="A53" s="12" t="s">
        <v>261</v>
      </c>
      <c r="B53" s="11">
        <v>45532</v>
      </c>
      <c r="C53" s="3" t="s">
        <v>267</v>
      </c>
      <c r="D53" s="9" t="s">
        <v>165</v>
      </c>
      <c r="E53" s="8">
        <v>26722.097378673752</v>
      </c>
      <c r="F53" s="8"/>
      <c r="G53" s="8">
        <v>0</v>
      </c>
      <c r="H53" s="61"/>
      <c r="I53" s="8">
        <v>0</v>
      </c>
    </row>
    <row r="54" spans="1:9" x14ac:dyDescent="0.35">
      <c r="A54" s="12" t="s">
        <v>262</v>
      </c>
      <c r="B54" s="11">
        <v>45539</v>
      </c>
      <c r="C54" s="3" t="s">
        <v>267</v>
      </c>
      <c r="D54" s="9" t="s">
        <v>165</v>
      </c>
      <c r="E54" s="8">
        <v>11867.965296842478</v>
      </c>
      <c r="F54" s="8"/>
      <c r="G54" s="8">
        <v>0</v>
      </c>
      <c r="H54" s="61"/>
      <c r="I54" s="8">
        <v>0</v>
      </c>
    </row>
    <row r="55" spans="1:9" x14ac:dyDescent="0.35">
      <c r="A55" s="12" t="s">
        <v>263</v>
      </c>
      <c r="B55" s="11">
        <v>45547</v>
      </c>
      <c r="C55" s="3" t="s">
        <v>267</v>
      </c>
      <c r="D55" s="9" t="s">
        <v>342</v>
      </c>
      <c r="E55" s="8">
        <v>13339.877978343487</v>
      </c>
      <c r="F55" s="8"/>
      <c r="G55" s="8">
        <v>0</v>
      </c>
      <c r="H55" s="61"/>
      <c r="I55" s="8">
        <v>0</v>
      </c>
    </row>
    <row r="56" spans="1:9" x14ac:dyDescent="0.35">
      <c r="A56" s="12" t="s">
        <v>264</v>
      </c>
      <c r="B56" s="11">
        <v>45442</v>
      </c>
      <c r="C56" s="3" t="s">
        <v>267</v>
      </c>
      <c r="D56" s="9" t="s">
        <v>165</v>
      </c>
      <c r="E56" s="8">
        <v>51435.547551575997</v>
      </c>
      <c r="F56" s="8"/>
      <c r="G56" s="8">
        <v>0</v>
      </c>
      <c r="H56" s="61"/>
      <c r="I56" s="8">
        <v>0</v>
      </c>
    </row>
    <row r="57" spans="1:9" x14ac:dyDescent="0.35">
      <c r="A57" s="12" t="s">
        <v>265</v>
      </c>
      <c r="B57" s="11">
        <v>45518</v>
      </c>
      <c r="C57" s="3" t="s">
        <v>267</v>
      </c>
      <c r="D57" s="9" t="s">
        <v>165</v>
      </c>
      <c r="E57" s="8">
        <v>29963.5040835</v>
      </c>
      <c r="F57" s="8"/>
      <c r="G57" s="8">
        <v>0</v>
      </c>
      <c r="H57" s="61"/>
      <c r="I57" s="8">
        <v>0</v>
      </c>
    </row>
    <row r="58" spans="1:9" x14ac:dyDescent="0.35">
      <c r="A58" s="12" t="s">
        <v>266</v>
      </c>
      <c r="B58" s="11">
        <v>45502</v>
      </c>
      <c r="C58" s="3" t="s">
        <v>267</v>
      </c>
      <c r="D58" s="9" t="s">
        <v>165</v>
      </c>
      <c r="E58" s="8">
        <v>20912.994703440003</v>
      </c>
      <c r="F58" s="8"/>
      <c r="G58" s="8">
        <v>0</v>
      </c>
      <c r="H58" s="61"/>
      <c r="I58" s="8">
        <v>0</v>
      </c>
    </row>
  </sheetData>
  <autoFilter ref="A1:I53" xr:uid="{41130FBC-CDFD-4C15-857B-3CBB37E29EB6}">
    <sortState xmlns:xlrd2="http://schemas.microsoft.com/office/spreadsheetml/2017/richdata2" ref="A2:I53">
      <sortCondition ref="B1:B53"/>
    </sortState>
  </autoFilter>
  <printOptions horizontalCentered="1"/>
  <pageMargins left="0.7" right="0.7" top="0.75" bottom="0.75" header="0.3" footer="0.3"/>
  <pageSetup scale="76" orientation="portrait" r:id="rId1"/>
  <headerFooter>
    <oddHeader>&amp;C&amp;"-,Bold"&amp;16VCS 4546 Emission Intensity of In-Plant Production (VM0039, v1.0 - Eq. 5 &amp; 6)&amp;RPAGE:&amp;P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50FB9-17F3-4598-9548-CB5A80D6C702}">
  <sheetPr>
    <pageSetUpPr fitToPage="1"/>
  </sheetPr>
  <dimension ref="A1:R58"/>
  <sheetViews>
    <sheetView topLeftCell="A46" workbookViewId="0">
      <selection activeCell="E54" sqref="E54"/>
    </sheetView>
  </sheetViews>
  <sheetFormatPr defaultRowHeight="14.5" x14ac:dyDescent="0.35"/>
  <cols>
    <col min="1" max="1" width="30.36328125" style="81" bestFit="1" customWidth="1"/>
    <col min="2" max="2" width="11.81640625" customWidth="1"/>
    <col min="3" max="3" width="16.7265625" bestFit="1" customWidth="1"/>
    <col min="4" max="4" width="7.6328125" customWidth="1"/>
    <col min="5" max="5" width="14.7265625" customWidth="1"/>
    <col min="6" max="6" width="9" customWidth="1"/>
    <col min="7" max="7" width="10.81640625" customWidth="1"/>
    <col min="8" max="8" width="12.36328125" customWidth="1"/>
    <col min="9" max="9" width="15.81640625" bestFit="1" customWidth="1"/>
    <col min="10" max="10" width="11.6328125" customWidth="1"/>
    <col min="11" max="11" width="12.26953125" customWidth="1"/>
    <col min="12" max="12" width="14.36328125" bestFit="1" customWidth="1"/>
    <col min="13" max="13" width="13.36328125" bestFit="1" customWidth="1"/>
    <col min="14" max="14" width="12.7265625" bestFit="1" customWidth="1"/>
    <col min="15" max="17" width="12.7265625" customWidth="1"/>
    <col min="18" max="18" width="11.6328125" bestFit="1" customWidth="1"/>
  </cols>
  <sheetData>
    <row r="1" spans="1:18" ht="42" customHeight="1" x14ac:dyDescent="0.35">
      <c r="A1" s="80" t="s">
        <v>0</v>
      </c>
      <c r="B1" s="60" t="s">
        <v>3</v>
      </c>
      <c r="C1" s="59" t="s">
        <v>2</v>
      </c>
      <c r="D1" s="59" t="s">
        <v>177</v>
      </c>
      <c r="E1" s="60" t="s">
        <v>61</v>
      </c>
      <c r="F1" s="60" t="s">
        <v>78</v>
      </c>
      <c r="G1" s="60" t="s">
        <v>77</v>
      </c>
      <c r="H1" s="60" t="s">
        <v>76</v>
      </c>
      <c r="I1" s="60" t="s">
        <v>79</v>
      </c>
      <c r="J1" s="60" t="s">
        <v>80</v>
      </c>
      <c r="K1" s="60" t="s">
        <v>81</v>
      </c>
      <c r="L1" s="60" t="s">
        <v>82</v>
      </c>
      <c r="M1" s="60" t="s">
        <v>83</v>
      </c>
      <c r="N1" s="60" t="s">
        <v>84</v>
      </c>
      <c r="O1" s="60" t="s">
        <v>174</v>
      </c>
      <c r="P1" s="60" t="s">
        <v>175</v>
      </c>
      <c r="Q1" s="60" t="s">
        <v>176</v>
      </c>
      <c r="R1" s="60" t="s">
        <v>85</v>
      </c>
    </row>
    <row r="2" spans="1:18" x14ac:dyDescent="0.35">
      <c r="A2" s="12" t="s">
        <v>212</v>
      </c>
      <c r="B2" s="11">
        <v>44688</v>
      </c>
      <c r="C2" s="3" t="s">
        <v>267</v>
      </c>
      <c r="D2" s="9" t="s">
        <v>165</v>
      </c>
      <c r="E2" s="8">
        <v>105375.47121163619</v>
      </c>
      <c r="F2" s="15">
        <v>189</v>
      </c>
      <c r="G2" s="14">
        <v>268</v>
      </c>
      <c r="H2" s="8">
        <v>5.3932422172385337</v>
      </c>
      <c r="I2" s="15">
        <v>109</v>
      </c>
      <c r="J2" s="15">
        <v>336</v>
      </c>
      <c r="K2" s="8">
        <v>3.8995913875887234</v>
      </c>
      <c r="L2" s="14">
        <v>88</v>
      </c>
      <c r="M2" s="14">
        <v>21.824999999999999</v>
      </c>
      <c r="N2" s="8">
        <v>0.20449855884127627</v>
      </c>
      <c r="O2" s="14">
        <v>0</v>
      </c>
      <c r="P2" s="14">
        <v>0</v>
      </c>
      <c r="Q2" s="8">
        <v>0</v>
      </c>
      <c r="R2" s="13">
        <v>9.4973321636685331</v>
      </c>
    </row>
    <row r="3" spans="1:18" x14ac:dyDescent="0.35">
      <c r="A3" s="12" t="s">
        <v>213</v>
      </c>
      <c r="B3" s="11">
        <v>44693</v>
      </c>
      <c r="C3" s="3" t="s">
        <v>267</v>
      </c>
      <c r="D3" s="9" t="s">
        <v>342</v>
      </c>
      <c r="E3" s="8">
        <v>38396.988612964749</v>
      </c>
      <c r="F3" s="15">
        <v>35</v>
      </c>
      <c r="G3" s="14">
        <v>132</v>
      </c>
      <c r="H3" s="8">
        <v>1.350012120025929</v>
      </c>
      <c r="I3" s="15">
        <v>0</v>
      </c>
      <c r="J3" s="15">
        <v>0</v>
      </c>
      <c r="K3" s="8">
        <v>0</v>
      </c>
      <c r="L3" s="14">
        <v>32</v>
      </c>
      <c r="M3" s="14">
        <v>3.4649999999999999</v>
      </c>
      <c r="N3" s="8">
        <v>3.2400290880622296E-2</v>
      </c>
      <c r="O3" s="14">
        <v>0</v>
      </c>
      <c r="P3" s="14">
        <v>0</v>
      </c>
      <c r="Q3" s="8">
        <v>0</v>
      </c>
      <c r="R3" s="13">
        <v>1.3824124109065512</v>
      </c>
    </row>
    <row r="4" spans="1:18" x14ac:dyDescent="0.35">
      <c r="A4" s="12" t="s">
        <v>356</v>
      </c>
      <c r="B4" s="11">
        <v>44696</v>
      </c>
      <c r="C4" s="3" t="s">
        <v>267</v>
      </c>
      <c r="D4" s="9" t="s">
        <v>165</v>
      </c>
      <c r="E4" s="8">
        <v>11644.469716995</v>
      </c>
      <c r="F4" s="15">
        <v>5</v>
      </c>
      <c r="G4" s="14">
        <v>144</v>
      </c>
      <c r="H4" s="8">
        <v>0.69375421949954907</v>
      </c>
      <c r="I4" s="15">
        <v>0</v>
      </c>
      <c r="J4" s="15">
        <v>0</v>
      </c>
      <c r="K4" s="8">
        <v>0</v>
      </c>
      <c r="L4" s="14">
        <v>10</v>
      </c>
      <c r="M4" s="14">
        <v>2.2999999999999998</v>
      </c>
      <c r="N4" s="8">
        <v>2.2161593122902258E-2</v>
      </c>
      <c r="O4" s="14">
        <v>0</v>
      </c>
      <c r="P4" s="14">
        <v>0</v>
      </c>
      <c r="Q4" s="8">
        <v>0</v>
      </c>
      <c r="R4" s="13">
        <v>0.7159158126224513</v>
      </c>
    </row>
    <row r="5" spans="1:18" x14ac:dyDescent="0.35">
      <c r="A5" s="12" t="s">
        <v>214</v>
      </c>
      <c r="B5" s="11">
        <v>44699</v>
      </c>
      <c r="C5" s="3" t="s">
        <v>267</v>
      </c>
      <c r="D5" s="9" t="s">
        <v>165</v>
      </c>
      <c r="E5" s="8">
        <v>28674.496268152307</v>
      </c>
      <c r="F5" s="15">
        <v>25</v>
      </c>
      <c r="G5" s="14">
        <v>122</v>
      </c>
      <c r="H5" s="8">
        <v>1.1934298576679092</v>
      </c>
      <c r="I5" s="15">
        <v>8</v>
      </c>
      <c r="J5" s="15">
        <v>58.1</v>
      </c>
      <c r="K5" s="8">
        <v>0.18187088453903086</v>
      </c>
      <c r="L5" s="14">
        <v>24</v>
      </c>
      <c r="M5" s="14">
        <v>5.04</v>
      </c>
      <c r="N5" s="8">
        <v>4.7330254289675508E-2</v>
      </c>
      <c r="O5" s="14">
        <v>0</v>
      </c>
      <c r="P5" s="14">
        <v>0</v>
      </c>
      <c r="Q5" s="8">
        <v>0</v>
      </c>
      <c r="R5" s="13">
        <v>1.4226309964966155</v>
      </c>
    </row>
    <row r="6" spans="1:18" x14ac:dyDescent="0.35">
      <c r="A6" s="12" t="s">
        <v>215</v>
      </c>
      <c r="B6" s="11">
        <v>44712</v>
      </c>
      <c r="C6" s="3" t="s">
        <v>267</v>
      </c>
      <c r="D6" s="9" t="s">
        <v>165</v>
      </c>
      <c r="E6" s="8">
        <v>25905.353974060276</v>
      </c>
      <c r="F6" s="15">
        <v>24</v>
      </c>
      <c r="G6" s="14">
        <v>110</v>
      </c>
      <c r="H6" s="8">
        <v>1.1434238663428458</v>
      </c>
      <c r="I6" s="15">
        <v>0</v>
      </c>
      <c r="J6" s="15">
        <v>0</v>
      </c>
      <c r="K6" s="8">
        <v>0</v>
      </c>
      <c r="L6" s="14">
        <v>22</v>
      </c>
      <c r="M6" s="14">
        <v>4.4749999999999996</v>
      </c>
      <c r="N6" s="8">
        <v>4.2640181682368612E-2</v>
      </c>
      <c r="O6" s="14">
        <v>0</v>
      </c>
      <c r="P6" s="14">
        <v>0</v>
      </c>
      <c r="Q6" s="8">
        <v>0</v>
      </c>
      <c r="R6" s="13">
        <v>1.1860640480252145</v>
      </c>
    </row>
    <row r="7" spans="1:18" x14ac:dyDescent="0.35">
      <c r="A7" s="12" t="s">
        <v>216</v>
      </c>
      <c r="B7" s="11">
        <v>44721</v>
      </c>
      <c r="C7" s="3" t="s">
        <v>267</v>
      </c>
      <c r="D7" s="9" t="s">
        <v>165</v>
      </c>
      <c r="E7" s="8">
        <v>5389.4587581833066</v>
      </c>
      <c r="F7" s="15">
        <v>8</v>
      </c>
      <c r="G7" s="14">
        <v>29.3</v>
      </c>
      <c r="H7" s="8">
        <v>0.48798369520996521</v>
      </c>
      <c r="I7" s="15">
        <v>2</v>
      </c>
      <c r="J7" s="15">
        <v>56</v>
      </c>
      <c r="K7" s="8">
        <v>0.23316627074878882</v>
      </c>
      <c r="L7" s="14">
        <v>5</v>
      </c>
      <c r="M7" s="14">
        <v>1.48</v>
      </c>
      <c r="N7" s="8">
        <v>1.5405628603044976E-2</v>
      </c>
      <c r="O7" s="14">
        <v>0</v>
      </c>
      <c r="P7" s="14">
        <v>0</v>
      </c>
      <c r="Q7" s="8">
        <v>0</v>
      </c>
      <c r="R7" s="13">
        <v>0.73655559456179898</v>
      </c>
    </row>
    <row r="8" spans="1:18" x14ac:dyDescent="0.35">
      <c r="A8" s="12" t="s">
        <v>217</v>
      </c>
      <c r="B8" s="11">
        <v>44727</v>
      </c>
      <c r="C8" s="3" t="s">
        <v>267</v>
      </c>
      <c r="D8" s="9" t="s">
        <v>165</v>
      </c>
      <c r="E8" s="8">
        <v>18945.261777036598</v>
      </c>
      <c r="F8" s="15">
        <v>16</v>
      </c>
      <c r="G8" s="14">
        <v>133</v>
      </c>
      <c r="H8" s="8">
        <v>1.26027078860109</v>
      </c>
      <c r="I8" s="15">
        <v>7</v>
      </c>
      <c r="J8" s="15">
        <v>113</v>
      </c>
      <c r="K8" s="8">
        <v>0.4684559181313262</v>
      </c>
      <c r="L8" s="14">
        <v>16</v>
      </c>
      <c r="M8" s="14">
        <v>4.2</v>
      </c>
      <c r="N8" s="8">
        <v>3.9798024903192321E-2</v>
      </c>
      <c r="O8" s="14">
        <v>0</v>
      </c>
      <c r="P8" s="14">
        <v>0</v>
      </c>
      <c r="Q8" s="8">
        <v>0</v>
      </c>
      <c r="R8" s="13">
        <v>1.7685247316356085</v>
      </c>
    </row>
    <row r="9" spans="1:18" x14ac:dyDescent="0.35">
      <c r="A9" s="12" t="s">
        <v>218</v>
      </c>
      <c r="B9" s="11">
        <v>44735</v>
      </c>
      <c r="C9" s="3" t="s">
        <v>267</v>
      </c>
      <c r="D9" s="9" t="s">
        <v>165</v>
      </c>
      <c r="E9" s="8">
        <v>27061.750028151004</v>
      </c>
      <c r="F9" s="15">
        <v>21</v>
      </c>
      <c r="G9" s="14">
        <v>134</v>
      </c>
      <c r="H9" s="8">
        <v>1.1667050344917118</v>
      </c>
      <c r="I9" s="15">
        <v>0</v>
      </c>
      <c r="J9" s="15">
        <v>0</v>
      </c>
      <c r="K9" s="8">
        <v>0</v>
      </c>
      <c r="L9" s="14">
        <v>23</v>
      </c>
      <c r="M9" s="14">
        <v>5.34</v>
      </c>
      <c r="N9" s="8">
        <v>5.0922072614169166E-2</v>
      </c>
      <c r="O9" s="14">
        <v>0</v>
      </c>
      <c r="P9" s="14">
        <v>0</v>
      </c>
      <c r="Q9" s="8">
        <v>0</v>
      </c>
      <c r="R9" s="13">
        <v>1.2176271071058811</v>
      </c>
    </row>
    <row r="10" spans="1:18" x14ac:dyDescent="0.35">
      <c r="A10" s="12" t="s">
        <v>219</v>
      </c>
      <c r="B10" s="11">
        <v>44749</v>
      </c>
      <c r="C10" s="3" t="s">
        <v>267</v>
      </c>
      <c r="D10" s="9" t="s">
        <v>165</v>
      </c>
      <c r="E10" s="8">
        <v>28735.177534875904</v>
      </c>
      <c r="F10" s="15">
        <v>20</v>
      </c>
      <c r="G10" s="14">
        <v>67.900000000000006</v>
      </c>
      <c r="H10" s="8">
        <v>0.53024763746481585</v>
      </c>
      <c r="I10" s="15">
        <v>0</v>
      </c>
      <c r="J10" s="15">
        <v>0</v>
      </c>
      <c r="K10" s="8">
        <v>0</v>
      </c>
      <c r="L10" s="14">
        <v>24</v>
      </c>
      <c r="M10" s="14">
        <v>1.9950000000000001</v>
      </c>
      <c r="N10" s="8">
        <v>1.8695329073501757E-2</v>
      </c>
      <c r="O10" s="14">
        <v>0</v>
      </c>
      <c r="P10" s="14">
        <v>0</v>
      </c>
      <c r="Q10" s="8">
        <v>0</v>
      </c>
      <c r="R10" s="13">
        <v>0.54894296653831764</v>
      </c>
    </row>
    <row r="11" spans="1:18" x14ac:dyDescent="0.35">
      <c r="A11" s="12" t="s">
        <v>220</v>
      </c>
      <c r="B11" s="11">
        <v>44760</v>
      </c>
      <c r="C11" s="3" t="s">
        <v>267</v>
      </c>
      <c r="D11" s="9" t="s">
        <v>165</v>
      </c>
      <c r="E11" s="8">
        <v>35404.903572574724</v>
      </c>
      <c r="F11" s="15">
        <v>20</v>
      </c>
      <c r="G11" s="14">
        <v>204</v>
      </c>
      <c r="H11" s="8">
        <v>1.2929734409857325</v>
      </c>
      <c r="I11" s="15">
        <v>12</v>
      </c>
      <c r="J11" s="15">
        <v>242</v>
      </c>
      <c r="K11" s="8">
        <v>0.92029286093690377</v>
      </c>
      <c r="L11" s="14">
        <v>30</v>
      </c>
      <c r="M11" s="14">
        <v>5.43</v>
      </c>
      <c r="N11" s="8">
        <v>5.1623866062886235E-2</v>
      </c>
      <c r="O11" s="14">
        <v>0</v>
      </c>
      <c r="P11" s="14">
        <v>0</v>
      </c>
      <c r="Q11" s="8">
        <v>0</v>
      </c>
      <c r="R11" s="13">
        <v>2.2648901679855222</v>
      </c>
    </row>
    <row r="12" spans="1:18" x14ac:dyDescent="0.35">
      <c r="A12" s="12" t="s">
        <v>221</v>
      </c>
      <c r="B12" s="11">
        <v>44783</v>
      </c>
      <c r="C12" s="3" t="s">
        <v>267</v>
      </c>
      <c r="D12" s="9" t="s">
        <v>165</v>
      </c>
      <c r="E12" s="8">
        <v>12925.31838529545</v>
      </c>
      <c r="F12" s="15">
        <v>11</v>
      </c>
      <c r="G12" s="14">
        <v>39.9</v>
      </c>
      <c r="H12" s="8">
        <v>0.38099316807563771</v>
      </c>
      <c r="I12" s="15">
        <v>3</v>
      </c>
      <c r="J12" s="15">
        <v>42.3</v>
      </c>
      <c r="K12" s="8">
        <v>0.11015728646342773</v>
      </c>
      <c r="L12" s="14">
        <v>11</v>
      </c>
      <c r="M12" s="14">
        <v>2.3460000000000001</v>
      </c>
      <c r="N12" s="8">
        <v>2.2401252438732991E-2</v>
      </c>
      <c r="O12" s="14">
        <v>0</v>
      </c>
      <c r="P12" s="14">
        <v>0</v>
      </c>
      <c r="Q12" s="8">
        <v>0</v>
      </c>
      <c r="R12" s="13">
        <v>0.51355170697779851</v>
      </c>
    </row>
    <row r="13" spans="1:18" x14ac:dyDescent="0.35">
      <c r="A13" s="12" t="s">
        <v>222</v>
      </c>
      <c r="B13" s="11">
        <v>44795</v>
      </c>
      <c r="C13" s="3" t="s">
        <v>267</v>
      </c>
      <c r="D13" s="9" t="s">
        <v>165</v>
      </c>
      <c r="E13" s="8">
        <v>449.24844462750008</v>
      </c>
      <c r="F13" s="15">
        <v>1</v>
      </c>
      <c r="G13" s="14">
        <v>127</v>
      </c>
      <c r="H13" s="8">
        <v>3.1718306808641414</v>
      </c>
      <c r="I13" s="15">
        <v>1</v>
      </c>
      <c r="J13" s="15">
        <v>55.5</v>
      </c>
      <c r="K13" s="8">
        <v>1.3861149825823611</v>
      </c>
      <c r="L13" s="14">
        <v>1</v>
      </c>
      <c r="M13" s="14">
        <v>0.1</v>
      </c>
      <c r="N13" s="8">
        <v>2.4975044731213713E-3</v>
      </c>
      <c r="O13" s="14">
        <v>0</v>
      </c>
      <c r="P13" s="14">
        <v>0</v>
      </c>
      <c r="Q13" s="8">
        <v>0</v>
      </c>
      <c r="R13" s="13">
        <v>4.5604431679196233</v>
      </c>
    </row>
    <row r="14" spans="1:18" x14ac:dyDescent="0.35">
      <c r="A14" s="12" t="s">
        <v>223</v>
      </c>
      <c r="B14" s="11">
        <v>44811</v>
      </c>
      <c r="C14" s="3" t="s">
        <v>267</v>
      </c>
      <c r="D14" s="9" t="s">
        <v>165</v>
      </c>
      <c r="E14" s="8">
        <v>5016.2796585945662</v>
      </c>
      <c r="F14" s="15">
        <v>5</v>
      </c>
      <c r="G14" s="14">
        <v>32.700000000000003</v>
      </c>
      <c r="H14" s="8">
        <v>0.36570329504196181</v>
      </c>
      <c r="I14" s="15">
        <v>0</v>
      </c>
      <c r="J14" s="15">
        <v>0</v>
      </c>
      <c r="K14" s="8">
        <v>0</v>
      </c>
      <c r="L14" s="14">
        <v>5</v>
      </c>
      <c r="M14" s="14">
        <v>1.9950000000000001</v>
      </c>
      <c r="N14" s="8">
        <v>2.2311256073660975E-2</v>
      </c>
      <c r="O14" s="14">
        <v>0</v>
      </c>
      <c r="P14" s="14">
        <v>0</v>
      </c>
      <c r="Q14" s="8">
        <v>0</v>
      </c>
      <c r="R14" s="13">
        <v>0.38801455111562277</v>
      </c>
    </row>
    <row r="15" spans="1:18" x14ac:dyDescent="0.35">
      <c r="A15" s="12" t="s">
        <v>224</v>
      </c>
      <c r="B15" s="11">
        <v>44818</v>
      </c>
      <c r="C15" s="3" t="s">
        <v>267</v>
      </c>
      <c r="D15" s="9" t="s">
        <v>165</v>
      </c>
      <c r="E15" s="8">
        <v>11922.076103430178</v>
      </c>
      <c r="F15" s="15">
        <v>13</v>
      </c>
      <c r="G15" s="14">
        <v>152</v>
      </c>
      <c r="H15" s="8">
        <v>1.8596358392328263</v>
      </c>
      <c r="I15" s="15">
        <v>0</v>
      </c>
      <c r="J15" s="15">
        <v>0</v>
      </c>
      <c r="K15" s="8">
        <v>0</v>
      </c>
      <c r="L15" s="14">
        <v>10</v>
      </c>
      <c r="M15" s="14">
        <v>2.8849999999999998</v>
      </c>
      <c r="N15" s="8">
        <v>2.7151059697301125E-2</v>
      </c>
      <c r="O15" s="14">
        <v>0</v>
      </c>
      <c r="P15" s="14">
        <v>0</v>
      </c>
      <c r="Q15" s="8">
        <v>0</v>
      </c>
      <c r="R15" s="13">
        <v>1.8867868989301273</v>
      </c>
    </row>
    <row r="16" spans="1:18" x14ac:dyDescent="0.35">
      <c r="A16" s="12" t="s">
        <v>225</v>
      </c>
      <c r="B16" s="11">
        <v>45049</v>
      </c>
      <c r="C16" s="3" t="s">
        <v>267</v>
      </c>
      <c r="D16" s="9" t="s">
        <v>165</v>
      </c>
      <c r="E16" s="8">
        <v>3811.2341717104205</v>
      </c>
      <c r="F16" s="15">
        <v>5</v>
      </c>
      <c r="G16" s="14">
        <v>108</v>
      </c>
      <c r="H16" s="8">
        <v>1.5897212627270572</v>
      </c>
      <c r="I16" s="15">
        <v>0</v>
      </c>
      <c r="J16" s="15">
        <v>0</v>
      </c>
      <c r="K16" s="8">
        <v>0</v>
      </c>
      <c r="L16" s="14">
        <v>4</v>
      </c>
      <c r="M16" s="14">
        <v>0.86</v>
      </c>
      <c r="N16" s="8">
        <v>1.0127113229224218E-2</v>
      </c>
      <c r="O16" s="14">
        <v>0</v>
      </c>
      <c r="P16" s="14">
        <v>0</v>
      </c>
      <c r="Q16" s="8">
        <v>0</v>
      </c>
      <c r="R16" s="13">
        <v>1.5998483759562814</v>
      </c>
    </row>
    <row r="17" spans="1:18" x14ac:dyDescent="0.35">
      <c r="A17" s="12" t="s">
        <v>226</v>
      </c>
      <c r="B17" s="11">
        <v>45054</v>
      </c>
      <c r="C17" s="3" t="s">
        <v>267</v>
      </c>
      <c r="D17" s="9" t="s">
        <v>165</v>
      </c>
      <c r="E17" s="8">
        <v>7164.4348199508759</v>
      </c>
      <c r="F17" s="15">
        <v>9</v>
      </c>
      <c r="G17" s="14">
        <v>104</v>
      </c>
      <c r="H17" s="8">
        <v>1.4658406788425509</v>
      </c>
      <c r="I17" s="15">
        <v>0</v>
      </c>
      <c r="J17" s="15">
        <v>0</v>
      </c>
      <c r="K17" s="8">
        <v>0</v>
      </c>
      <c r="L17" s="14">
        <v>6</v>
      </c>
      <c r="M17" s="14">
        <v>1.575</v>
      </c>
      <c r="N17" s="8">
        <v>1.4799353007544981E-2</v>
      </c>
      <c r="O17" s="14">
        <v>0</v>
      </c>
      <c r="P17" s="14">
        <v>0</v>
      </c>
      <c r="Q17" s="8">
        <v>0</v>
      </c>
      <c r="R17" s="13">
        <v>1.4806400318500959</v>
      </c>
    </row>
    <row r="18" spans="1:18" x14ac:dyDescent="0.35">
      <c r="A18" s="12" t="s">
        <v>227</v>
      </c>
      <c r="B18" s="11">
        <v>45061</v>
      </c>
      <c r="C18" s="3" t="s">
        <v>267</v>
      </c>
      <c r="D18" s="9" t="s">
        <v>165</v>
      </c>
      <c r="E18" s="8">
        <v>28644.014316005982</v>
      </c>
      <c r="F18" s="15">
        <v>19</v>
      </c>
      <c r="G18" s="14">
        <v>81.5</v>
      </c>
      <c r="H18" s="8">
        <v>0.60655499638859955</v>
      </c>
      <c r="I18" s="15">
        <v>0</v>
      </c>
      <c r="J18" s="15">
        <v>0</v>
      </c>
      <c r="K18" s="8">
        <v>0</v>
      </c>
      <c r="L18" s="14">
        <v>24</v>
      </c>
      <c r="M18" s="14">
        <v>4.53</v>
      </c>
      <c r="N18" s="8">
        <v>4.2586153831042001E-2</v>
      </c>
      <c r="O18" s="14">
        <v>0</v>
      </c>
      <c r="P18" s="14">
        <v>0</v>
      </c>
      <c r="Q18" s="8">
        <v>0</v>
      </c>
      <c r="R18" s="13">
        <v>0.64914115021964158</v>
      </c>
    </row>
    <row r="19" spans="1:18" x14ac:dyDescent="0.35">
      <c r="A19" s="12" t="s">
        <v>228</v>
      </c>
      <c r="B19" s="11">
        <v>45063</v>
      </c>
      <c r="C19" s="3" t="s">
        <v>267</v>
      </c>
      <c r="D19" s="9" t="s">
        <v>165</v>
      </c>
      <c r="E19" s="8">
        <v>6447.4555550844589</v>
      </c>
      <c r="F19" s="15">
        <v>6</v>
      </c>
      <c r="G19" s="14">
        <v>121</v>
      </c>
      <c r="H19" s="8">
        <v>1.263400721479389</v>
      </c>
      <c r="I19" s="15">
        <v>0</v>
      </c>
      <c r="J19" s="15">
        <v>0</v>
      </c>
      <c r="K19" s="8">
        <v>0</v>
      </c>
      <c r="L19" s="14">
        <v>6</v>
      </c>
      <c r="M19" s="14">
        <v>3.3650000000000002</v>
      </c>
      <c r="N19" s="8">
        <v>3.5135069651059045E-2</v>
      </c>
      <c r="O19" s="14">
        <v>0</v>
      </c>
      <c r="P19" s="14">
        <v>0</v>
      </c>
      <c r="Q19" s="8">
        <v>0</v>
      </c>
      <c r="R19" s="13">
        <v>1.298535791130448</v>
      </c>
    </row>
    <row r="20" spans="1:18" x14ac:dyDescent="0.35">
      <c r="A20" s="12" t="s">
        <v>229</v>
      </c>
      <c r="B20" s="11">
        <v>45063</v>
      </c>
      <c r="C20" s="3" t="s">
        <v>267</v>
      </c>
      <c r="D20" s="9" t="s">
        <v>165</v>
      </c>
      <c r="E20" s="8">
        <v>6421.3181510436207</v>
      </c>
      <c r="F20" s="15">
        <v>8</v>
      </c>
      <c r="G20" s="14">
        <v>109</v>
      </c>
      <c r="H20" s="8">
        <v>1.5236497818457861</v>
      </c>
      <c r="I20" s="15">
        <v>0</v>
      </c>
      <c r="J20" s="15">
        <v>0</v>
      </c>
      <c r="K20" s="8">
        <v>0</v>
      </c>
      <c r="L20" s="14">
        <v>6</v>
      </c>
      <c r="M20" s="14">
        <v>4</v>
      </c>
      <c r="N20" s="8">
        <v>4.1935315096673018E-2</v>
      </c>
      <c r="O20" s="14">
        <v>0</v>
      </c>
      <c r="P20" s="14">
        <v>0</v>
      </c>
      <c r="Q20" s="8">
        <v>0</v>
      </c>
      <c r="R20" s="13">
        <v>1.5655850969424592</v>
      </c>
    </row>
    <row r="21" spans="1:18" x14ac:dyDescent="0.35">
      <c r="A21" s="12" t="s">
        <v>230</v>
      </c>
      <c r="B21" s="11">
        <v>45076</v>
      </c>
      <c r="C21" s="3" t="s">
        <v>267</v>
      </c>
      <c r="D21" s="9" t="s">
        <v>165</v>
      </c>
      <c r="E21" s="8">
        <v>36529.231707393752</v>
      </c>
      <c r="F21" s="15">
        <v>19</v>
      </c>
      <c r="G21" s="14">
        <v>131</v>
      </c>
      <c r="H21" s="8">
        <v>0.76449951709078723</v>
      </c>
      <c r="I21" s="15">
        <v>0</v>
      </c>
      <c r="J21" s="15">
        <v>0</v>
      </c>
      <c r="K21" s="8">
        <v>0</v>
      </c>
      <c r="L21" s="14">
        <v>31</v>
      </c>
      <c r="M21" s="14">
        <v>7.52</v>
      </c>
      <c r="N21" s="8">
        <v>7.1603104630053982E-2</v>
      </c>
      <c r="O21" s="14">
        <v>0</v>
      </c>
      <c r="P21" s="14">
        <v>0</v>
      </c>
      <c r="Q21" s="8">
        <v>0</v>
      </c>
      <c r="R21" s="13">
        <v>0.83610262172084115</v>
      </c>
    </row>
    <row r="22" spans="1:18" x14ac:dyDescent="0.35">
      <c r="A22" s="12" t="s">
        <v>231</v>
      </c>
      <c r="B22" s="11">
        <v>45076</v>
      </c>
      <c r="C22" s="3" t="s">
        <v>267</v>
      </c>
      <c r="D22" s="9" t="s">
        <v>165</v>
      </c>
      <c r="E22" s="8">
        <v>39963.12928907985</v>
      </c>
      <c r="F22" s="15">
        <v>42</v>
      </c>
      <c r="G22" s="14">
        <v>185</v>
      </c>
      <c r="H22" s="8">
        <v>2.1814958325553913</v>
      </c>
      <c r="I22" s="15">
        <v>7</v>
      </c>
      <c r="J22" s="15">
        <v>105</v>
      </c>
      <c r="K22" s="8">
        <v>0.20635771389037488</v>
      </c>
      <c r="L22" s="14">
        <v>34</v>
      </c>
      <c r="M22" s="14">
        <v>7.9249999999999998</v>
      </c>
      <c r="N22" s="8">
        <v>7.5650457153417033E-2</v>
      </c>
      <c r="O22" s="14">
        <v>0</v>
      </c>
      <c r="P22" s="14">
        <v>0</v>
      </c>
      <c r="Q22" s="8">
        <v>0</v>
      </c>
      <c r="R22" s="13">
        <v>2.4635040035991831</v>
      </c>
    </row>
    <row r="23" spans="1:18" x14ac:dyDescent="0.35">
      <c r="A23" s="12" t="s">
        <v>232</v>
      </c>
      <c r="B23" s="11">
        <v>45089</v>
      </c>
      <c r="C23" s="3" t="s">
        <v>267</v>
      </c>
      <c r="D23" s="9" t="s">
        <v>165</v>
      </c>
      <c r="E23" s="8">
        <v>17577.434741982303</v>
      </c>
      <c r="F23" s="15">
        <v>17</v>
      </c>
      <c r="G23" s="14">
        <v>185</v>
      </c>
      <c r="H23" s="8">
        <v>2.007511364313022</v>
      </c>
      <c r="I23" s="15">
        <v>0</v>
      </c>
      <c r="J23" s="15">
        <v>0</v>
      </c>
      <c r="K23" s="8">
        <v>0</v>
      </c>
      <c r="L23" s="14">
        <v>15</v>
      </c>
      <c r="M23" s="14">
        <v>3.88</v>
      </c>
      <c r="N23" s="8">
        <v>3.7150130811770384E-2</v>
      </c>
      <c r="O23" s="14">
        <v>0</v>
      </c>
      <c r="P23" s="14">
        <v>0</v>
      </c>
      <c r="Q23" s="8">
        <v>0</v>
      </c>
      <c r="R23" s="13">
        <v>2.0446614951247923</v>
      </c>
    </row>
    <row r="24" spans="1:18" x14ac:dyDescent="0.35">
      <c r="A24" s="12" t="s">
        <v>233</v>
      </c>
      <c r="B24" s="11">
        <v>45096</v>
      </c>
      <c r="C24" s="3" t="s">
        <v>267</v>
      </c>
      <c r="D24" s="9" t="s">
        <v>165</v>
      </c>
      <c r="E24" s="8">
        <v>10411.068502486798</v>
      </c>
      <c r="F24" s="15">
        <v>8</v>
      </c>
      <c r="G24" s="14">
        <v>67.400000000000006</v>
      </c>
      <c r="H24" s="8">
        <v>0.58109539847470348</v>
      </c>
      <c r="I24" s="15">
        <v>0</v>
      </c>
      <c r="J24" s="15">
        <v>0</v>
      </c>
      <c r="K24" s="8">
        <v>0</v>
      </c>
      <c r="L24" s="14">
        <v>9</v>
      </c>
      <c r="M24" s="14">
        <v>1.625</v>
      </c>
      <c r="N24" s="8">
        <v>1.5761350524281414E-2</v>
      </c>
      <c r="O24" s="14">
        <v>0</v>
      </c>
      <c r="P24" s="14">
        <v>0</v>
      </c>
      <c r="Q24" s="8">
        <v>0</v>
      </c>
      <c r="R24" s="13">
        <v>0.59685674899898489</v>
      </c>
    </row>
    <row r="25" spans="1:18" x14ac:dyDescent="0.35">
      <c r="A25" s="12" t="s">
        <v>234</v>
      </c>
      <c r="B25" s="11">
        <v>45096</v>
      </c>
      <c r="C25" s="3" t="s">
        <v>267</v>
      </c>
      <c r="D25" s="9" t="s">
        <v>165</v>
      </c>
      <c r="E25" s="8">
        <v>20777.021835365813</v>
      </c>
      <c r="F25" s="15">
        <v>15</v>
      </c>
      <c r="G25" s="14">
        <v>177</v>
      </c>
      <c r="H25" s="8">
        <v>1.4337521631369801</v>
      </c>
      <c r="I25" s="15">
        <v>0</v>
      </c>
      <c r="J25" s="15">
        <v>0</v>
      </c>
      <c r="K25" s="8">
        <v>0</v>
      </c>
      <c r="L25" s="14">
        <v>18</v>
      </c>
      <c r="M25" s="14">
        <v>4.5</v>
      </c>
      <c r="N25" s="8">
        <v>4.3741591417738375E-2</v>
      </c>
      <c r="O25" s="14">
        <v>0</v>
      </c>
      <c r="P25" s="14">
        <v>0</v>
      </c>
      <c r="Q25" s="8">
        <v>0</v>
      </c>
      <c r="R25" s="13">
        <v>1.4774937545547184</v>
      </c>
    </row>
    <row r="26" spans="1:18" x14ac:dyDescent="0.35">
      <c r="A26" s="12" t="s">
        <v>235</v>
      </c>
      <c r="B26" s="11">
        <v>45104</v>
      </c>
      <c r="C26" s="3" t="s">
        <v>267</v>
      </c>
      <c r="D26" s="9" t="s">
        <v>165</v>
      </c>
      <c r="E26" s="8">
        <v>13092.114972949763</v>
      </c>
      <c r="F26" s="15">
        <v>13</v>
      </c>
      <c r="G26" s="14">
        <v>87.3</v>
      </c>
      <c r="H26" s="8">
        <v>0.97261428167331598</v>
      </c>
      <c r="I26" s="15">
        <v>0</v>
      </c>
      <c r="J26" s="15">
        <v>0</v>
      </c>
      <c r="K26" s="8">
        <v>0</v>
      </c>
      <c r="L26" s="14">
        <v>11</v>
      </c>
      <c r="M26" s="14">
        <v>4.0999999999999996</v>
      </c>
      <c r="N26" s="8">
        <v>3.8650897967632873E-2</v>
      </c>
      <c r="O26" s="14">
        <v>0</v>
      </c>
      <c r="P26" s="14">
        <v>0</v>
      </c>
      <c r="Q26" s="8">
        <v>0</v>
      </c>
      <c r="R26" s="13">
        <v>1.0112651796409489</v>
      </c>
    </row>
    <row r="27" spans="1:18" x14ac:dyDescent="0.35">
      <c r="A27" s="12" t="s">
        <v>236</v>
      </c>
      <c r="B27" s="11">
        <v>45115</v>
      </c>
      <c r="C27" s="3" t="s">
        <v>267</v>
      </c>
      <c r="D27" s="9" t="s">
        <v>165</v>
      </c>
      <c r="E27" s="8">
        <v>37059.855803182123</v>
      </c>
      <c r="F27" s="15">
        <v>31</v>
      </c>
      <c r="G27" s="14">
        <v>123</v>
      </c>
      <c r="H27" s="8">
        <v>1.1543989870658526</v>
      </c>
      <c r="I27" s="15">
        <v>8</v>
      </c>
      <c r="J27" s="15">
        <v>87</v>
      </c>
      <c r="K27" s="8">
        <v>0.21071641620714224</v>
      </c>
      <c r="L27" s="14">
        <v>31</v>
      </c>
      <c r="M27" s="14">
        <v>4.25</v>
      </c>
      <c r="N27" s="8">
        <v>3.9887769878291651E-2</v>
      </c>
      <c r="O27" s="14">
        <v>0</v>
      </c>
      <c r="P27" s="14">
        <v>0</v>
      </c>
      <c r="Q27" s="8">
        <v>0</v>
      </c>
      <c r="R27" s="13">
        <v>1.4050031731512864</v>
      </c>
    </row>
    <row r="28" spans="1:18" x14ac:dyDescent="0.35">
      <c r="A28" s="12" t="s">
        <v>237</v>
      </c>
      <c r="B28" s="11">
        <v>45119</v>
      </c>
      <c r="C28" s="3" t="s">
        <v>267</v>
      </c>
      <c r="D28" s="9" t="s">
        <v>165</v>
      </c>
      <c r="E28" s="8">
        <v>3024.9098707138596</v>
      </c>
      <c r="F28" s="15">
        <v>4</v>
      </c>
      <c r="G28" s="14">
        <v>67.8</v>
      </c>
      <c r="H28" s="8">
        <v>1.0059354261956581</v>
      </c>
      <c r="I28" s="15">
        <v>0</v>
      </c>
      <c r="J28" s="15">
        <v>0</v>
      </c>
      <c r="K28" s="8">
        <v>0</v>
      </c>
      <c r="L28" s="14">
        <v>3</v>
      </c>
      <c r="M28" s="14">
        <v>1</v>
      </c>
      <c r="N28" s="8">
        <v>1.1127604272075868E-2</v>
      </c>
      <c r="O28" s="14">
        <v>0</v>
      </c>
      <c r="P28" s="14">
        <v>0</v>
      </c>
      <c r="Q28" s="8">
        <v>0</v>
      </c>
      <c r="R28" s="13">
        <v>1.0170630304677339</v>
      </c>
    </row>
    <row r="29" spans="1:18" x14ac:dyDescent="0.35">
      <c r="A29" s="12" t="s">
        <v>238</v>
      </c>
      <c r="B29" s="11">
        <v>45132</v>
      </c>
      <c r="C29" s="3" t="s">
        <v>267</v>
      </c>
      <c r="D29" s="9" t="s">
        <v>165</v>
      </c>
      <c r="E29" s="8">
        <v>14097.352238590003</v>
      </c>
      <c r="F29" s="15">
        <v>12</v>
      </c>
      <c r="G29" s="14">
        <v>50.6</v>
      </c>
      <c r="H29" s="8">
        <v>0.48326692024838031</v>
      </c>
      <c r="I29" s="15">
        <v>0</v>
      </c>
      <c r="J29" s="15">
        <v>0</v>
      </c>
      <c r="K29" s="8">
        <v>0</v>
      </c>
      <c r="L29" s="14">
        <v>12</v>
      </c>
      <c r="M29" s="14">
        <v>3.64</v>
      </c>
      <c r="N29" s="8">
        <v>3.476465592300601E-2</v>
      </c>
      <c r="O29" s="14">
        <v>0</v>
      </c>
      <c r="P29" s="14">
        <v>0</v>
      </c>
      <c r="Q29" s="8">
        <v>0</v>
      </c>
      <c r="R29" s="13">
        <v>0.51803157617138629</v>
      </c>
    </row>
    <row r="30" spans="1:18" x14ac:dyDescent="0.35">
      <c r="A30" s="12" t="s">
        <v>239</v>
      </c>
      <c r="B30" s="11">
        <v>45133</v>
      </c>
      <c r="C30" s="3" t="s">
        <v>267</v>
      </c>
      <c r="D30" s="9" t="s">
        <v>165</v>
      </c>
      <c r="E30" s="8">
        <v>13684.771737204752</v>
      </c>
      <c r="F30" s="15">
        <v>12</v>
      </c>
      <c r="G30" s="14">
        <v>87.6</v>
      </c>
      <c r="H30" s="8">
        <v>0.86186779191460106</v>
      </c>
      <c r="I30" s="15">
        <v>0</v>
      </c>
      <c r="J30" s="15">
        <v>0</v>
      </c>
      <c r="K30" s="8">
        <v>0</v>
      </c>
      <c r="L30" s="14">
        <v>12</v>
      </c>
      <c r="M30" s="14">
        <v>2.56</v>
      </c>
      <c r="N30" s="8">
        <v>2.5187003964627613E-2</v>
      </c>
      <c r="O30" s="14">
        <v>0</v>
      </c>
      <c r="P30" s="14">
        <v>0</v>
      </c>
      <c r="Q30" s="8">
        <v>0</v>
      </c>
      <c r="R30" s="13">
        <v>0.88705479587922864</v>
      </c>
    </row>
    <row r="31" spans="1:18" x14ac:dyDescent="0.35">
      <c r="A31" s="12" t="s">
        <v>240</v>
      </c>
      <c r="B31" s="11">
        <v>45138</v>
      </c>
      <c r="C31" s="3" t="s">
        <v>267</v>
      </c>
      <c r="D31" s="9" t="s">
        <v>165</v>
      </c>
      <c r="E31" s="8">
        <v>34826.563553500157</v>
      </c>
      <c r="F31" s="15">
        <v>34</v>
      </c>
      <c r="G31" s="14">
        <v>129</v>
      </c>
      <c r="H31" s="8">
        <v>1.4130283030768385</v>
      </c>
      <c r="I31" s="15">
        <v>0</v>
      </c>
      <c r="J31" s="15">
        <v>0</v>
      </c>
      <c r="K31" s="8">
        <v>0</v>
      </c>
      <c r="L31" s="14">
        <v>29</v>
      </c>
      <c r="M31" s="14">
        <v>9.8000000000000007</v>
      </c>
      <c r="N31" s="8">
        <v>9.1560110290569444E-2</v>
      </c>
      <c r="O31" s="14">
        <v>0</v>
      </c>
      <c r="P31" s="14">
        <v>0</v>
      </c>
      <c r="Q31" s="8">
        <v>0</v>
      </c>
      <c r="R31" s="13">
        <v>1.5045884133674079</v>
      </c>
    </row>
    <row r="32" spans="1:18" x14ac:dyDescent="0.35">
      <c r="A32" s="12" t="s">
        <v>241</v>
      </c>
      <c r="B32" s="11">
        <v>45140</v>
      </c>
      <c r="C32" s="3" t="s">
        <v>267</v>
      </c>
      <c r="D32" s="9" t="s">
        <v>165</v>
      </c>
      <c r="E32" s="8">
        <v>14380.752684032999</v>
      </c>
      <c r="F32" s="15">
        <v>14</v>
      </c>
      <c r="G32" s="14">
        <v>244</v>
      </c>
      <c r="H32" s="8">
        <v>2.6651956849626646</v>
      </c>
      <c r="I32" s="15">
        <v>0</v>
      </c>
      <c r="J32" s="15">
        <v>0</v>
      </c>
      <c r="K32" s="8">
        <v>0</v>
      </c>
      <c r="L32" s="14">
        <v>12</v>
      </c>
      <c r="M32" s="14">
        <v>2.9950000000000001</v>
      </c>
      <c r="N32" s="8">
        <v>2.8040729776802734E-2</v>
      </c>
      <c r="O32" s="14">
        <v>0</v>
      </c>
      <c r="P32" s="14">
        <v>0</v>
      </c>
      <c r="Q32" s="8">
        <v>0</v>
      </c>
      <c r="R32" s="13">
        <v>2.6932364147394674</v>
      </c>
    </row>
    <row r="33" spans="1:18" x14ac:dyDescent="0.35">
      <c r="A33" s="12" t="s">
        <v>242</v>
      </c>
      <c r="B33" s="11">
        <v>45149</v>
      </c>
      <c r="C33" s="3" t="s">
        <v>267</v>
      </c>
      <c r="D33" s="9" t="s">
        <v>165</v>
      </c>
      <c r="E33" s="8">
        <v>10632.879815363867</v>
      </c>
      <c r="F33" s="15">
        <v>11</v>
      </c>
      <c r="G33" s="14">
        <v>78</v>
      </c>
      <c r="H33" s="8">
        <v>0.90537654588081729</v>
      </c>
      <c r="I33" s="15">
        <v>0</v>
      </c>
      <c r="J33" s="15">
        <v>0</v>
      </c>
      <c r="K33" s="8">
        <v>0</v>
      </c>
      <c r="L33" s="14">
        <v>9</v>
      </c>
      <c r="M33" s="14">
        <v>2.48</v>
      </c>
      <c r="N33" s="8">
        <v>2.3552452801934548E-2</v>
      </c>
      <c r="O33" s="14">
        <v>0</v>
      </c>
      <c r="P33" s="14">
        <v>0</v>
      </c>
      <c r="Q33" s="8">
        <v>0</v>
      </c>
      <c r="R33" s="13">
        <v>0.92892899868275181</v>
      </c>
    </row>
    <row r="34" spans="1:18" x14ac:dyDescent="0.35">
      <c r="A34" s="12" t="s">
        <v>243</v>
      </c>
      <c r="B34" s="11">
        <v>45159</v>
      </c>
      <c r="C34" s="3" t="s">
        <v>267</v>
      </c>
      <c r="D34" s="9" t="s">
        <v>165</v>
      </c>
      <c r="E34" s="8">
        <v>6149.8502062874995</v>
      </c>
      <c r="F34" s="15">
        <v>6</v>
      </c>
      <c r="G34" s="14">
        <v>106</v>
      </c>
      <c r="H34" s="8">
        <v>1.16034045718778</v>
      </c>
      <c r="I34" s="15">
        <v>0</v>
      </c>
      <c r="J34" s="15">
        <v>0</v>
      </c>
      <c r="K34" s="8">
        <v>0</v>
      </c>
      <c r="L34" s="14">
        <v>6</v>
      </c>
      <c r="M34" s="14">
        <v>1.2749999999999999</v>
      </c>
      <c r="N34" s="8">
        <v>1.3956925310513391E-2</v>
      </c>
      <c r="O34" s="14">
        <v>0</v>
      </c>
      <c r="P34" s="14">
        <v>0</v>
      </c>
      <c r="Q34" s="8">
        <v>0</v>
      </c>
      <c r="R34" s="13">
        <v>1.1742973824982934</v>
      </c>
    </row>
    <row r="35" spans="1:18" x14ac:dyDescent="0.35">
      <c r="A35" s="12" t="s">
        <v>244</v>
      </c>
      <c r="B35" s="11">
        <v>45162</v>
      </c>
      <c r="C35" s="3" t="s">
        <v>267</v>
      </c>
      <c r="D35" s="9" t="s">
        <v>165</v>
      </c>
      <c r="E35" s="8">
        <v>58077.701922442291</v>
      </c>
      <c r="F35" s="15">
        <v>36</v>
      </c>
      <c r="G35" s="14">
        <v>85.5</v>
      </c>
      <c r="H35" s="8">
        <v>0.59463716464054817</v>
      </c>
      <c r="I35" s="15">
        <v>0</v>
      </c>
      <c r="J35" s="15">
        <v>0</v>
      </c>
      <c r="K35" s="8">
        <v>0</v>
      </c>
      <c r="L35" s="14">
        <v>49</v>
      </c>
      <c r="M35" s="14">
        <v>7.5750000000000002</v>
      </c>
      <c r="N35" s="8">
        <v>7.1707098630752267E-2</v>
      </c>
      <c r="O35" s="14">
        <v>0</v>
      </c>
      <c r="P35" s="14">
        <v>0</v>
      </c>
      <c r="Q35" s="8">
        <v>0</v>
      </c>
      <c r="R35" s="13">
        <v>0.66634426327130047</v>
      </c>
    </row>
    <row r="36" spans="1:18" x14ac:dyDescent="0.35">
      <c r="A36" s="12" t="s">
        <v>245</v>
      </c>
      <c r="B36" s="11">
        <v>45174</v>
      </c>
      <c r="C36" s="3" t="s">
        <v>267</v>
      </c>
      <c r="D36" s="9" t="s">
        <v>165</v>
      </c>
      <c r="E36" s="8">
        <v>28869.331069287357</v>
      </c>
      <c r="F36" s="15">
        <v>25</v>
      </c>
      <c r="G36" s="14">
        <v>67.900000000000006</v>
      </c>
      <c r="H36" s="8">
        <v>0.65972952245720862</v>
      </c>
      <c r="I36" s="15">
        <v>0</v>
      </c>
      <c r="J36" s="15">
        <v>0</v>
      </c>
      <c r="K36" s="8">
        <v>0</v>
      </c>
      <c r="L36" s="14">
        <v>24</v>
      </c>
      <c r="M36" s="14">
        <v>5.9249999999999998</v>
      </c>
      <c r="N36" s="8">
        <v>5.5265707271525792E-2</v>
      </c>
      <c r="O36" s="14">
        <v>0</v>
      </c>
      <c r="P36" s="14">
        <v>0</v>
      </c>
      <c r="Q36" s="8">
        <v>0</v>
      </c>
      <c r="R36" s="13">
        <v>0.71499522972873442</v>
      </c>
    </row>
    <row r="37" spans="1:18" x14ac:dyDescent="0.35">
      <c r="A37" s="12" t="s">
        <v>246</v>
      </c>
      <c r="B37" s="11">
        <v>45185</v>
      </c>
      <c r="C37" s="3" t="s">
        <v>267</v>
      </c>
      <c r="D37" s="9" t="s">
        <v>165</v>
      </c>
      <c r="E37" s="8">
        <v>21654.9022446954</v>
      </c>
      <c r="F37" s="15">
        <v>25</v>
      </c>
      <c r="G37" s="14">
        <v>96.3</v>
      </c>
      <c r="H37" s="8">
        <v>1.2473919159167257</v>
      </c>
      <c r="I37" s="15">
        <v>0</v>
      </c>
      <c r="J37" s="15">
        <v>0</v>
      </c>
      <c r="K37" s="8">
        <v>0</v>
      </c>
      <c r="L37" s="14">
        <v>18</v>
      </c>
      <c r="M37" s="14">
        <v>4.2850000000000001</v>
      </c>
      <c r="N37" s="8">
        <v>3.996317278282744E-2</v>
      </c>
      <c r="O37" s="14">
        <v>0</v>
      </c>
      <c r="P37" s="14">
        <v>0</v>
      </c>
      <c r="Q37" s="8">
        <v>0</v>
      </c>
      <c r="R37" s="13">
        <v>1.2873550886995531</v>
      </c>
    </row>
    <row r="38" spans="1:18" x14ac:dyDescent="0.35">
      <c r="A38" s="12" t="s">
        <v>247</v>
      </c>
      <c r="B38" s="11">
        <v>45204</v>
      </c>
      <c r="C38" s="3" t="s">
        <v>267</v>
      </c>
      <c r="D38" s="9" t="s">
        <v>165</v>
      </c>
      <c r="E38" s="8">
        <v>22205.248891650001</v>
      </c>
      <c r="F38" s="15">
        <v>26</v>
      </c>
      <c r="G38" s="14">
        <v>90.6</v>
      </c>
      <c r="H38" s="8">
        <v>1.1902515539890481</v>
      </c>
      <c r="I38" s="15">
        <v>7</v>
      </c>
      <c r="J38" s="15">
        <v>63</v>
      </c>
      <c r="K38" s="8">
        <v>0.22283109836524459</v>
      </c>
      <c r="L38" s="14">
        <v>19</v>
      </c>
      <c r="M38" s="14">
        <v>3.0649999999999999</v>
      </c>
      <c r="N38" s="8">
        <v>2.9425326560771018E-2</v>
      </c>
      <c r="O38" s="14">
        <v>0</v>
      </c>
      <c r="P38" s="14">
        <v>0</v>
      </c>
      <c r="Q38" s="8">
        <v>0</v>
      </c>
      <c r="R38" s="13">
        <v>1.4425079789150639</v>
      </c>
    </row>
    <row r="39" spans="1:18" x14ac:dyDescent="0.35">
      <c r="A39" s="12" t="s">
        <v>341</v>
      </c>
      <c r="B39" s="11">
        <v>45159</v>
      </c>
      <c r="C39" s="3" t="s">
        <v>267</v>
      </c>
      <c r="D39" s="9" t="s">
        <v>165</v>
      </c>
      <c r="E39" s="8">
        <v>24394.341616791302</v>
      </c>
      <c r="F39" s="15">
        <v>21</v>
      </c>
      <c r="G39" s="14">
        <v>139</v>
      </c>
      <c r="H39" s="8">
        <v>1.3425728193236606</v>
      </c>
      <c r="I39" s="15">
        <v>0</v>
      </c>
      <c r="J39" s="15">
        <v>0</v>
      </c>
      <c r="K39" s="8">
        <v>0</v>
      </c>
      <c r="L39" s="14">
        <v>21</v>
      </c>
      <c r="M39" s="14">
        <v>7</v>
      </c>
      <c r="N39" s="8">
        <v>6.7611580829249091E-2</v>
      </c>
      <c r="O39" s="14">
        <v>0</v>
      </c>
      <c r="P39" s="14">
        <v>0</v>
      </c>
      <c r="Q39" s="8">
        <v>0</v>
      </c>
      <c r="R39" s="13">
        <v>1.4101844001529096</v>
      </c>
    </row>
    <row r="40" spans="1:18" x14ac:dyDescent="0.35">
      <c r="A40" s="12" t="s">
        <v>248</v>
      </c>
      <c r="B40" s="11">
        <v>45414</v>
      </c>
      <c r="C40" s="3" t="s">
        <v>267</v>
      </c>
      <c r="D40" s="9" t="s">
        <v>165</v>
      </c>
      <c r="E40" s="8">
        <v>15647.648892392697</v>
      </c>
      <c r="F40" s="15">
        <v>12</v>
      </c>
      <c r="G40" s="14">
        <v>190</v>
      </c>
      <c r="H40" s="8">
        <v>1.6348526335120426</v>
      </c>
      <c r="I40" s="15">
        <v>0</v>
      </c>
      <c r="J40" s="15">
        <v>0</v>
      </c>
      <c r="K40" s="8">
        <v>0</v>
      </c>
      <c r="L40" s="14">
        <v>13</v>
      </c>
      <c r="M40" s="14">
        <v>3.4350000000000001</v>
      </c>
      <c r="N40" s="8">
        <v>3.2019449276087839E-2</v>
      </c>
      <c r="O40" s="14">
        <v>0</v>
      </c>
      <c r="P40" s="14">
        <v>0</v>
      </c>
      <c r="Q40" s="8">
        <v>0</v>
      </c>
      <c r="R40" s="13">
        <v>1.6668720827881305</v>
      </c>
    </row>
    <row r="41" spans="1:18" x14ac:dyDescent="0.35">
      <c r="A41" s="12" t="s">
        <v>249</v>
      </c>
      <c r="B41" s="11">
        <v>45418</v>
      </c>
      <c r="C41" s="3" t="s">
        <v>267</v>
      </c>
      <c r="D41" s="9" t="s">
        <v>165</v>
      </c>
      <c r="E41" s="8">
        <v>13459.346697332248</v>
      </c>
      <c r="F41" s="15">
        <v>17</v>
      </c>
      <c r="G41" s="14">
        <v>164</v>
      </c>
      <c r="H41" s="8">
        <v>2.3241365798386204</v>
      </c>
      <c r="I41" s="15">
        <v>0</v>
      </c>
      <c r="J41" s="15">
        <v>0</v>
      </c>
      <c r="K41" s="8">
        <v>0</v>
      </c>
      <c r="L41" s="14">
        <v>12</v>
      </c>
      <c r="M41" s="14">
        <v>2.87</v>
      </c>
      <c r="N41" s="8">
        <v>2.870992245683001E-2</v>
      </c>
      <c r="O41" s="14">
        <v>0</v>
      </c>
      <c r="P41" s="14">
        <v>0</v>
      </c>
      <c r="Q41" s="8">
        <v>0</v>
      </c>
      <c r="R41" s="13">
        <v>2.3528465022954506</v>
      </c>
    </row>
    <row r="42" spans="1:18" x14ac:dyDescent="0.35">
      <c r="A42" s="12" t="s">
        <v>250</v>
      </c>
      <c r="B42" s="11">
        <v>45426</v>
      </c>
      <c r="C42" s="3" t="s">
        <v>267</v>
      </c>
      <c r="D42" s="9" t="s">
        <v>165</v>
      </c>
      <c r="E42" s="8">
        <v>23156.507800211493</v>
      </c>
      <c r="F42" s="15">
        <v>19</v>
      </c>
      <c r="G42" s="14">
        <v>127</v>
      </c>
      <c r="H42" s="8">
        <v>1.1691685220235466</v>
      </c>
      <c r="I42" s="15">
        <v>0</v>
      </c>
      <c r="J42" s="15">
        <v>0</v>
      </c>
      <c r="K42" s="8">
        <v>0</v>
      </c>
      <c r="L42" s="14">
        <v>20</v>
      </c>
      <c r="M42" s="14">
        <v>4.99</v>
      </c>
      <c r="N42" s="8">
        <v>4.8355996062142546E-2</v>
      </c>
      <c r="O42" s="14">
        <v>0</v>
      </c>
      <c r="P42" s="14">
        <v>0</v>
      </c>
      <c r="Q42" s="8">
        <v>0</v>
      </c>
      <c r="R42" s="13">
        <v>1.2175245180856891</v>
      </c>
    </row>
    <row r="43" spans="1:18" x14ac:dyDescent="0.35">
      <c r="A43" s="12" t="s">
        <v>251</v>
      </c>
      <c r="B43" s="11">
        <v>45440</v>
      </c>
      <c r="C43" s="3" t="s">
        <v>267</v>
      </c>
      <c r="D43" s="9" t="s">
        <v>165</v>
      </c>
      <c r="E43" s="8">
        <v>19785.807466231279</v>
      </c>
      <c r="F43" s="15">
        <v>18</v>
      </c>
      <c r="G43" s="14">
        <v>24.3</v>
      </c>
      <c r="H43" s="8">
        <v>0.24803779215864299</v>
      </c>
      <c r="I43" s="15">
        <v>0</v>
      </c>
      <c r="J43" s="15">
        <v>0</v>
      </c>
      <c r="K43" s="8">
        <v>0</v>
      </c>
      <c r="L43" s="14">
        <v>17</v>
      </c>
      <c r="M43" s="14">
        <v>5.4749999999999996</v>
      </c>
      <c r="N43" s="8">
        <v>5.2780332659272268E-2</v>
      </c>
      <c r="O43" s="14">
        <v>0</v>
      </c>
      <c r="P43" s="14">
        <v>0</v>
      </c>
      <c r="Q43" s="8">
        <v>0</v>
      </c>
      <c r="R43" s="13">
        <v>0.30081812481791526</v>
      </c>
    </row>
    <row r="44" spans="1:18" x14ac:dyDescent="0.35">
      <c r="A44" s="12" t="s">
        <v>252</v>
      </c>
      <c r="B44" s="11">
        <v>45453</v>
      </c>
      <c r="C44" s="3" t="s">
        <v>267</v>
      </c>
      <c r="D44" s="9" t="s">
        <v>165</v>
      </c>
      <c r="E44" s="8">
        <v>38866.163763485245</v>
      </c>
      <c r="F44" s="15">
        <v>47</v>
      </c>
      <c r="G44" s="14">
        <v>119</v>
      </c>
      <c r="H44" s="8">
        <v>1.6146039105345629</v>
      </c>
      <c r="I44" s="15">
        <v>0</v>
      </c>
      <c r="J44" s="15">
        <v>0</v>
      </c>
      <c r="K44" s="8">
        <v>0</v>
      </c>
      <c r="L44" s="14">
        <v>33</v>
      </c>
      <c r="M44" s="14">
        <v>7.3949999999999996</v>
      </c>
      <c r="N44" s="8">
        <v>7.0448751172412311E-2</v>
      </c>
      <c r="O44" s="14">
        <v>0</v>
      </c>
      <c r="P44" s="14">
        <v>0</v>
      </c>
      <c r="Q44" s="8">
        <v>0</v>
      </c>
      <c r="R44" s="13">
        <v>1.6850526617069752</v>
      </c>
    </row>
    <row r="45" spans="1:18" x14ac:dyDescent="0.35">
      <c r="A45" s="12" t="s">
        <v>253</v>
      </c>
      <c r="B45" s="11">
        <v>45481</v>
      </c>
      <c r="C45" s="3" t="s">
        <v>267</v>
      </c>
      <c r="D45" s="9" t="s">
        <v>165</v>
      </c>
      <c r="E45" s="8">
        <v>6725.9225151728997</v>
      </c>
      <c r="F45" s="15">
        <v>5</v>
      </c>
      <c r="G45" s="14">
        <v>148</v>
      </c>
      <c r="H45" s="8">
        <v>1.2344477625589425</v>
      </c>
      <c r="I45" s="15">
        <v>2</v>
      </c>
      <c r="J45" s="15">
        <v>97.2</v>
      </c>
      <c r="K45" s="8">
        <v>0.3242927635695384</v>
      </c>
      <c r="L45" s="14">
        <v>6</v>
      </c>
      <c r="M45" s="14">
        <v>1.845</v>
      </c>
      <c r="N45" s="8">
        <v>1.8466671258820937E-2</v>
      </c>
      <c r="O45" s="14">
        <v>0</v>
      </c>
      <c r="P45" s="14">
        <v>0</v>
      </c>
      <c r="Q45" s="8">
        <v>0</v>
      </c>
      <c r="R45" s="13">
        <v>1.5772071973873019</v>
      </c>
    </row>
    <row r="46" spans="1:18" x14ac:dyDescent="0.35">
      <c r="A46" s="12" t="s">
        <v>254</v>
      </c>
      <c r="B46" s="11">
        <v>45482</v>
      </c>
      <c r="C46" s="3" t="s">
        <v>267</v>
      </c>
      <c r="D46" s="9" t="s">
        <v>165</v>
      </c>
      <c r="E46" s="8">
        <v>40087.573209622315</v>
      </c>
      <c r="F46" s="15">
        <v>39</v>
      </c>
      <c r="G46" s="14">
        <v>299</v>
      </c>
      <c r="H46" s="8">
        <v>3.2637650404987606</v>
      </c>
      <c r="I46" s="15">
        <v>24</v>
      </c>
      <c r="J46" s="15">
        <v>137</v>
      </c>
      <c r="K46" s="8">
        <v>0.92026922675241618</v>
      </c>
      <c r="L46" s="14">
        <v>34</v>
      </c>
      <c r="M46" s="14">
        <v>6.47</v>
      </c>
      <c r="N46" s="8">
        <v>6.1569593826337136E-2</v>
      </c>
      <c r="O46" s="14">
        <v>0</v>
      </c>
      <c r="P46" s="14">
        <v>0</v>
      </c>
      <c r="Q46" s="8">
        <v>0</v>
      </c>
      <c r="R46" s="13">
        <v>4.2456038610775133</v>
      </c>
    </row>
    <row r="47" spans="1:18" x14ac:dyDescent="0.35">
      <c r="A47" s="12" t="s">
        <v>255</v>
      </c>
      <c r="B47" s="11">
        <v>45491</v>
      </c>
      <c r="C47" s="3" t="s">
        <v>267</v>
      </c>
      <c r="D47" s="9" t="s">
        <v>165</v>
      </c>
      <c r="E47" s="8">
        <v>21217.285859494095</v>
      </c>
      <c r="F47" s="15">
        <v>17</v>
      </c>
      <c r="G47" s="14">
        <v>60.2</v>
      </c>
      <c r="H47" s="8">
        <v>0.54118835349818828</v>
      </c>
      <c r="I47" s="15">
        <v>0</v>
      </c>
      <c r="J47" s="15">
        <v>0</v>
      </c>
      <c r="K47" s="8">
        <v>0</v>
      </c>
      <c r="L47" s="14">
        <v>18</v>
      </c>
      <c r="M47" s="14">
        <v>5.18</v>
      </c>
      <c r="N47" s="8">
        <v>4.9306627008179664E-2</v>
      </c>
      <c r="O47" s="14">
        <v>0</v>
      </c>
      <c r="P47" s="14">
        <v>0</v>
      </c>
      <c r="Q47" s="8">
        <v>0</v>
      </c>
      <c r="R47" s="13">
        <v>0.59049498050636795</v>
      </c>
    </row>
    <row r="48" spans="1:18" x14ac:dyDescent="0.35">
      <c r="A48" s="12" t="s">
        <v>256</v>
      </c>
      <c r="B48" s="11">
        <v>45504</v>
      </c>
      <c r="C48" s="3" t="s">
        <v>267</v>
      </c>
      <c r="D48" s="9" t="s">
        <v>165</v>
      </c>
      <c r="E48" s="8">
        <v>10388.695568385769</v>
      </c>
      <c r="F48" s="15">
        <v>8</v>
      </c>
      <c r="G48" s="14">
        <v>45.7</v>
      </c>
      <c r="H48" s="8">
        <v>0.39485534762256858</v>
      </c>
      <c r="I48" s="15">
        <v>0</v>
      </c>
      <c r="J48" s="15">
        <v>0</v>
      </c>
      <c r="K48" s="8">
        <v>0</v>
      </c>
      <c r="L48" s="14">
        <v>9</v>
      </c>
      <c r="M48" s="14">
        <v>2.9449999999999998</v>
      </c>
      <c r="N48" s="8">
        <v>2.8625932682538782E-2</v>
      </c>
      <c r="O48" s="14">
        <v>0</v>
      </c>
      <c r="P48" s="14">
        <v>0</v>
      </c>
      <c r="Q48" s="8">
        <v>0</v>
      </c>
      <c r="R48" s="13">
        <v>0.42348128030510734</v>
      </c>
    </row>
    <row r="49" spans="1:18" x14ac:dyDescent="0.35">
      <c r="A49" s="12" t="s">
        <v>257</v>
      </c>
      <c r="B49" s="11">
        <v>45510</v>
      </c>
      <c r="C49" s="3" t="s">
        <v>267</v>
      </c>
      <c r="D49" s="9" t="s">
        <v>165</v>
      </c>
      <c r="E49" s="8">
        <v>15122.399703755638</v>
      </c>
      <c r="F49" s="15">
        <v>17</v>
      </c>
      <c r="G49" s="14">
        <v>42.8</v>
      </c>
      <c r="H49" s="8">
        <v>0.53983971855819657</v>
      </c>
      <c r="I49" s="15">
        <v>0</v>
      </c>
      <c r="J49" s="15">
        <v>0</v>
      </c>
      <c r="K49" s="8">
        <v>0</v>
      </c>
      <c r="L49" s="14">
        <v>13</v>
      </c>
      <c r="M49" s="14">
        <v>3.6949999999999998</v>
      </c>
      <c r="N49" s="8">
        <v>3.563936349772262E-2</v>
      </c>
      <c r="O49" s="14">
        <v>0</v>
      </c>
      <c r="P49" s="14">
        <v>0</v>
      </c>
      <c r="Q49" s="8">
        <v>0</v>
      </c>
      <c r="R49" s="13">
        <v>0.57547908205591924</v>
      </c>
    </row>
    <row r="50" spans="1:18" x14ac:dyDescent="0.35">
      <c r="A50" s="12" t="s">
        <v>258</v>
      </c>
      <c r="B50" s="11">
        <v>45516</v>
      </c>
      <c r="C50" s="3" t="s">
        <v>267</v>
      </c>
      <c r="D50" s="9" t="s">
        <v>165</v>
      </c>
      <c r="E50" s="8">
        <v>31759.527110557054</v>
      </c>
      <c r="F50" s="15">
        <v>21</v>
      </c>
      <c r="G50" s="14">
        <v>129</v>
      </c>
      <c r="H50" s="8">
        <v>0.95703503059705597</v>
      </c>
      <c r="I50" s="15">
        <v>6</v>
      </c>
      <c r="J50" s="15">
        <v>95.2</v>
      </c>
      <c r="K50" s="8">
        <v>0.20179343280806145</v>
      </c>
      <c r="L50" s="14">
        <v>27</v>
      </c>
      <c r="M50" s="14">
        <v>6.35</v>
      </c>
      <c r="N50" s="8">
        <v>6.0569825026159187E-2</v>
      </c>
      <c r="O50" s="14">
        <v>0</v>
      </c>
      <c r="P50" s="14">
        <v>0</v>
      </c>
      <c r="Q50" s="8">
        <v>0</v>
      </c>
      <c r="R50" s="13">
        <v>1.2193982884312766</v>
      </c>
    </row>
    <row r="51" spans="1:18" x14ac:dyDescent="0.35">
      <c r="A51" s="12" t="s">
        <v>259</v>
      </c>
      <c r="B51" s="11">
        <v>45518</v>
      </c>
      <c r="C51" s="3" t="s">
        <v>267</v>
      </c>
      <c r="D51" s="9" t="s">
        <v>165</v>
      </c>
      <c r="E51" s="8">
        <v>4931.2943667</v>
      </c>
      <c r="F51" s="15">
        <v>3</v>
      </c>
      <c r="G51" s="14">
        <v>132</v>
      </c>
      <c r="H51" s="8">
        <v>0.90100482137173976</v>
      </c>
      <c r="I51" s="15">
        <v>0</v>
      </c>
      <c r="J51" s="15">
        <v>0</v>
      </c>
      <c r="K51" s="8">
        <v>0</v>
      </c>
      <c r="L51" s="14">
        <v>5</v>
      </c>
      <c r="M51" s="14">
        <v>0.32</v>
      </c>
      <c r="N51" s="8">
        <v>3.6404235206938984E-3</v>
      </c>
      <c r="O51" s="14">
        <v>0</v>
      </c>
      <c r="P51" s="14">
        <v>0</v>
      </c>
      <c r="Q51" s="8">
        <v>0</v>
      </c>
      <c r="R51" s="13">
        <v>0.9046452448924337</v>
      </c>
    </row>
    <row r="52" spans="1:18" x14ac:dyDescent="0.35">
      <c r="A52" s="12" t="s">
        <v>260</v>
      </c>
      <c r="B52" s="11">
        <v>45524</v>
      </c>
      <c r="C52" s="3" t="s">
        <v>267</v>
      </c>
      <c r="D52" s="9" t="s">
        <v>165</v>
      </c>
      <c r="E52" s="8">
        <v>3499.5585116126249</v>
      </c>
      <c r="F52" s="15">
        <v>3</v>
      </c>
      <c r="G52" s="14">
        <v>71.7</v>
      </c>
      <c r="H52" s="8">
        <v>0.68963613324124018</v>
      </c>
      <c r="I52" s="15">
        <v>0</v>
      </c>
      <c r="J52" s="15">
        <v>0</v>
      </c>
      <c r="K52" s="8">
        <v>0</v>
      </c>
      <c r="L52" s="14">
        <v>3</v>
      </c>
      <c r="M52" s="14">
        <v>1.06</v>
      </c>
      <c r="N52" s="8">
        <v>1.019545747888026E-2</v>
      </c>
      <c r="O52" s="14">
        <v>0</v>
      </c>
      <c r="P52" s="14">
        <v>0</v>
      </c>
      <c r="Q52" s="8">
        <v>0</v>
      </c>
      <c r="R52" s="13">
        <v>0.69983159072012047</v>
      </c>
    </row>
    <row r="53" spans="1:18" x14ac:dyDescent="0.35">
      <c r="A53" s="12" t="s">
        <v>261</v>
      </c>
      <c r="B53" s="11">
        <v>45532</v>
      </c>
      <c r="C53" s="3" t="s">
        <v>267</v>
      </c>
      <c r="D53" s="9" t="s">
        <v>165</v>
      </c>
      <c r="E53" s="8">
        <v>26722.097378673752</v>
      </c>
      <c r="F53" s="15">
        <v>23</v>
      </c>
      <c r="G53" s="14">
        <v>126</v>
      </c>
      <c r="H53" s="8">
        <v>1.216804187905919</v>
      </c>
      <c r="I53" s="15">
        <v>0</v>
      </c>
      <c r="J53" s="15">
        <v>0</v>
      </c>
      <c r="K53" s="8">
        <v>0</v>
      </c>
      <c r="L53" s="14">
        <v>23</v>
      </c>
      <c r="M53" s="14">
        <v>5.1950000000000003</v>
      </c>
      <c r="N53" s="8">
        <v>5.0169029810882941E-2</v>
      </c>
      <c r="O53" s="14">
        <v>0</v>
      </c>
      <c r="P53" s="14">
        <v>0</v>
      </c>
      <c r="Q53" s="8">
        <v>0</v>
      </c>
      <c r="R53" s="13">
        <v>1.266973217716802</v>
      </c>
    </row>
    <row r="54" spans="1:18" x14ac:dyDescent="0.35">
      <c r="A54" s="12" t="s">
        <v>262</v>
      </c>
      <c r="B54" s="11">
        <v>45539</v>
      </c>
      <c r="C54" s="3" t="s">
        <v>267</v>
      </c>
      <c r="D54" s="9" t="s">
        <v>165</v>
      </c>
      <c r="E54" s="8">
        <v>11867.965296842478</v>
      </c>
      <c r="F54" s="15">
        <v>14</v>
      </c>
      <c r="G54" s="14">
        <v>178</v>
      </c>
      <c r="H54" s="8">
        <v>2.3559421771682247</v>
      </c>
      <c r="I54" s="15">
        <v>0</v>
      </c>
      <c r="J54" s="15">
        <v>0</v>
      </c>
      <c r="K54" s="8">
        <v>0</v>
      </c>
      <c r="L54" s="14">
        <v>10</v>
      </c>
      <c r="M54" s="14">
        <v>2.65</v>
      </c>
      <c r="N54" s="8">
        <v>2.5053157180962255E-2</v>
      </c>
      <c r="O54" s="14">
        <v>0</v>
      </c>
      <c r="P54" s="14">
        <v>1</v>
      </c>
      <c r="Q54" s="8">
        <v>0</v>
      </c>
      <c r="R54" s="13">
        <v>2.380995334349187</v>
      </c>
    </row>
    <row r="55" spans="1:18" x14ac:dyDescent="0.35">
      <c r="A55" s="12" t="s">
        <v>263</v>
      </c>
      <c r="B55" s="11">
        <v>45547</v>
      </c>
      <c r="C55" s="3" t="s">
        <v>267</v>
      </c>
      <c r="D55" s="9" t="s">
        <v>342</v>
      </c>
      <c r="E55" s="8">
        <v>13339.877978343487</v>
      </c>
      <c r="F55" s="15">
        <v>11</v>
      </c>
      <c r="G55" s="14">
        <v>33.1</v>
      </c>
      <c r="H55" s="8">
        <v>0.30623983267553773</v>
      </c>
      <c r="I55" s="15">
        <v>0</v>
      </c>
      <c r="J55" s="15">
        <v>0</v>
      </c>
      <c r="K55" s="8">
        <v>0</v>
      </c>
      <c r="L55" s="14">
        <v>12</v>
      </c>
      <c r="M55" s="14">
        <v>3.1749999999999998</v>
      </c>
      <c r="N55" s="8">
        <v>3.2045420557368816E-2</v>
      </c>
      <c r="O55" s="14">
        <v>0</v>
      </c>
      <c r="P55" s="14">
        <v>2</v>
      </c>
      <c r="Q55" s="8">
        <v>0</v>
      </c>
      <c r="R55" s="13">
        <v>0.33828525323290654</v>
      </c>
    </row>
    <row r="56" spans="1:18" x14ac:dyDescent="0.35">
      <c r="A56" s="12" t="s">
        <v>264</v>
      </c>
      <c r="B56" s="11">
        <v>45442</v>
      </c>
      <c r="C56" s="3" t="s">
        <v>267</v>
      </c>
      <c r="D56" s="9" t="s">
        <v>165</v>
      </c>
      <c r="E56" s="8">
        <v>51435.547551575997</v>
      </c>
      <c r="F56" s="15">
        <v>59</v>
      </c>
      <c r="G56" s="14">
        <v>416</v>
      </c>
      <c r="H56" s="8">
        <v>5.3539564194172202</v>
      </c>
      <c r="I56" s="15">
        <v>10</v>
      </c>
      <c r="J56" s="15">
        <v>78.099999999999994</v>
      </c>
      <c r="K56" s="8">
        <v>0.17036505718566039</v>
      </c>
      <c r="L56" s="14">
        <v>43</v>
      </c>
      <c r="M56" s="14">
        <v>7.42</v>
      </c>
      <c r="N56" s="8">
        <v>6.9598815807499118E-2</v>
      </c>
      <c r="O56" s="14">
        <v>0</v>
      </c>
      <c r="P56" s="14">
        <v>3</v>
      </c>
      <c r="Q56" s="8">
        <v>0</v>
      </c>
      <c r="R56" s="13">
        <v>5.5939202924103792</v>
      </c>
    </row>
    <row r="57" spans="1:18" x14ac:dyDescent="0.35">
      <c r="A57" s="12" t="s">
        <v>265</v>
      </c>
      <c r="B57" s="11">
        <v>45518</v>
      </c>
      <c r="C57" s="3" t="s">
        <v>267</v>
      </c>
      <c r="D57" s="9" t="s">
        <v>165</v>
      </c>
      <c r="E57" s="8">
        <v>29963.5040835</v>
      </c>
      <c r="F57" s="15">
        <v>56</v>
      </c>
      <c r="G57" s="14">
        <v>111</v>
      </c>
      <c r="H57" s="8">
        <v>2.3276156155049188</v>
      </c>
      <c r="I57" s="15">
        <v>0</v>
      </c>
      <c r="J57" s="15">
        <v>0</v>
      </c>
      <c r="K57" s="8">
        <v>0</v>
      </c>
      <c r="L57" s="14">
        <v>25</v>
      </c>
      <c r="M57" s="14">
        <v>0.1</v>
      </c>
      <c r="N57" s="8">
        <v>9.361388414997259E-4</v>
      </c>
      <c r="O57" s="14">
        <v>0</v>
      </c>
      <c r="P57" s="14">
        <v>4</v>
      </c>
      <c r="Q57" s="8">
        <v>0</v>
      </c>
      <c r="R57" s="13">
        <v>2.3285517543464187</v>
      </c>
    </row>
    <row r="58" spans="1:18" x14ac:dyDescent="0.35">
      <c r="A58" s="12" t="s">
        <v>266</v>
      </c>
      <c r="B58" s="11">
        <v>45502</v>
      </c>
      <c r="C58" s="3" t="s">
        <v>267</v>
      </c>
      <c r="D58" s="9" t="s">
        <v>165</v>
      </c>
      <c r="E58" s="8">
        <v>20912.994703440003</v>
      </c>
      <c r="F58" s="15">
        <v>31</v>
      </c>
      <c r="G58" s="14">
        <v>220</v>
      </c>
      <c r="H58" s="8">
        <v>3.6589881595204097</v>
      </c>
      <c r="I58" s="15">
        <v>0</v>
      </c>
      <c r="J58" s="15">
        <v>0</v>
      </c>
      <c r="K58" s="8">
        <v>0</v>
      </c>
      <c r="L58" s="14">
        <v>18</v>
      </c>
      <c r="M58" s="14">
        <v>8.1</v>
      </c>
      <c r="N58" s="8">
        <v>7.8222943351623983E-2</v>
      </c>
      <c r="O58" s="14">
        <v>0</v>
      </c>
      <c r="P58" s="14">
        <v>5</v>
      </c>
      <c r="Q58" s="8">
        <v>0</v>
      </c>
      <c r="R58" s="13">
        <v>3.7372111028720338</v>
      </c>
    </row>
  </sheetData>
  <autoFilter ref="A1:R53" xr:uid="{25A50FB9-17F3-4598-9548-CB5A80D6C702}">
    <sortState xmlns:xlrd2="http://schemas.microsoft.com/office/spreadsheetml/2017/richdata2" ref="A2:R53">
      <sortCondition ref="B1:B53"/>
    </sortState>
  </autoFilter>
  <printOptions horizontalCentered="1"/>
  <pageMargins left="0.7" right="0.7" top="0.75" bottom="0.75" header="0.3" footer="0.3"/>
  <pageSetup paperSize="119" scale="82" orientation="landscape" r:id="rId1"/>
  <headerFooter>
    <oddHeader>&amp;C&amp;"-,Bold"&amp;20VCS 3616 Emission Intensity of To-Site Delivery (VM0039, v1.0 Eq.4)&amp;RPAGE:&amp;P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22206-2AA3-4004-B857-6157370B0285}">
  <sheetPr>
    <pageSetUpPr fitToPage="1"/>
  </sheetPr>
  <dimension ref="A1:I58"/>
  <sheetViews>
    <sheetView workbookViewId="0">
      <selection activeCell="I6" sqref="I6"/>
    </sheetView>
  </sheetViews>
  <sheetFormatPr defaultColWidth="9.08984375" defaultRowHeight="14.5" x14ac:dyDescent="0.35"/>
  <cols>
    <col min="1" max="1" width="29.6328125" style="100" bestFit="1" customWidth="1"/>
    <col min="2" max="2" width="17.08984375" style="100" customWidth="1"/>
    <col min="3" max="3" width="16.7265625" style="100" hidden="1" customWidth="1"/>
    <col min="4" max="4" width="9.08984375" style="100" customWidth="1"/>
    <col min="5" max="5" width="23.08984375" style="100" customWidth="1"/>
    <col min="6" max="6" width="23.6328125" style="100" customWidth="1"/>
    <col min="7" max="7" width="10.81640625" style="100" customWidth="1"/>
    <col min="8" max="8" width="12.36328125" style="100" customWidth="1"/>
    <col min="9" max="9" width="15.81640625" style="100" bestFit="1" customWidth="1"/>
    <col min="10" max="16384" width="9.08984375" style="100"/>
  </cols>
  <sheetData>
    <row r="1" spans="1:9" ht="31" x14ac:dyDescent="0.35">
      <c r="A1" s="119" t="s">
        <v>0</v>
      </c>
      <c r="B1" s="108" t="s">
        <v>3</v>
      </c>
      <c r="C1" s="109" t="s">
        <v>2</v>
      </c>
      <c r="D1" s="109" t="s">
        <v>177</v>
      </c>
      <c r="E1" s="108" t="s">
        <v>61</v>
      </c>
      <c r="F1" s="108" t="s">
        <v>7</v>
      </c>
      <c r="G1" s="108" t="s">
        <v>86</v>
      </c>
      <c r="H1" s="108" t="s">
        <v>87</v>
      </c>
      <c r="I1" s="110" t="s">
        <v>88</v>
      </c>
    </row>
    <row r="2" spans="1:9" x14ac:dyDescent="0.35">
      <c r="A2" s="120" t="s">
        <v>212</v>
      </c>
      <c r="B2" s="112">
        <v>44688</v>
      </c>
      <c r="C2" s="95" t="s">
        <v>267</v>
      </c>
      <c r="D2" s="121" t="s">
        <v>165</v>
      </c>
      <c r="E2" s="122">
        <v>105375.47121163619</v>
      </c>
      <c r="F2" s="122" t="s">
        <v>267</v>
      </c>
      <c r="G2" s="122">
        <v>373.94772727272721</v>
      </c>
      <c r="H2" s="123">
        <v>2027.7999999999997</v>
      </c>
      <c r="I2" s="124">
        <v>7.1960883557112023</v>
      </c>
    </row>
    <row r="3" spans="1:9" x14ac:dyDescent="0.35">
      <c r="A3" s="120" t="s">
        <v>213</v>
      </c>
      <c r="B3" s="112">
        <v>44693</v>
      </c>
      <c r="C3" s="95" t="s">
        <v>267</v>
      </c>
      <c r="D3" s="121" t="s">
        <v>342</v>
      </c>
      <c r="E3" s="122">
        <v>38396.988612964749</v>
      </c>
      <c r="F3" s="122" t="s">
        <v>267</v>
      </c>
      <c r="G3" s="122">
        <v>126.33851136363636</v>
      </c>
      <c r="H3" s="123">
        <v>2027.7999999999997</v>
      </c>
      <c r="I3" s="124">
        <v>6.6721178560518535</v>
      </c>
    </row>
    <row r="4" spans="1:9" x14ac:dyDescent="0.35">
      <c r="A4" s="120" t="s">
        <v>356</v>
      </c>
      <c r="B4" s="112">
        <v>44696</v>
      </c>
      <c r="C4" s="95" t="s">
        <v>267</v>
      </c>
      <c r="D4" s="121" t="s">
        <v>165</v>
      </c>
      <c r="E4" s="122">
        <v>11644.469716995</v>
      </c>
      <c r="F4" s="122" t="s">
        <v>267</v>
      </c>
      <c r="G4" s="122">
        <v>37.866477272727273</v>
      </c>
      <c r="H4" s="123">
        <v>2027.7999999999997</v>
      </c>
      <c r="I4" s="124">
        <v>6.5941725539951728</v>
      </c>
    </row>
    <row r="5" spans="1:9" x14ac:dyDescent="0.35">
      <c r="A5" s="120" t="s">
        <v>214</v>
      </c>
      <c r="B5" s="112">
        <v>44699</v>
      </c>
      <c r="C5" s="95" t="s">
        <v>267</v>
      </c>
      <c r="D5" s="121" t="s">
        <v>165</v>
      </c>
      <c r="E5" s="122">
        <v>28674.496268152307</v>
      </c>
      <c r="F5" s="122" t="s">
        <v>267</v>
      </c>
      <c r="G5" s="122">
        <v>89.852215909090887</v>
      </c>
      <c r="H5" s="123">
        <v>2027.7999999999997</v>
      </c>
      <c r="I5" s="124">
        <v>6.3541595191968483</v>
      </c>
    </row>
    <row r="6" spans="1:9" x14ac:dyDescent="0.35">
      <c r="A6" s="120" t="s">
        <v>215</v>
      </c>
      <c r="B6" s="112">
        <v>44712</v>
      </c>
      <c r="C6" s="95" t="s">
        <v>267</v>
      </c>
      <c r="D6" s="121" t="s">
        <v>165</v>
      </c>
      <c r="E6" s="122">
        <v>25905.353974060276</v>
      </c>
      <c r="F6" s="122" t="s">
        <v>267</v>
      </c>
      <c r="G6" s="122">
        <v>84.418750000000003</v>
      </c>
      <c r="H6" s="123">
        <v>2027.7999999999997</v>
      </c>
      <c r="I6" s="124">
        <v>6.6080680241393894</v>
      </c>
    </row>
    <row r="7" spans="1:9" x14ac:dyDescent="0.35">
      <c r="A7" s="120" t="s">
        <v>216</v>
      </c>
      <c r="B7" s="112">
        <v>44721</v>
      </c>
      <c r="C7" s="95" t="s">
        <v>267</v>
      </c>
      <c r="D7" s="121" t="s">
        <v>165</v>
      </c>
      <c r="E7" s="122">
        <v>5389.4587581833066</v>
      </c>
      <c r="F7" s="122" t="s">
        <v>267</v>
      </c>
      <c r="G7" s="122">
        <v>23.619886363636365</v>
      </c>
      <c r="H7" s="123">
        <v>2027.7999999999997</v>
      </c>
      <c r="I7" s="124">
        <v>8.8870529894038679</v>
      </c>
    </row>
    <row r="8" spans="1:9" x14ac:dyDescent="0.35">
      <c r="A8" s="120" t="s">
        <v>217</v>
      </c>
      <c r="B8" s="112">
        <v>44727</v>
      </c>
      <c r="C8" s="95" t="s">
        <v>267</v>
      </c>
      <c r="D8" s="121" t="s">
        <v>165</v>
      </c>
      <c r="E8" s="122">
        <v>18945.261777036598</v>
      </c>
      <c r="F8" s="122" t="s">
        <v>267</v>
      </c>
      <c r="G8" s="122">
        <v>64.166477272727278</v>
      </c>
      <c r="H8" s="123">
        <v>2027.7999999999997</v>
      </c>
      <c r="I8" s="124">
        <v>6.8680382538366338</v>
      </c>
    </row>
    <row r="9" spans="1:9" x14ac:dyDescent="0.35">
      <c r="A9" s="120" t="s">
        <v>218</v>
      </c>
      <c r="B9" s="112">
        <v>44735</v>
      </c>
      <c r="C9" s="95" t="s">
        <v>267</v>
      </c>
      <c r="D9" s="121" t="s">
        <v>165</v>
      </c>
      <c r="E9" s="122">
        <v>27061.750028151004</v>
      </c>
      <c r="F9" s="122" t="s">
        <v>267</v>
      </c>
      <c r="G9" s="122">
        <v>88.484090909090895</v>
      </c>
      <c r="H9" s="123">
        <v>2027.7999999999997</v>
      </c>
      <c r="I9" s="124">
        <v>6.63031915374299</v>
      </c>
    </row>
    <row r="10" spans="1:9" x14ac:dyDescent="0.35">
      <c r="A10" s="120" t="s">
        <v>219</v>
      </c>
      <c r="B10" s="112">
        <v>44749</v>
      </c>
      <c r="C10" s="95" t="s">
        <v>267</v>
      </c>
      <c r="D10" s="121" t="s">
        <v>165</v>
      </c>
      <c r="E10" s="122">
        <v>28735.177534875904</v>
      </c>
      <c r="F10" s="122" t="s">
        <v>267</v>
      </c>
      <c r="G10" s="122">
        <v>93.174999999999997</v>
      </c>
      <c r="H10" s="123">
        <v>2027.7999999999997</v>
      </c>
      <c r="I10" s="124">
        <v>6.5752252538089602</v>
      </c>
    </row>
    <row r="11" spans="1:9" x14ac:dyDescent="0.35">
      <c r="A11" s="120" t="s">
        <v>220</v>
      </c>
      <c r="B11" s="112">
        <v>44760</v>
      </c>
      <c r="C11" s="95" t="s">
        <v>267</v>
      </c>
      <c r="D11" s="121" t="s">
        <v>165</v>
      </c>
      <c r="E11" s="122">
        <v>35404.903572574724</v>
      </c>
      <c r="F11" s="122" t="s">
        <v>267</v>
      </c>
      <c r="G11" s="122">
        <v>132.90511363636367</v>
      </c>
      <c r="H11" s="123">
        <v>2027.7999999999997</v>
      </c>
      <c r="I11" s="124">
        <v>7.6120808768585837</v>
      </c>
    </row>
    <row r="12" spans="1:9" x14ac:dyDescent="0.35">
      <c r="A12" s="120" t="s">
        <v>221</v>
      </c>
      <c r="B12" s="112">
        <v>44783</v>
      </c>
      <c r="C12" s="95" t="s">
        <v>267</v>
      </c>
      <c r="D12" s="121" t="s">
        <v>165</v>
      </c>
      <c r="E12" s="122">
        <v>12925.31838529545</v>
      </c>
      <c r="F12" s="122" t="s">
        <v>267</v>
      </c>
      <c r="G12" s="122">
        <v>39.341477272727268</v>
      </c>
      <c r="H12" s="123">
        <v>2027.7999999999997</v>
      </c>
      <c r="I12" s="124">
        <v>6.1721224371845755</v>
      </c>
    </row>
    <row r="13" spans="1:9" x14ac:dyDescent="0.35">
      <c r="A13" s="120" t="s">
        <v>222</v>
      </c>
      <c r="B13" s="112">
        <v>44795</v>
      </c>
      <c r="C13" s="95" t="s">
        <v>267</v>
      </c>
      <c r="D13" s="121" t="s">
        <v>165</v>
      </c>
      <c r="E13" s="122">
        <v>449.24844462750008</v>
      </c>
      <c r="F13" s="122" t="s">
        <v>267</v>
      </c>
      <c r="G13" s="122">
        <v>1.7954545454545459</v>
      </c>
      <c r="H13" s="123">
        <v>2027.7999999999997</v>
      </c>
      <c r="I13" s="124">
        <v>8.1042522702367084</v>
      </c>
    </row>
    <row r="14" spans="1:9" x14ac:dyDescent="0.35">
      <c r="A14" s="120" t="s">
        <v>223</v>
      </c>
      <c r="B14" s="112">
        <v>44811</v>
      </c>
      <c r="C14" s="95" t="s">
        <v>267</v>
      </c>
      <c r="D14" s="121" t="s">
        <v>165</v>
      </c>
      <c r="E14" s="122">
        <v>5016.2796585945662</v>
      </c>
      <c r="F14" s="122" t="s">
        <v>267</v>
      </c>
      <c r="G14" s="122">
        <v>22.440151704545457</v>
      </c>
      <c r="H14" s="123">
        <v>2027.7999999999997</v>
      </c>
      <c r="I14" s="124">
        <v>9.0712924165847593</v>
      </c>
    </row>
    <row r="15" spans="1:9" x14ac:dyDescent="0.35">
      <c r="A15" s="120" t="s">
        <v>224</v>
      </c>
      <c r="B15" s="112">
        <v>44818</v>
      </c>
      <c r="C15" s="95" t="s">
        <v>267</v>
      </c>
      <c r="D15" s="121" t="s">
        <v>165</v>
      </c>
      <c r="E15" s="122">
        <v>11922.076103430178</v>
      </c>
      <c r="F15" s="122" t="s">
        <v>267</v>
      </c>
      <c r="G15" s="122">
        <v>52.319806818181817</v>
      </c>
      <c r="H15" s="123">
        <v>2027.7999999999997</v>
      </c>
      <c r="I15" s="124">
        <v>8.8989621728202231</v>
      </c>
    </row>
    <row r="16" spans="1:9" x14ac:dyDescent="0.35">
      <c r="A16" s="120" t="s">
        <v>225</v>
      </c>
      <c r="B16" s="112">
        <v>45049</v>
      </c>
      <c r="C16" s="95" t="s">
        <v>267</v>
      </c>
      <c r="D16" s="121" t="s">
        <v>165</v>
      </c>
      <c r="E16" s="122">
        <v>3811.2341717104205</v>
      </c>
      <c r="F16" s="122" t="s">
        <v>267</v>
      </c>
      <c r="G16" s="122">
        <v>12.490977272727271</v>
      </c>
      <c r="H16" s="123">
        <v>2027.7999999999997</v>
      </c>
      <c r="I16" s="124">
        <v>6.6459321501803759</v>
      </c>
    </row>
    <row r="17" spans="1:9" x14ac:dyDescent="0.35">
      <c r="A17" s="120" t="s">
        <v>226</v>
      </c>
      <c r="B17" s="112">
        <v>45054</v>
      </c>
      <c r="C17" s="95" t="s">
        <v>267</v>
      </c>
      <c r="D17" s="121" t="s">
        <v>165</v>
      </c>
      <c r="E17" s="122">
        <v>7164.4348199508759</v>
      </c>
      <c r="F17" s="122" t="s">
        <v>267</v>
      </c>
      <c r="G17" s="122">
        <v>23.073295454545455</v>
      </c>
      <c r="H17" s="123">
        <v>2027.7999999999997</v>
      </c>
      <c r="I17" s="124">
        <v>6.5305958807017355</v>
      </c>
    </row>
    <row r="18" spans="1:9" x14ac:dyDescent="0.35">
      <c r="A18" s="120" t="s">
        <v>227</v>
      </c>
      <c r="B18" s="112">
        <v>45061</v>
      </c>
      <c r="C18" s="95" t="s">
        <v>267</v>
      </c>
      <c r="D18" s="121" t="s">
        <v>165</v>
      </c>
      <c r="E18" s="122">
        <v>28644.014316005982</v>
      </c>
      <c r="F18" s="122" t="s">
        <v>267</v>
      </c>
      <c r="G18" s="122">
        <v>92.491534090909099</v>
      </c>
      <c r="H18" s="123">
        <v>2027.7999999999997</v>
      </c>
      <c r="I18" s="124">
        <v>6.5477670399271526</v>
      </c>
    </row>
    <row r="19" spans="1:9" x14ac:dyDescent="0.35">
      <c r="A19" s="120" t="s">
        <v>228</v>
      </c>
      <c r="B19" s="112">
        <v>45063</v>
      </c>
      <c r="C19" s="95" t="s">
        <v>267</v>
      </c>
      <c r="D19" s="121" t="s">
        <v>165</v>
      </c>
      <c r="E19" s="122">
        <v>6447.4555550844589</v>
      </c>
      <c r="F19" s="122" t="s">
        <v>267</v>
      </c>
      <c r="G19" s="122">
        <v>21.621426136363638</v>
      </c>
      <c r="H19" s="123">
        <v>2027.7999999999997</v>
      </c>
      <c r="I19" s="124">
        <v>6.8001907953817362</v>
      </c>
    </row>
    <row r="20" spans="1:9" x14ac:dyDescent="0.35">
      <c r="A20" s="120" t="s">
        <v>229</v>
      </c>
      <c r="B20" s="112">
        <v>45063</v>
      </c>
      <c r="C20" s="95" t="s">
        <v>267</v>
      </c>
      <c r="D20" s="121" t="s">
        <v>165</v>
      </c>
      <c r="E20" s="122">
        <v>6421.3181510436207</v>
      </c>
      <c r="F20" s="122" t="s">
        <v>267</v>
      </c>
      <c r="G20" s="122">
        <v>29.408471022727269</v>
      </c>
      <c r="H20" s="123">
        <v>2027.7999999999997</v>
      </c>
      <c r="I20" s="124">
        <v>9.2869557522538084</v>
      </c>
    </row>
    <row r="21" spans="1:9" x14ac:dyDescent="0.35">
      <c r="A21" s="120" t="s">
        <v>230</v>
      </c>
      <c r="B21" s="112">
        <v>45076</v>
      </c>
      <c r="C21" s="95" t="s">
        <v>267</v>
      </c>
      <c r="D21" s="121" t="s">
        <v>165</v>
      </c>
      <c r="E21" s="122">
        <v>36529.231707393752</v>
      </c>
      <c r="F21" s="122" t="s">
        <v>267</v>
      </c>
      <c r="G21" s="122">
        <v>120.33522727272727</v>
      </c>
      <c r="H21" s="123">
        <v>2027.7999999999997</v>
      </c>
      <c r="I21" s="124">
        <v>6.6800138535146347</v>
      </c>
    </row>
    <row r="22" spans="1:9" x14ac:dyDescent="0.35">
      <c r="A22" s="120" t="s">
        <v>231</v>
      </c>
      <c r="B22" s="112">
        <v>45076</v>
      </c>
      <c r="C22" s="95" t="s">
        <v>267</v>
      </c>
      <c r="D22" s="121" t="s">
        <v>165</v>
      </c>
      <c r="E22" s="122">
        <v>39963.12928907985</v>
      </c>
      <c r="F22" s="122" t="s">
        <v>267</v>
      </c>
      <c r="G22" s="122">
        <v>139.0755681818182</v>
      </c>
      <c r="H22" s="123">
        <v>2027.7999999999997</v>
      </c>
      <c r="I22" s="124">
        <v>7.0569407895730958</v>
      </c>
    </row>
    <row r="23" spans="1:9" x14ac:dyDescent="0.35">
      <c r="A23" s="120" t="s">
        <v>232</v>
      </c>
      <c r="B23" s="112">
        <v>45089</v>
      </c>
      <c r="C23" s="95" t="s">
        <v>267</v>
      </c>
      <c r="D23" s="121" t="s">
        <v>165</v>
      </c>
      <c r="E23" s="122">
        <v>17577.434741982303</v>
      </c>
      <c r="F23" s="122" t="s">
        <v>267</v>
      </c>
      <c r="G23" s="122">
        <v>56.71806818181819</v>
      </c>
      <c r="H23" s="123">
        <v>2027.7999999999997</v>
      </c>
      <c r="I23" s="124">
        <v>6.5432129515686244</v>
      </c>
    </row>
    <row r="24" spans="1:9" x14ac:dyDescent="0.35">
      <c r="A24" s="120" t="s">
        <v>233</v>
      </c>
      <c r="B24" s="112">
        <v>45096</v>
      </c>
      <c r="C24" s="95" t="s">
        <v>267</v>
      </c>
      <c r="D24" s="121" t="s">
        <v>165</v>
      </c>
      <c r="E24" s="122">
        <v>10411.068502486798</v>
      </c>
      <c r="F24" s="122" t="s">
        <v>267</v>
      </c>
      <c r="G24" s="122">
        <v>34.610340909090901</v>
      </c>
      <c r="H24" s="123">
        <v>2027.7999999999997</v>
      </c>
      <c r="I24" s="124">
        <v>6.7411764007402866</v>
      </c>
    </row>
    <row r="25" spans="1:9" x14ac:dyDescent="0.35">
      <c r="A25" s="120" t="s">
        <v>234</v>
      </c>
      <c r="B25" s="112">
        <v>45096</v>
      </c>
      <c r="C25" s="95" t="s">
        <v>267</v>
      </c>
      <c r="D25" s="121" t="s">
        <v>165</v>
      </c>
      <c r="E25" s="122">
        <v>20777.021835365813</v>
      </c>
      <c r="F25" s="122" t="s">
        <v>267</v>
      </c>
      <c r="G25" s="122">
        <v>64.697443181818187</v>
      </c>
      <c r="H25" s="123">
        <v>2027.7999999999997</v>
      </c>
      <c r="I25" s="124">
        <v>6.3143542093592373</v>
      </c>
    </row>
    <row r="26" spans="1:9" x14ac:dyDescent="0.35">
      <c r="A26" s="120" t="s">
        <v>235</v>
      </c>
      <c r="B26" s="112">
        <v>45104</v>
      </c>
      <c r="C26" s="95" t="s">
        <v>267</v>
      </c>
      <c r="D26" s="121" t="s">
        <v>165</v>
      </c>
      <c r="E26" s="122">
        <v>13092.114972949763</v>
      </c>
      <c r="F26" s="122" t="s">
        <v>267</v>
      </c>
      <c r="G26" s="122">
        <v>56.457613636363646</v>
      </c>
      <c r="H26" s="123">
        <v>2027.7999999999997</v>
      </c>
      <c r="I26" s="124">
        <v>8.7445572520834514</v>
      </c>
    </row>
    <row r="27" spans="1:9" x14ac:dyDescent="0.35">
      <c r="A27" s="120" t="s">
        <v>236</v>
      </c>
      <c r="B27" s="112">
        <v>45115</v>
      </c>
      <c r="C27" s="95" t="s">
        <v>267</v>
      </c>
      <c r="D27" s="121" t="s">
        <v>165</v>
      </c>
      <c r="E27" s="122">
        <v>37059.855803182123</v>
      </c>
      <c r="F27" s="122" t="s">
        <v>267</v>
      </c>
      <c r="G27" s="122">
        <v>98.820454545454538</v>
      </c>
      <c r="H27" s="123">
        <v>2027.7999999999997</v>
      </c>
      <c r="I27" s="124">
        <v>5.4071477987258243</v>
      </c>
    </row>
    <row r="28" spans="1:9" x14ac:dyDescent="0.35">
      <c r="A28" s="120" t="s">
        <v>237</v>
      </c>
      <c r="B28" s="112">
        <v>45119</v>
      </c>
      <c r="C28" s="95" t="s">
        <v>267</v>
      </c>
      <c r="D28" s="121" t="s">
        <v>165</v>
      </c>
      <c r="E28" s="122">
        <v>3024.9098707138596</v>
      </c>
      <c r="F28" s="122" t="s">
        <v>267</v>
      </c>
      <c r="G28" s="122">
        <v>13.445397727272727</v>
      </c>
      <c r="H28" s="123">
        <v>2027.7999999999997</v>
      </c>
      <c r="I28" s="124">
        <v>9.0133520258999873</v>
      </c>
    </row>
    <row r="29" spans="1:9" x14ac:dyDescent="0.35">
      <c r="A29" s="120" t="s">
        <v>238</v>
      </c>
      <c r="B29" s="112">
        <v>45132</v>
      </c>
      <c r="C29" s="95" t="s">
        <v>267</v>
      </c>
      <c r="D29" s="121" t="s">
        <v>165</v>
      </c>
      <c r="E29" s="122">
        <v>14097.352238590003</v>
      </c>
      <c r="F29" s="122" t="s">
        <v>267</v>
      </c>
      <c r="G29" s="122">
        <v>46.483749999999993</v>
      </c>
      <c r="H29" s="123">
        <v>2027.7999999999997</v>
      </c>
      <c r="I29" s="124">
        <v>6.6863441201372504</v>
      </c>
    </row>
    <row r="30" spans="1:9" x14ac:dyDescent="0.35">
      <c r="A30" s="120" t="s">
        <v>239</v>
      </c>
      <c r="B30" s="112">
        <v>45133</v>
      </c>
      <c r="C30" s="95" t="s">
        <v>267</v>
      </c>
      <c r="D30" s="121" t="s">
        <v>165</v>
      </c>
      <c r="E30" s="122">
        <v>13684.771737204752</v>
      </c>
      <c r="F30" s="122" t="s">
        <v>267</v>
      </c>
      <c r="G30" s="122">
        <v>41.70170454545454</v>
      </c>
      <c r="H30" s="123">
        <v>2027.7999999999997</v>
      </c>
      <c r="I30" s="124">
        <v>6.1793297032037637</v>
      </c>
    </row>
    <row r="31" spans="1:9" x14ac:dyDescent="0.35">
      <c r="A31" s="120" t="s">
        <v>240</v>
      </c>
      <c r="B31" s="112">
        <v>45138</v>
      </c>
      <c r="C31" s="95" t="s">
        <v>267</v>
      </c>
      <c r="D31" s="121" t="s">
        <v>165</v>
      </c>
      <c r="E31" s="122">
        <v>34826.563553500157</v>
      </c>
      <c r="F31" s="122" t="s">
        <v>267</v>
      </c>
      <c r="G31" s="122">
        <v>149.20153409090909</v>
      </c>
      <c r="H31" s="123">
        <v>2027.7999999999997</v>
      </c>
      <c r="I31" s="124">
        <v>8.6873593016081063</v>
      </c>
    </row>
    <row r="32" spans="1:9" x14ac:dyDescent="0.35">
      <c r="A32" s="120" t="s">
        <v>241</v>
      </c>
      <c r="B32" s="112">
        <v>45140</v>
      </c>
      <c r="C32" s="95" t="s">
        <v>267</v>
      </c>
      <c r="D32" s="121" t="s">
        <v>165</v>
      </c>
      <c r="E32" s="122">
        <v>14380.752684032999</v>
      </c>
      <c r="F32" s="122" t="s">
        <v>267</v>
      </c>
      <c r="G32" s="122">
        <v>45.540909090909089</v>
      </c>
      <c r="H32" s="123">
        <v>2027.7999999999997</v>
      </c>
      <c r="I32" s="124">
        <v>6.4216287897836937</v>
      </c>
    </row>
    <row r="33" spans="1:9" x14ac:dyDescent="0.35">
      <c r="A33" s="120" t="s">
        <v>242</v>
      </c>
      <c r="B33" s="112">
        <v>45149</v>
      </c>
      <c r="C33" s="95" t="s">
        <v>267</v>
      </c>
      <c r="D33" s="121" t="s">
        <v>165</v>
      </c>
      <c r="E33" s="122">
        <v>10632.879815363867</v>
      </c>
      <c r="F33" s="122" t="s">
        <v>267</v>
      </c>
      <c r="G33" s="122">
        <v>47.130301136363634</v>
      </c>
      <c r="H33" s="123">
        <v>2027.7999999999997</v>
      </c>
      <c r="I33" s="124">
        <v>8.988235200987047</v>
      </c>
    </row>
    <row r="34" spans="1:9" x14ac:dyDescent="0.35">
      <c r="A34" s="120" t="s">
        <v>243</v>
      </c>
      <c r="B34" s="112">
        <v>45159</v>
      </c>
      <c r="C34" s="95" t="s">
        <v>267</v>
      </c>
      <c r="D34" s="121" t="s">
        <v>165</v>
      </c>
      <c r="E34" s="122">
        <v>6149.8502062874995</v>
      </c>
      <c r="F34" s="122" t="s">
        <v>267</v>
      </c>
      <c r="G34" s="122">
        <v>27.21590909090909</v>
      </c>
      <c r="H34" s="123">
        <v>2027.7999999999997</v>
      </c>
      <c r="I34" s="124">
        <v>8.9739454788869111</v>
      </c>
    </row>
    <row r="35" spans="1:9" x14ac:dyDescent="0.35">
      <c r="A35" s="120" t="s">
        <v>244</v>
      </c>
      <c r="B35" s="112">
        <v>45162</v>
      </c>
      <c r="C35" s="95" t="s">
        <v>267</v>
      </c>
      <c r="D35" s="121" t="s">
        <v>165</v>
      </c>
      <c r="E35" s="122">
        <v>58077.701922442291</v>
      </c>
      <c r="F35" s="122" t="s">
        <v>267</v>
      </c>
      <c r="G35" s="122">
        <v>198.28194886363636</v>
      </c>
      <c r="H35" s="123">
        <v>2027.7999999999997</v>
      </c>
      <c r="I35" s="124">
        <v>6.9230724115533944</v>
      </c>
    </row>
    <row r="36" spans="1:9" x14ac:dyDescent="0.35">
      <c r="A36" s="120" t="s">
        <v>245</v>
      </c>
      <c r="B36" s="112">
        <v>45174</v>
      </c>
      <c r="C36" s="95" t="s">
        <v>267</v>
      </c>
      <c r="D36" s="121" t="s">
        <v>165</v>
      </c>
      <c r="E36" s="122">
        <v>28869.331069287357</v>
      </c>
      <c r="F36" s="122" t="s">
        <v>267</v>
      </c>
      <c r="G36" s="122">
        <v>118.68068181818181</v>
      </c>
      <c r="H36" s="123">
        <v>2027.7999999999997</v>
      </c>
      <c r="I36" s="124">
        <v>8.3362058515770734</v>
      </c>
    </row>
    <row r="37" spans="1:9" x14ac:dyDescent="0.35">
      <c r="A37" s="120" t="s">
        <v>246</v>
      </c>
      <c r="B37" s="112">
        <v>45185</v>
      </c>
      <c r="C37" s="95" t="s">
        <v>267</v>
      </c>
      <c r="D37" s="121" t="s">
        <v>165</v>
      </c>
      <c r="E37" s="122">
        <v>21654.9022446954</v>
      </c>
      <c r="F37" s="122" t="s">
        <v>267</v>
      </c>
      <c r="G37" s="122">
        <v>72.05795454545455</v>
      </c>
      <c r="H37" s="123">
        <v>2027.7999999999997</v>
      </c>
      <c r="I37" s="124">
        <v>6.7476231744738611</v>
      </c>
    </row>
    <row r="38" spans="1:9" x14ac:dyDescent="0.35">
      <c r="A38" s="120" t="s">
        <v>247</v>
      </c>
      <c r="B38" s="112">
        <v>45204</v>
      </c>
      <c r="C38" s="95" t="s">
        <v>267</v>
      </c>
      <c r="D38" s="121" t="s">
        <v>165</v>
      </c>
      <c r="E38" s="122">
        <v>22205.248891650001</v>
      </c>
      <c r="F38" s="122" t="s">
        <v>267</v>
      </c>
      <c r="G38" s="122">
        <v>61.300000000000011</v>
      </c>
      <c r="H38" s="123">
        <v>2027.7999999999997</v>
      </c>
      <c r="I38" s="124">
        <v>5.5979620226973896</v>
      </c>
    </row>
    <row r="39" spans="1:9" x14ac:dyDescent="0.35">
      <c r="A39" s="120" t="s">
        <v>341</v>
      </c>
      <c r="B39" s="112">
        <v>45159</v>
      </c>
      <c r="C39" s="95" t="s">
        <v>267</v>
      </c>
      <c r="D39" s="121" t="s">
        <v>165</v>
      </c>
      <c r="E39" s="122">
        <v>24394.341616791302</v>
      </c>
      <c r="F39" s="122" t="s">
        <v>267</v>
      </c>
      <c r="G39" s="122">
        <v>79.862499999999997</v>
      </c>
      <c r="H39" s="123">
        <v>2027.7999999999997</v>
      </c>
      <c r="I39" s="124">
        <v>6.6386369447465885</v>
      </c>
    </row>
    <row r="40" spans="1:9" x14ac:dyDescent="0.35">
      <c r="A40" s="120" t="s">
        <v>248</v>
      </c>
      <c r="B40" s="112">
        <v>45414</v>
      </c>
      <c r="C40" s="95" t="s">
        <v>267</v>
      </c>
      <c r="D40" s="121" t="s">
        <v>165</v>
      </c>
      <c r="E40" s="122">
        <v>15647.648892392697</v>
      </c>
      <c r="F40" s="122" t="s">
        <v>267</v>
      </c>
      <c r="G40" s="122">
        <v>50.196306818181824</v>
      </c>
      <c r="H40" s="123">
        <v>2027.7999999999997</v>
      </c>
      <c r="I40" s="124">
        <v>6.5050073442914895</v>
      </c>
    </row>
    <row r="41" spans="1:9" x14ac:dyDescent="0.35">
      <c r="A41" s="120" t="s">
        <v>249</v>
      </c>
      <c r="B41" s="112">
        <v>45418</v>
      </c>
      <c r="C41" s="95" t="s">
        <v>267</v>
      </c>
      <c r="D41" s="121" t="s">
        <v>165</v>
      </c>
      <c r="E41" s="122">
        <v>13459.346697332248</v>
      </c>
      <c r="F41" s="122" t="s">
        <v>267</v>
      </c>
      <c r="G41" s="122">
        <v>45.211931818181817</v>
      </c>
      <c r="H41" s="123">
        <v>2027.7999999999997</v>
      </c>
      <c r="I41" s="124">
        <v>6.8116794523972652</v>
      </c>
    </row>
    <row r="42" spans="1:9" x14ac:dyDescent="0.35">
      <c r="A42" s="120" t="s">
        <v>250</v>
      </c>
      <c r="B42" s="112">
        <v>45426</v>
      </c>
      <c r="C42" s="95" t="s">
        <v>267</v>
      </c>
      <c r="D42" s="121" t="s">
        <v>165</v>
      </c>
      <c r="E42" s="122">
        <v>23156.507800211493</v>
      </c>
      <c r="F42" s="122" t="s">
        <v>267</v>
      </c>
      <c r="G42" s="122">
        <v>72.556022727272733</v>
      </c>
      <c r="H42" s="123">
        <v>2027.7999999999997</v>
      </c>
      <c r="I42" s="124">
        <v>6.3536826949795886</v>
      </c>
    </row>
    <row r="43" spans="1:9" x14ac:dyDescent="0.35">
      <c r="A43" s="120" t="s">
        <v>251</v>
      </c>
      <c r="B43" s="112">
        <v>45440</v>
      </c>
      <c r="C43" s="95" t="s">
        <v>267</v>
      </c>
      <c r="D43" s="121" t="s">
        <v>165</v>
      </c>
      <c r="E43" s="122">
        <v>19785.807466231279</v>
      </c>
      <c r="F43" s="122" t="s">
        <v>267</v>
      </c>
      <c r="G43" s="122">
        <v>77.086931818181824</v>
      </c>
      <c r="H43" s="123">
        <v>2027.7999999999997</v>
      </c>
      <c r="I43" s="124">
        <v>7.900454940122982</v>
      </c>
    </row>
    <row r="44" spans="1:9" x14ac:dyDescent="0.35">
      <c r="A44" s="120" t="s">
        <v>252</v>
      </c>
      <c r="B44" s="112">
        <v>45453</v>
      </c>
      <c r="C44" s="95" t="s">
        <v>267</v>
      </c>
      <c r="D44" s="121" t="s">
        <v>165</v>
      </c>
      <c r="E44" s="122">
        <v>38866.163763485245</v>
      </c>
      <c r="F44" s="122" t="s">
        <v>267</v>
      </c>
      <c r="G44" s="122">
        <v>127.65590909090908</v>
      </c>
      <c r="H44" s="123">
        <v>2027.7999999999997</v>
      </c>
      <c r="I44" s="124">
        <v>6.6603087978995488</v>
      </c>
    </row>
    <row r="45" spans="1:9" x14ac:dyDescent="0.35">
      <c r="A45" s="120" t="s">
        <v>253</v>
      </c>
      <c r="B45" s="112">
        <v>45481</v>
      </c>
      <c r="C45" s="95" t="s">
        <v>267</v>
      </c>
      <c r="D45" s="121" t="s">
        <v>165</v>
      </c>
      <c r="E45" s="122">
        <v>6725.9225151728997</v>
      </c>
      <c r="F45" s="122" t="s">
        <v>267</v>
      </c>
      <c r="G45" s="122">
        <v>29.511931818181818</v>
      </c>
      <c r="H45" s="123">
        <v>2027.7999999999997</v>
      </c>
      <c r="I45" s="124">
        <v>8.8975594360338395</v>
      </c>
    </row>
    <row r="46" spans="1:9" x14ac:dyDescent="0.35">
      <c r="A46" s="120" t="s">
        <v>254</v>
      </c>
      <c r="B46" s="112">
        <v>45482</v>
      </c>
      <c r="C46" s="95" t="s">
        <v>267</v>
      </c>
      <c r="D46" s="121" t="s">
        <v>165</v>
      </c>
      <c r="E46" s="122">
        <v>40087.573209622315</v>
      </c>
      <c r="F46" s="122" t="s">
        <v>267</v>
      </c>
      <c r="G46" s="122">
        <v>178.04278409090907</v>
      </c>
      <c r="H46" s="123">
        <v>2027.7999999999997</v>
      </c>
      <c r="I46" s="124">
        <v>9.0061614778139081</v>
      </c>
    </row>
    <row r="47" spans="1:9" x14ac:dyDescent="0.35">
      <c r="A47" s="120" t="s">
        <v>255</v>
      </c>
      <c r="B47" s="112">
        <v>45491</v>
      </c>
      <c r="C47" s="95" t="s">
        <v>267</v>
      </c>
      <c r="D47" s="121" t="s">
        <v>165</v>
      </c>
      <c r="E47" s="122">
        <v>21217.285859494095</v>
      </c>
      <c r="F47" s="122" t="s">
        <v>267</v>
      </c>
      <c r="G47" s="122">
        <v>70.230681818181822</v>
      </c>
      <c r="H47" s="123">
        <v>2027.7999999999997</v>
      </c>
      <c r="I47" s="124">
        <v>6.7121580740348659</v>
      </c>
    </row>
    <row r="48" spans="1:9" x14ac:dyDescent="0.35">
      <c r="A48" s="120" t="s">
        <v>256</v>
      </c>
      <c r="B48" s="112">
        <v>45504</v>
      </c>
      <c r="C48" s="95" t="s">
        <v>267</v>
      </c>
      <c r="D48" s="121" t="s">
        <v>165</v>
      </c>
      <c r="E48" s="122">
        <v>10388.695568385769</v>
      </c>
      <c r="F48" s="122" t="s">
        <v>267</v>
      </c>
      <c r="G48" s="122">
        <v>44.719886363636363</v>
      </c>
      <c r="H48" s="123">
        <v>2027.7999999999997</v>
      </c>
      <c r="I48" s="124">
        <v>8.7290059633802937</v>
      </c>
    </row>
    <row r="49" spans="1:9" x14ac:dyDescent="0.35">
      <c r="A49" s="120" t="s">
        <v>257</v>
      </c>
      <c r="B49" s="112">
        <v>45510</v>
      </c>
      <c r="C49" s="95" t="s">
        <v>267</v>
      </c>
      <c r="D49" s="121" t="s">
        <v>165</v>
      </c>
      <c r="E49" s="122">
        <v>15122.399703755638</v>
      </c>
      <c r="F49" s="122" t="s">
        <v>267</v>
      </c>
      <c r="G49" s="122">
        <v>56.794204545454548</v>
      </c>
      <c r="H49" s="123">
        <v>2027.7999999999997</v>
      </c>
      <c r="I49" s="124">
        <v>7.6156754373230191</v>
      </c>
    </row>
    <row r="50" spans="1:9" x14ac:dyDescent="0.35">
      <c r="A50" s="120" t="s">
        <v>258</v>
      </c>
      <c r="B50" s="112">
        <v>45516</v>
      </c>
      <c r="C50" s="95" t="s">
        <v>267</v>
      </c>
      <c r="D50" s="121" t="s">
        <v>165</v>
      </c>
      <c r="E50" s="122">
        <v>31759.527110557054</v>
      </c>
      <c r="F50" s="122" t="s">
        <v>267</v>
      </c>
      <c r="G50" s="122">
        <v>100.02215909090908</v>
      </c>
      <c r="H50" s="123">
        <v>2027.7999999999997</v>
      </c>
      <c r="I50" s="124">
        <v>6.3862705983781867</v>
      </c>
    </row>
    <row r="51" spans="1:9" x14ac:dyDescent="0.35">
      <c r="A51" s="120" t="s">
        <v>259</v>
      </c>
      <c r="B51" s="112">
        <v>45518</v>
      </c>
      <c r="C51" s="95" t="s">
        <v>267</v>
      </c>
      <c r="D51" s="121" t="s">
        <v>165</v>
      </c>
      <c r="E51" s="122">
        <v>4931.2943667</v>
      </c>
      <c r="F51" s="122" t="s">
        <v>267</v>
      </c>
      <c r="G51" s="122">
        <v>11.477272727272728</v>
      </c>
      <c r="H51" s="123">
        <v>2027.7999999999997</v>
      </c>
      <c r="I51" s="124">
        <v>4.7195750052005581</v>
      </c>
    </row>
    <row r="52" spans="1:9" x14ac:dyDescent="0.35">
      <c r="A52" s="120" t="s">
        <v>260</v>
      </c>
      <c r="B52" s="112">
        <v>45524</v>
      </c>
      <c r="C52" s="95" t="s">
        <v>267</v>
      </c>
      <c r="D52" s="121" t="s">
        <v>165</v>
      </c>
      <c r="E52" s="122">
        <v>3499.5585116126249</v>
      </c>
      <c r="F52" s="122" t="s">
        <v>267</v>
      </c>
      <c r="G52" s="122">
        <v>16.625</v>
      </c>
      <c r="H52" s="123">
        <v>2027.7999999999997</v>
      </c>
      <c r="I52" s="124">
        <v>9.6332651356256793</v>
      </c>
    </row>
    <row r="53" spans="1:9" x14ac:dyDescent="0.35">
      <c r="A53" s="125" t="s">
        <v>261</v>
      </c>
      <c r="B53" s="115">
        <v>45532</v>
      </c>
      <c r="C53" s="116" t="s">
        <v>267</v>
      </c>
      <c r="D53" s="126" t="s">
        <v>165</v>
      </c>
      <c r="E53" s="127">
        <v>26722.097378673752</v>
      </c>
      <c r="F53" s="127" t="s">
        <v>267</v>
      </c>
      <c r="G53" s="127">
        <v>90.491477272727266</v>
      </c>
      <c r="H53" s="128">
        <v>2027.7999999999997</v>
      </c>
      <c r="I53" s="129">
        <v>6.8669242168124898</v>
      </c>
    </row>
    <row r="54" spans="1:9" x14ac:dyDescent="0.35">
      <c r="A54" s="125" t="s">
        <v>262</v>
      </c>
      <c r="B54" s="112">
        <v>45539</v>
      </c>
      <c r="C54" s="95" t="e">
        <v>#N/A</v>
      </c>
      <c r="D54" s="121" t="s">
        <v>165</v>
      </c>
      <c r="E54" s="122">
        <v>11867.965296842478</v>
      </c>
      <c r="F54" s="122" t="s">
        <v>267</v>
      </c>
      <c r="G54" s="122">
        <v>38.333522727272729</v>
      </c>
      <c r="H54" s="123">
        <v>2027.7999999999997</v>
      </c>
      <c r="I54" s="124">
        <v>6.5497931146668202</v>
      </c>
    </row>
    <row r="55" spans="1:9" x14ac:dyDescent="0.35">
      <c r="A55" s="125" t="s">
        <v>263</v>
      </c>
      <c r="B55" s="112">
        <v>45547</v>
      </c>
      <c r="C55" s="95" t="e">
        <v>#N/A</v>
      </c>
      <c r="D55" s="121" t="s">
        <v>342</v>
      </c>
      <c r="E55" s="122">
        <v>13339.877978343487</v>
      </c>
      <c r="F55" s="122" t="s">
        <v>267</v>
      </c>
      <c r="G55" s="122">
        <v>59.308522727272731</v>
      </c>
      <c r="H55" s="123">
        <v>2027.7999999999997</v>
      </c>
      <c r="I55" s="124">
        <v>9.0155114298352768</v>
      </c>
    </row>
    <row r="56" spans="1:9" x14ac:dyDescent="0.35">
      <c r="A56" s="125" t="s">
        <v>264</v>
      </c>
      <c r="B56" s="112">
        <v>45442</v>
      </c>
      <c r="C56" s="95" t="e">
        <v>#N/A</v>
      </c>
      <c r="D56" s="121" t="s">
        <v>165</v>
      </c>
      <c r="E56" s="122">
        <v>51435.547551575997</v>
      </c>
      <c r="F56" s="122" t="s">
        <v>267</v>
      </c>
      <c r="G56" s="122">
        <v>214.33636363636364</v>
      </c>
      <c r="H56" s="123">
        <v>2027.7999999999997</v>
      </c>
      <c r="I56" s="124">
        <v>8.4500175242812379</v>
      </c>
    </row>
    <row r="57" spans="1:9" x14ac:dyDescent="0.35">
      <c r="A57" s="125" t="s">
        <v>265</v>
      </c>
      <c r="B57" s="112">
        <v>45518</v>
      </c>
      <c r="C57" s="95" t="e">
        <v>#N/A</v>
      </c>
      <c r="D57" s="121" t="s">
        <v>165</v>
      </c>
      <c r="E57" s="122">
        <v>29963.5040835</v>
      </c>
      <c r="F57" s="122" t="s">
        <v>267</v>
      </c>
      <c r="G57" s="122">
        <v>96.23863636363636</v>
      </c>
      <c r="H57" s="123">
        <v>2027.7999999999997</v>
      </c>
      <c r="I57" s="124">
        <v>6.5130135071767699</v>
      </c>
    </row>
    <row r="58" spans="1:9" x14ac:dyDescent="0.35">
      <c r="A58" s="125" t="s">
        <v>266</v>
      </c>
      <c r="B58" s="112">
        <v>45502</v>
      </c>
      <c r="C58" s="95" t="e">
        <v>#N/A</v>
      </c>
      <c r="D58" s="121" t="s">
        <v>165</v>
      </c>
      <c r="E58" s="122">
        <v>20912.994703440003</v>
      </c>
      <c r="F58" s="122" t="s">
        <v>267</v>
      </c>
      <c r="G58" s="122">
        <v>67.795454545454547</v>
      </c>
      <c r="H58" s="123">
        <v>2027.7999999999997</v>
      </c>
      <c r="I58" s="124">
        <v>6.5736937572436327</v>
      </c>
    </row>
  </sheetData>
  <printOptions horizontalCentered="1"/>
  <pageMargins left="0.7" right="0.7" top="0.75" bottom="0.75" header="0.3" footer="0.3"/>
  <pageSetup scale="64" orientation="portrait" r:id="rId1"/>
  <headerFooter>
    <oddHeader>&amp;C&amp;"-,Bold"&amp;16VCS 3616 Emission Intensity of Pavement Installation (VM0039, v1.0 - Eq. 8)&amp;RPAGE:&amp;P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20</vt:i4>
      </vt:variant>
    </vt:vector>
  </HeadingPairs>
  <TitlesOfParts>
    <vt:vector size="36" baseType="lpstr">
      <vt:lpstr>Mix Design Check</vt:lpstr>
      <vt:lpstr>Crediting Baseline</vt:lpstr>
      <vt:lpstr>Equipment Configurations</vt:lpstr>
      <vt:lpstr>Project inputs</vt:lpstr>
      <vt:lpstr>E.2-Raw Material EI</vt:lpstr>
      <vt:lpstr>E.-To-Plant Delivery</vt:lpstr>
      <vt:lpstr>E.-Plant Production</vt:lpstr>
      <vt:lpstr>E.3-To-Site Delivery</vt:lpstr>
      <vt:lpstr>E.4-Installation</vt:lpstr>
      <vt:lpstr>E.5-Project Emissions</vt:lpstr>
      <vt:lpstr>E.6-Baseline Emissions</vt:lpstr>
      <vt:lpstr>E.7-Emission Reductions</vt:lpstr>
      <vt:lpstr>E.8-Ex-ante Estimate</vt:lpstr>
      <vt:lpstr>App B-Start Date and Locations</vt:lpstr>
      <vt:lpstr>App C-Specifications</vt:lpstr>
      <vt:lpstr>App D-Additionality Test</vt:lpstr>
      <vt:lpstr>'App C-Specifications'!Print_Area</vt:lpstr>
      <vt:lpstr>'App D-Additionality Test'!Print_Area</vt:lpstr>
      <vt:lpstr>'E.2-Raw Material EI'!Print_Area</vt:lpstr>
      <vt:lpstr>'E.3-To-Site Delivery'!Print_Area</vt:lpstr>
      <vt:lpstr>'E.4-Installation'!Print_Area</vt:lpstr>
      <vt:lpstr>'E.5-Project Emissions'!Print_Area</vt:lpstr>
      <vt:lpstr>'E.6-Baseline Emissions'!Print_Area</vt:lpstr>
      <vt:lpstr>'E.7-Emission Reductions'!Print_Area</vt:lpstr>
      <vt:lpstr>'E.8-Ex-ante Estimate'!Print_Area</vt:lpstr>
      <vt:lpstr>'E.-Plant Production'!Print_Area</vt:lpstr>
      <vt:lpstr>'E.-To-Plant Delivery'!Print_Area</vt:lpstr>
      <vt:lpstr>'App D-Additionality Test'!Print_Titles</vt:lpstr>
      <vt:lpstr>'E.2-Raw Material EI'!Print_Titles</vt:lpstr>
      <vt:lpstr>'E.3-To-Site Delivery'!Print_Titles</vt:lpstr>
      <vt:lpstr>'E.4-Installation'!Print_Titles</vt:lpstr>
      <vt:lpstr>'E.5-Project Emissions'!Print_Titles</vt:lpstr>
      <vt:lpstr>'E.6-Baseline Emissions'!Print_Titles</vt:lpstr>
      <vt:lpstr>'E.7-Emission Reductions'!Print_Titles</vt:lpstr>
      <vt:lpstr>'E.-Plant Production'!Print_Titles</vt:lpstr>
      <vt:lpstr>'E.-To-Plant Delivery'!Print_Titles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Irvin Pinto</dc:creator>
  <cp:lastModifiedBy>Julian Estrada</cp:lastModifiedBy>
  <cp:lastPrinted>2025-10-21T19:58:53Z</cp:lastPrinted>
  <dcterms:created xsi:type="dcterms:W3CDTF">2024-05-21T20:26:57Z</dcterms:created>
  <dcterms:modified xsi:type="dcterms:W3CDTF">2025-10-23T16:03:49Z</dcterms:modified>
</cp:coreProperties>
</file>