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immfor.sharepoint.com/sites/Zimmfile/Shared Documents/Clients/Westphalen/03-Projects/01-Westphalen/03-Project Docs+Calculations/Project GHG Estimate/"/>
    </mc:Choice>
  </mc:AlternateContent>
  <xr:revisionPtr revIDLastSave="5" documentId="8_{FCE38429-6F4D-438F-A882-9CFEADDBD5B1}" xr6:coauthVersionLast="47" xr6:coauthVersionMax="47" xr10:uidLastSave="{BC796815-C924-4B8A-A278-3063FE68E6AC}"/>
  <bookViews>
    <workbookView xWindow="45972" yWindow="4296" windowWidth="23256" windowHeight="12456" xr2:uid="{7E74393B-30FC-45AC-A500-6F0FE2F019F7}"/>
  </bookViews>
  <sheets>
    <sheet name="Appendix 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" i="7" l="1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Q35" i="7" l="1"/>
  <c r="S35" i="7"/>
  <c r="T35" i="7" l="1"/>
  <c r="R35" i="7"/>
</calcChain>
</file>

<file path=xl/sharedStrings.xml><?xml version="1.0" encoding="utf-8"?>
<sst xmlns="http://schemas.openxmlformats.org/spreadsheetml/2006/main" count="21" uniqueCount="21">
  <si>
    <t>Year</t>
  </si>
  <si>
    <t>Time Step</t>
  </si>
  <si>
    <t>Delta Total Ecosystem (BSL) tC</t>
  </si>
  <si>
    <t>HWP (BSL) tC (Eq 19)</t>
  </si>
  <si>
    <t>Total BSL Emissions tC</t>
  </si>
  <si>
    <t>Estimated net GHG emission reductions or removals tCO2e</t>
  </si>
  <si>
    <t>Delta Total Ecosystem (PRJ) tC</t>
  </si>
  <si>
    <t>HWP (PRJ) tC</t>
  </si>
  <si>
    <t>Emissions (PRJ) tC</t>
  </si>
  <si>
    <t>Total PRJ Emissions (tC)</t>
  </si>
  <si>
    <t>Estimated project emissions or removals tCO2e</t>
  </si>
  <si>
    <t>ERy,gross (Eq 57)</t>
  </si>
  <si>
    <t>Buffer Pool Allocation</t>
  </si>
  <si>
    <t>Total Est. GHG</t>
  </si>
  <si>
    <t>Aver. Est. GHG</t>
  </si>
  <si>
    <t>VCUy 
(Eq 59)</t>
  </si>
  <si>
    <t>ERy 
(Eq 58)</t>
  </si>
  <si>
    <t>LEy 
(Eq 56b)</t>
  </si>
  <si>
    <t>Emissions (BSL) tC 
(Eq 24)</t>
  </si>
  <si>
    <t>ERy -Uncert 
(@ 1.5%)</t>
  </si>
  <si>
    <t>MIFy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</si>
</sst>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7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rgb="FFFFFFFF"/>
      <name val="Franklin Gothic Book"/>
      <family val="2"/>
    </font>
    <font>
      <sz val="9.5"/>
      <color rgb="FF404040"/>
      <name val="Franklin Gothic Book"/>
      <family val="2"/>
    </font>
    <font>
      <sz val="10.5"/>
      <color rgb="FF4F515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2B3957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3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67" fontId="3" fillId="3" borderId="1" xfId="1" applyNumberFormat="1" applyFont="1" applyFill="1" applyBorder="1" applyAlignment="1">
      <alignment horizontal="center" vertical="center" wrapText="1"/>
    </xf>
    <xf numFmtId="9" fontId="3" fillId="3" borderId="3" xfId="2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CAD3-0345-4B08-82E9-3C9CBF56232C}">
  <dimension ref="A3:T36"/>
  <sheetViews>
    <sheetView tabSelected="1" topLeftCell="B1" zoomScale="85" zoomScaleNormal="85" workbookViewId="0">
      <selection activeCell="B2" sqref="B2"/>
    </sheetView>
  </sheetViews>
  <sheetFormatPr defaultRowHeight="14.75" x14ac:dyDescent="0.75"/>
  <cols>
    <col min="1" max="1" width="0" hidden="1" customWidth="1"/>
    <col min="2" max="2" width="35.40625" customWidth="1"/>
    <col min="3" max="3" width="9.26953125" bestFit="1" customWidth="1"/>
    <col min="4" max="5" width="13.54296875" bestFit="1" customWidth="1"/>
    <col min="6" max="6" width="13" bestFit="1" customWidth="1"/>
    <col min="7" max="10" width="13.54296875" bestFit="1" customWidth="1"/>
    <col min="11" max="11" width="13" bestFit="1" customWidth="1"/>
    <col min="12" max="13" width="13.54296875" bestFit="1" customWidth="1"/>
    <col min="14" max="14" width="13.1328125" customWidth="1"/>
    <col min="15" max="15" width="13.54296875" bestFit="1" customWidth="1"/>
    <col min="16" max="16" width="10" customWidth="1"/>
    <col min="17" max="18" width="11.86328125" bestFit="1" customWidth="1"/>
    <col min="19" max="19" width="11.40625" customWidth="1"/>
    <col min="20" max="20" width="11.86328125" bestFit="1" customWidth="1"/>
  </cols>
  <sheetData>
    <row r="3" spans="1:20" ht="81.75" thickBot="1" x14ac:dyDescent="0.9">
      <c r="B3" s="1" t="s">
        <v>0</v>
      </c>
      <c r="C3" s="1" t="s">
        <v>1</v>
      </c>
      <c r="D3" s="1" t="s">
        <v>2</v>
      </c>
      <c r="E3" s="1" t="s">
        <v>3</v>
      </c>
      <c r="F3" s="1" t="s">
        <v>18</v>
      </c>
      <c r="G3" s="1" t="s">
        <v>4</v>
      </c>
      <c r="H3" s="2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20</v>
      </c>
      <c r="O3" s="1" t="s">
        <v>11</v>
      </c>
      <c r="P3" s="1" t="s">
        <v>17</v>
      </c>
      <c r="Q3" s="1" t="s">
        <v>16</v>
      </c>
      <c r="R3" s="1" t="s">
        <v>19</v>
      </c>
      <c r="S3" s="1" t="s">
        <v>12</v>
      </c>
      <c r="T3" s="1" t="s">
        <v>15</v>
      </c>
    </row>
    <row r="4" spans="1:20" ht="15.5" thickBot="1" x14ac:dyDescent="0.9">
      <c r="A4" s="3">
        <v>2017</v>
      </c>
      <c r="B4" s="5" t="str">
        <f>(_xlfn.CONCAT("01-January-",A4," - ","31-December-",A4))</f>
        <v>01-January-2017 - 31-December-2017</v>
      </c>
      <c r="C4" s="4">
        <v>0</v>
      </c>
      <c r="D4" s="4">
        <v>0</v>
      </c>
      <c r="E4" s="4"/>
      <c r="F4" s="4">
        <v>0</v>
      </c>
      <c r="G4" s="4">
        <v>0</v>
      </c>
      <c r="H4" s="4">
        <v>0</v>
      </c>
      <c r="I4" s="6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/>
      <c r="P4" s="6"/>
      <c r="Q4" s="4"/>
      <c r="R4" s="4"/>
      <c r="S4" s="4"/>
      <c r="T4" s="4"/>
    </row>
    <row r="5" spans="1:20" ht="15.5" thickBot="1" x14ac:dyDescent="0.9">
      <c r="A5" s="3">
        <v>2018</v>
      </c>
      <c r="B5" s="5" t="str">
        <f t="shared" ref="B5:B34" si="0">(_xlfn.CONCAT("01-January-",A5," - ","31-December-",A5))</f>
        <v>01-January-2018 - 31-December-2018</v>
      </c>
      <c r="C5" s="4">
        <v>1</v>
      </c>
      <c r="D5" s="4">
        <v>-1032.3055551902901</v>
      </c>
      <c r="E5" s="4">
        <v>0</v>
      </c>
      <c r="F5" s="4">
        <v>74.449288756420515</v>
      </c>
      <c r="G5" s="4">
        <v>-1106.7548439467105</v>
      </c>
      <c r="H5" s="4">
        <v>-4058.1010944712716</v>
      </c>
      <c r="I5" s="6">
        <v>-230.55745584363299</v>
      </c>
      <c r="J5" s="4">
        <v>0</v>
      </c>
      <c r="K5" s="4">
        <v>36.166511746520705</v>
      </c>
      <c r="L5" s="4">
        <v>-266.72396759015368</v>
      </c>
      <c r="M5" s="4">
        <v>-977.98788116389676</v>
      </c>
      <c r="N5" s="8">
        <v>0.2</v>
      </c>
      <c r="O5" s="4">
        <v>3080.1132133073747</v>
      </c>
      <c r="P5" s="7">
        <v>616.02264266147495</v>
      </c>
      <c r="Q5" s="4">
        <v>2464.0905706458998</v>
      </c>
      <c r="R5" s="4">
        <v>2427.1292120862113</v>
      </c>
      <c r="S5" s="4">
        <v>344.97267989042598</v>
      </c>
      <c r="T5" s="4">
        <v>2082.1565321957851</v>
      </c>
    </row>
    <row r="6" spans="1:20" ht="15.5" thickBot="1" x14ac:dyDescent="0.9">
      <c r="A6" s="3">
        <v>2019</v>
      </c>
      <c r="B6" s="5" t="str">
        <f t="shared" si="0"/>
        <v>01-January-2019 - 31-December-2019</v>
      </c>
      <c r="C6" s="6">
        <v>2</v>
      </c>
      <c r="D6" s="6">
        <v>-1105.8673799384401</v>
      </c>
      <c r="E6" s="6">
        <v>20.198067149400231</v>
      </c>
      <c r="F6" s="6">
        <v>74.807031523914205</v>
      </c>
      <c r="G6" s="6">
        <v>-1160.4763443129541</v>
      </c>
      <c r="H6" s="6">
        <v>-4255.0799291474978</v>
      </c>
      <c r="I6" s="6">
        <v>-96.304842430031798</v>
      </c>
      <c r="J6" s="6">
        <v>-965.35544306632346</v>
      </c>
      <c r="K6" s="6">
        <v>29.182386271372692</v>
      </c>
      <c r="L6" s="6">
        <v>-1090.842671767728</v>
      </c>
      <c r="M6" s="6">
        <v>-3999.756463148336</v>
      </c>
      <c r="N6" s="9">
        <v>0.2</v>
      </c>
      <c r="O6" s="6">
        <v>255.32346599916232</v>
      </c>
      <c r="P6" s="7">
        <v>51.064693199832469</v>
      </c>
      <c r="Q6" s="6">
        <v>204.25877279932985</v>
      </c>
      <c r="R6" s="6">
        <v>201.19489120733991</v>
      </c>
      <c r="S6" s="6">
        <v>28.596228191906182</v>
      </c>
      <c r="T6" s="6">
        <v>172.59866301543371</v>
      </c>
    </row>
    <row r="7" spans="1:20" ht="15.5" thickBot="1" x14ac:dyDescent="0.9">
      <c r="A7" s="3">
        <v>2020</v>
      </c>
      <c r="B7" s="5" t="str">
        <f t="shared" si="0"/>
        <v>01-January-2020 - 31-December-2020</v>
      </c>
      <c r="C7" s="6">
        <v>3</v>
      </c>
      <c r="D7" s="6">
        <v>-1166.92060398798</v>
      </c>
      <c r="E7" s="6">
        <v>-0.65616948427941679</v>
      </c>
      <c r="F7" s="6">
        <v>74.796701327538784</v>
      </c>
      <c r="G7" s="6">
        <v>-1242.3734747997983</v>
      </c>
      <c r="H7" s="6">
        <v>-4555.3694075992598</v>
      </c>
      <c r="I7" s="6">
        <v>110.21005664973499</v>
      </c>
      <c r="J7" s="6">
        <v>-610.18064720985285</v>
      </c>
      <c r="K7" s="6">
        <v>20.770972953863364</v>
      </c>
      <c r="L7" s="6">
        <v>-520.7415635139813</v>
      </c>
      <c r="M7" s="6">
        <v>-1909.3857328845979</v>
      </c>
      <c r="N7" s="9">
        <v>0.2</v>
      </c>
      <c r="O7" s="6">
        <v>2645.9836747146624</v>
      </c>
      <c r="P7" s="7">
        <v>529.19673494293249</v>
      </c>
      <c r="Q7" s="6">
        <v>2116.78693977173</v>
      </c>
      <c r="R7" s="6">
        <v>2085.0351356751539</v>
      </c>
      <c r="S7" s="6">
        <v>296.35017156804224</v>
      </c>
      <c r="T7" s="6">
        <v>1788.6849641071117</v>
      </c>
    </row>
    <row r="8" spans="1:20" ht="15.5" thickBot="1" x14ac:dyDescent="0.9">
      <c r="A8" s="3">
        <v>2021</v>
      </c>
      <c r="B8" s="5" t="str">
        <f t="shared" si="0"/>
        <v>01-January-2021 - 31-December-2021</v>
      </c>
      <c r="C8" s="6">
        <v>4</v>
      </c>
      <c r="D8" s="6">
        <v>-1228.62161222025</v>
      </c>
      <c r="E8" s="6">
        <v>2.6313473823165623</v>
      </c>
      <c r="F8" s="6">
        <v>74.821659685357702</v>
      </c>
      <c r="G8" s="6">
        <v>-1300.8119245232911</v>
      </c>
      <c r="H8" s="6">
        <v>-4769.6437232520666</v>
      </c>
      <c r="I8" s="6">
        <v>-367.32613935399797</v>
      </c>
      <c r="J8" s="6">
        <v>1869.0620479569034</v>
      </c>
      <c r="K8" s="6">
        <v>39.034735645684705</v>
      </c>
      <c r="L8" s="6">
        <v>1462.7011729572205</v>
      </c>
      <c r="M8" s="6">
        <v>5363.2376341764748</v>
      </c>
      <c r="N8" s="9">
        <v>0.2</v>
      </c>
      <c r="O8" s="6">
        <v>10132.881357428543</v>
      </c>
      <c r="P8" s="7">
        <v>2026.5762714857087</v>
      </c>
      <c r="Q8" s="6">
        <v>8106.3050859428349</v>
      </c>
      <c r="R8" s="6">
        <v>7984.7105096536925</v>
      </c>
      <c r="S8" s="6">
        <v>1134.882712031997</v>
      </c>
      <c r="T8" s="6">
        <v>6849.8277976216959</v>
      </c>
    </row>
    <row r="9" spans="1:20" ht="15.5" thickBot="1" x14ac:dyDescent="0.9">
      <c r="A9" s="3">
        <v>2022</v>
      </c>
      <c r="B9" s="5" t="str">
        <f t="shared" si="0"/>
        <v>01-January-2022 - 31-December-2022</v>
      </c>
      <c r="C9" s="6">
        <v>5</v>
      </c>
      <c r="D9" s="6">
        <v>-1297.3170603962701</v>
      </c>
      <c r="E9" s="6">
        <v>0.8657571243293205</v>
      </c>
      <c r="F9" s="6">
        <v>74.828962191906228</v>
      </c>
      <c r="G9" s="6">
        <v>-1371.2802654638469</v>
      </c>
      <c r="H9" s="6">
        <v>-5028.0276400341054</v>
      </c>
      <c r="I9" s="6">
        <v>634.09379982097698</v>
      </c>
      <c r="J9" s="6">
        <v>-3994.7049344903694</v>
      </c>
      <c r="K9" s="6">
        <v>0</v>
      </c>
      <c r="L9" s="6">
        <v>-3360.6111346693924</v>
      </c>
      <c r="M9" s="6">
        <v>-12322.240827121104</v>
      </c>
      <c r="N9" s="9">
        <v>0.2</v>
      </c>
      <c r="O9" s="6">
        <v>-7294.2131870869998</v>
      </c>
      <c r="P9" s="7">
        <v>-1458.8426374174001</v>
      </c>
      <c r="Q9" s="6">
        <v>-5835.3705496696002</v>
      </c>
      <c r="R9" s="6">
        <v>-5747.8399914245565</v>
      </c>
      <c r="S9" s="6">
        <v>-816.95187695374409</v>
      </c>
      <c r="T9" s="6">
        <v>-4930.8881144708121</v>
      </c>
    </row>
    <row r="10" spans="1:20" ht="15.5" thickBot="1" x14ac:dyDescent="0.9">
      <c r="A10" s="3">
        <v>2023</v>
      </c>
      <c r="B10" s="5" t="str">
        <f t="shared" si="0"/>
        <v>01-January-2023 - 31-December-2023</v>
      </c>
      <c r="C10" s="6">
        <v>6</v>
      </c>
      <c r="D10" s="6">
        <v>-1362.53477749427</v>
      </c>
      <c r="E10" s="6">
        <v>-34.026320410634071</v>
      </c>
      <c r="F10" s="6">
        <v>74.887588261614511</v>
      </c>
      <c r="G10" s="6">
        <v>-1471.4486861665187</v>
      </c>
      <c r="H10" s="6">
        <v>-5395.3118492772346</v>
      </c>
      <c r="I10" s="6">
        <v>752.25522363827702</v>
      </c>
      <c r="J10" s="6">
        <v>0</v>
      </c>
      <c r="K10" s="6">
        <v>0</v>
      </c>
      <c r="L10" s="6">
        <v>752.25522363827702</v>
      </c>
      <c r="M10" s="6">
        <v>2758.269153340349</v>
      </c>
      <c r="N10" s="9">
        <v>0.2</v>
      </c>
      <c r="O10" s="6">
        <v>8153.581002617585</v>
      </c>
      <c r="P10" s="7">
        <v>1630.716200523517</v>
      </c>
      <c r="Q10" s="6">
        <v>6522.8648020940682</v>
      </c>
      <c r="R10" s="6">
        <v>6425.0218300626575</v>
      </c>
      <c r="S10" s="6">
        <v>913.20107229316966</v>
      </c>
      <c r="T10" s="6">
        <v>5511.8207577694875</v>
      </c>
    </row>
    <row r="11" spans="1:20" ht="15.5" thickBot="1" x14ac:dyDescent="0.9">
      <c r="A11" s="3">
        <v>2024</v>
      </c>
      <c r="B11" s="5" t="str">
        <f t="shared" si="0"/>
        <v>01-January-2024 - 31-December-2024</v>
      </c>
      <c r="C11" s="6">
        <v>7</v>
      </c>
      <c r="D11" s="6">
        <v>-1402.52052149889</v>
      </c>
      <c r="E11" s="6">
        <v>-132.799121807745</v>
      </c>
      <c r="F11" s="6">
        <v>74.188169957507114</v>
      </c>
      <c r="G11" s="6">
        <v>-1609.5078132641422</v>
      </c>
      <c r="H11" s="6">
        <v>-5901.5286486351879</v>
      </c>
      <c r="I11" s="6">
        <v>855.64199427326196</v>
      </c>
      <c r="J11" s="6">
        <v>0</v>
      </c>
      <c r="K11" s="6">
        <v>0</v>
      </c>
      <c r="L11" s="6">
        <v>855.64199427326196</v>
      </c>
      <c r="M11" s="6">
        <v>3137.3539790019604</v>
      </c>
      <c r="N11" s="9">
        <v>0.2</v>
      </c>
      <c r="O11" s="6">
        <v>9038.8826276371492</v>
      </c>
      <c r="P11" s="7">
        <v>1807.7765255274298</v>
      </c>
      <c r="Q11" s="6">
        <v>7231.1061021097194</v>
      </c>
      <c r="R11" s="6">
        <v>7122.6395105780739</v>
      </c>
      <c r="S11" s="6">
        <v>1012.3548542953608</v>
      </c>
      <c r="T11" s="6">
        <v>6110.2846562827126</v>
      </c>
    </row>
    <row r="12" spans="1:20" ht="15.5" thickBot="1" x14ac:dyDescent="0.9">
      <c r="A12" s="3">
        <v>2025</v>
      </c>
      <c r="B12" s="5" t="str">
        <f t="shared" si="0"/>
        <v>01-January-2025 - 31-December-2025</v>
      </c>
      <c r="C12" s="6">
        <v>8</v>
      </c>
      <c r="D12" s="6">
        <v>-1419.1418864720699</v>
      </c>
      <c r="E12" s="6">
        <v>-145.52126066945675</v>
      </c>
      <c r="F12" s="6">
        <v>72.386894218229898</v>
      </c>
      <c r="G12" s="6">
        <v>-1637.0500413597565</v>
      </c>
      <c r="H12" s="6">
        <v>-6002.5168183191072</v>
      </c>
      <c r="I12" s="6">
        <v>925.864138801639</v>
      </c>
      <c r="J12" s="6">
        <v>0</v>
      </c>
      <c r="K12" s="6">
        <v>0</v>
      </c>
      <c r="L12" s="6">
        <v>925.864138801639</v>
      </c>
      <c r="M12" s="6">
        <v>3394.8351756060097</v>
      </c>
      <c r="N12" s="9">
        <v>0.2</v>
      </c>
      <c r="O12" s="6">
        <v>9397.3519939251164</v>
      </c>
      <c r="P12" s="7">
        <v>1879.4703987850235</v>
      </c>
      <c r="Q12" s="6">
        <v>7517.8815951400929</v>
      </c>
      <c r="R12" s="6">
        <v>7405.1133712129913</v>
      </c>
      <c r="S12" s="6">
        <v>1052.5034233196131</v>
      </c>
      <c r="T12" s="6">
        <v>6352.6099478933784</v>
      </c>
    </row>
    <row r="13" spans="1:20" ht="15.5" thickBot="1" x14ac:dyDescent="0.9">
      <c r="A13" s="3">
        <v>2026</v>
      </c>
      <c r="B13" s="5" t="str">
        <f t="shared" si="0"/>
        <v>01-January-2026 - 31-December-2026</v>
      </c>
      <c r="C13" s="6">
        <v>9</v>
      </c>
      <c r="D13" s="6">
        <v>-1401.86507940202</v>
      </c>
      <c r="E13" s="6">
        <v>-212.77966232040399</v>
      </c>
      <c r="F13" s="6">
        <v>69.875423412786517</v>
      </c>
      <c r="G13" s="6">
        <v>-1684.5201651352104</v>
      </c>
      <c r="H13" s="6">
        <v>-6176.5739388291049</v>
      </c>
      <c r="I13" s="6">
        <v>630.51059017986699</v>
      </c>
      <c r="J13" s="6">
        <v>1372.4666477978217</v>
      </c>
      <c r="K13" s="6">
        <v>13.593534592418237</v>
      </c>
      <c r="L13" s="6">
        <v>1989.3837033852703</v>
      </c>
      <c r="M13" s="6">
        <v>7294.4069124126572</v>
      </c>
      <c r="N13" s="9">
        <v>0.2</v>
      </c>
      <c r="O13" s="6">
        <v>13470.98085124176</v>
      </c>
      <c r="P13" s="7">
        <v>2694.1961702483522</v>
      </c>
      <c r="Q13" s="6">
        <v>10776.784680993409</v>
      </c>
      <c r="R13" s="6">
        <v>10615.132910778508</v>
      </c>
      <c r="S13" s="6">
        <v>1508.7498553390774</v>
      </c>
      <c r="T13" s="6">
        <v>9106.3830554394299</v>
      </c>
    </row>
    <row r="14" spans="1:20" ht="15.5" thickBot="1" x14ac:dyDescent="0.9">
      <c r="A14" s="3">
        <v>2027</v>
      </c>
      <c r="B14" s="5" t="str">
        <f t="shared" si="0"/>
        <v>01-January-2027 - 31-December-2027</v>
      </c>
      <c r="C14" s="6">
        <v>10</v>
      </c>
      <c r="D14" s="6">
        <v>-1418.5344720447099</v>
      </c>
      <c r="E14" s="6">
        <v>-98.503412761651816</v>
      </c>
      <c r="F14" s="6">
        <v>68.743095109326475</v>
      </c>
      <c r="G14" s="6">
        <v>-1585.7809799156882</v>
      </c>
      <c r="H14" s="6">
        <v>-5814.5302596908568</v>
      </c>
      <c r="I14" s="6">
        <v>643.58462155285997</v>
      </c>
      <c r="J14" s="6">
        <v>-0.77993596850751601</v>
      </c>
      <c r="K14" s="6">
        <v>13.585847791712602</v>
      </c>
      <c r="L14" s="6">
        <v>629.21883779263987</v>
      </c>
      <c r="M14" s="6">
        <v>2307.135738573013</v>
      </c>
      <c r="N14" s="9">
        <v>0.2</v>
      </c>
      <c r="O14" s="6">
        <v>8121.6659982638694</v>
      </c>
      <c r="P14" s="7">
        <v>1624.3331996527741</v>
      </c>
      <c r="Q14" s="6">
        <v>6497.3327986110953</v>
      </c>
      <c r="R14" s="6">
        <v>6399.8728066319291</v>
      </c>
      <c r="S14" s="6">
        <v>909.6265918055534</v>
      </c>
      <c r="T14" s="6">
        <v>5490.2462148263758</v>
      </c>
    </row>
    <row r="15" spans="1:20" ht="15.5" thickBot="1" x14ac:dyDescent="0.9">
      <c r="A15" s="3">
        <v>2028</v>
      </c>
      <c r="B15" s="5" t="str">
        <f t="shared" si="0"/>
        <v>01-January-2028 - 31-December-2028</v>
      </c>
      <c r="C15" s="6">
        <v>11</v>
      </c>
      <c r="D15" s="6">
        <v>-1400.93177878044</v>
      </c>
      <c r="E15" s="6">
        <v>-147.70766235282463</v>
      </c>
      <c r="F15" s="6">
        <v>67.044451069466476</v>
      </c>
      <c r="G15" s="6">
        <v>-1615.6838922027312</v>
      </c>
      <c r="H15" s="6">
        <v>-5924.1742714100137</v>
      </c>
      <c r="I15" s="6">
        <v>666.64788846541001</v>
      </c>
      <c r="J15" s="6">
        <v>-0.29418442801011224</v>
      </c>
      <c r="K15" s="6">
        <v>13.58288699412137</v>
      </c>
      <c r="L15" s="6">
        <v>652.7708170432785</v>
      </c>
      <c r="M15" s="6">
        <v>2393.4929958253542</v>
      </c>
      <c r="N15" s="9">
        <v>0.2</v>
      </c>
      <c r="O15" s="6">
        <v>8317.6672672353689</v>
      </c>
      <c r="P15" s="7">
        <v>1663.533453447074</v>
      </c>
      <c r="Q15" s="6">
        <v>6654.1338137882949</v>
      </c>
      <c r="R15" s="6">
        <v>6554.3218065814708</v>
      </c>
      <c r="S15" s="6">
        <v>931.57873393036141</v>
      </c>
      <c r="T15" s="6">
        <v>5622.7430726511093</v>
      </c>
    </row>
    <row r="16" spans="1:20" ht="15.5" thickBot="1" x14ac:dyDescent="0.9">
      <c r="A16" s="3">
        <v>2029</v>
      </c>
      <c r="B16" s="5" t="str">
        <f t="shared" si="0"/>
        <v>01-January-2029 - 31-December-2029</v>
      </c>
      <c r="C16" s="6">
        <v>12</v>
      </c>
      <c r="D16" s="6">
        <v>-1387.0392088440401</v>
      </c>
      <c r="E16" s="6">
        <v>-118.10981280145916</v>
      </c>
      <c r="F16" s="6">
        <v>65.685573782820228</v>
      </c>
      <c r="G16" s="6">
        <v>-1570.8345954283195</v>
      </c>
      <c r="H16" s="6">
        <v>-5759.7268499038382</v>
      </c>
      <c r="I16" s="6">
        <v>685.30530171814598</v>
      </c>
      <c r="J16" s="6">
        <v>0.60412981094236784</v>
      </c>
      <c r="K16" s="6">
        <v>13.588685893693285</v>
      </c>
      <c r="L16" s="6">
        <v>672.32074563539504</v>
      </c>
      <c r="M16" s="6">
        <v>2465.1760673297817</v>
      </c>
      <c r="N16" s="9">
        <v>0.2</v>
      </c>
      <c r="O16" s="6">
        <v>8224.9029172336195</v>
      </c>
      <c r="P16" s="7">
        <v>1644.980583446724</v>
      </c>
      <c r="Q16" s="6">
        <v>6579.9223337868953</v>
      </c>
      <c r="R16" s="6">
        <v>6481.2234987800921</v>
      </c>
      <c r="S16" s="6">
        <v>921.18912673016541</v>
      </c>
      <c r="T16" s="6">
        <v>5560.0343720499268</v>
      </c>
    </row>
    <row r="17" spans="1:20" ht="15.5" thickBot="1" x14ac:dyDescent="0.9">
      <c r="A17" s="3">
        <v>2030</v>
      </c>
      <c r="B17" s="5" t="str">
        <f t="shared" si="0"/>
        <v>01-January-2030 - 31-December-2030</v>
      </c>
      <c r="C17" s="6">
        <v>13</v>
      </c>
      <c r="D17" s="6">
        <v>-1380.01632564428</v>
      </c>
      <c r="E17" s="6">
        <v>-89.735823774353776</v>
      </c>
      <c r="F17" s="6">
        <v>64.649300035285236</v>
      </c>
      <c r="G17" s="6">
        <v>-1534.401449453919</v>
      </c>
      <c r="H17" s="6">
        <v>-5626.1386479977027</v>
      </c>
      <c r="I17" s="6">
        <v>691.58278934506495</v>
      </c>
      <c r="J17" s="6">
        <v>-1.1291725257333383</v>
      </c>
      <c r="K17" s="6">
        <v>13.577586901474476</v>
      </c>
      <c r="L17" s="6">
        <v>676.87602991785718</v>
      </c>
      <c r="M17" s="6">
        <v>2481.8787763654764</v>
      </c>
      <c r="N17" s="9">
        <v>0.2</v>
      </c>
      <c r="O17" s="6">
        <v>8108.01742436318</v>
      </c>
      <c r="P17" s="7">
        <v>1621.603484872636</v>
      </c>
      <c r="Q17" s="6">
        <v>6486.4139394905442</v>
      </c>
      <c r="R17" s="6">
        <v>6389.1177303981858</v>
      </c>
      <c r="S17" s="6">
        <v>908.09795152867628</v>
      </c>
      <c r="T17" s="6">
        <v>5481.0197788695095</v>
      </c>
    </row>
    <row r="18" spans="1:20" ht="15.5" thickBot="1" x14ac:dyDescent="0.9">
      <c r="A18" s="3">
        <v>2031</v>
      </c>
      <c r="B18" s="5" t="str">
        <f t="shared" si="0"/>
        <v>01-January-2031 - 31-December-2031</v>
      </c>
      <c r="C18" s="6">
        <v>14</v>
      </c>
      <c r="D18" s="6">
        <v>-1374.3127787651599</v>
      </c>
      <c r="E18" s="6">
        <v>-87.891171810881133</v>
      </c>
      <c r="F18" s="6">
        <v>63.726035022936173</v>
      </c>
      <c r="G18" s="6">
        <v>-1525.9299855989773</v>
      </c>
      <c r="H18" s="6">
        <v>-5595.0766138629169</v>
      </c>
      <c r="I18" s="6">
        <v>699.82257907239295</v>
      </c>
      <c r="J18" s="6">
        <v>2.8664354278823794</v>
      </c>
      <c r="K18" s="6">
        <v>13.605680908102382</v>
      </c>
      <c r="L18" s="6">
        <v>689.08333359217295</v>
      </c>
      <c r="M18" s="6">
        <v>2526.6388898379673</v>
      </c>
      <c r="N18" s="9">
        <v>0.2</v>
      </c>
      <c r="O18" s="6">
        <v>8121.7155037008824</v>
      </c>
      <c r="P18" s="7">
        <v>1624.3431007401766</v>
      </c>
      <c r="Q18" s="6">
        <v>6497.3724029607056</v>
      </c>
      <c r="R18" s="6">
        <v>6399.9118169162948</v>
      </c>
      <c r="S18" s="6">
        <v>909.63213641449886</v>
      </c>
      <c r="T18" s="6">
        <v>5490.2796805017961</v>
      </c>
    </row>
    <row r="19" spans="1:20" ht="15.5" thickBot="1" x14ac:dyDescent="0.9">
      <c r="A19" s="3">
        <v>2032</v>
      </c>
      <c r="B19" s="5" t="str">
        <f t="shared" si="0"/>
        <v>01-January-2032 - 31-December-2032</v>
      </c>
      <c r="C19" s="6">
        <v>15</v>
      </c>
      <c r="D19" s="6">
        <v>-1403.8645976949499</v>
      </c>
      <c r="E19" s="6">
        <v>79.848914543172214</v>
      </c>
      <c r="F19" s="6">
        <v>64.526053453929066</v>
      </c>
      <c r="G19" s="6">
        <v>-1388.5417366057068</v>
      </c>
      <c r="H19" s="6">
        <v>-5091.3197008875914</v>
      </c>
      <c r="I19" s="6">
        <v>703.59123779411402</v>
      </c>
      <c r="J19" s="6">
        <v>-2.8718262286524805</v>
      </c>
      <c r="K19" s="6">
        <v>13.577876884146619</v>
      </c>
      <c r="L19" s="6">
        <v>687.14153468131497</v>
      </c>
      <c r="M19" s="6">
        <v>2519.5189604981547</v>
      </c>
      <c r="N19" s="9">
        <v>0.2</v>
      </c>
      <c r="O19" s="6">
        <v>7610.8386613857465</v>
      </c>
      <c r="P19" s="7">
        <v>1522.1677322771493</v>
      </c>
      <c r="Q19" s="6">
        <v>6088.6709291085972</v>
      </c>
      <c r="R19" s="6">
        <v>5997.3408651719683</v>
      </c>
      <c r="S19" s="6">
        <v>852.41393007520367</v>
      </c>
      <c r="T19" s="6">
        <v>5144.9269350967643</v>
      </c>
    </row>
    <row r="20" spans="1:20" ht="15.5" thickBot="1" x14ac:dyDescent="0.9">
      <c r="A20" s="3">
        <v>2033</v>
      </c>
      <c r="B20" s="5" t="str">
        <f t="shared" si="0"/>
        <v>01-January-2033 - 31-December-2033</v>
      </c>
      <c r="C20" s="6">
        <v>16</v>
      </c>
      <c r="D20" s="6">
        <v>-1383.14902066943</v>
      </c>
      <c r="E20" s="6">
        <v>-126.16295916551553</v>
      </c>
      <c r="F20" s="6">
        <v>63.111297739342113</v>
      </c>
      <c r="G20" s="6">
        <v>-1572.4232775742876</v>
      </c>
      <c r="H20" s="6">
        <v>-5765.5520177723874</v>
      </c>
      <c r="I20" s="6">
        <v>707.23850722877205</v>
      </c>
      <c r="J20" s="6">
        <v>0.84067328775449823</v>
      </c>
      <c r="K20" s="6">
        <v>13.586024003937482</v>
      </c>
      <c r="L20" s="6">
        <v>694.49315651258905</v>
      </c>
      <c r="M20" s="6">
        <v>2546.4749072128266</v>
      </c>
      <c r="N20" s="9">
        <v>0.2</v>
      </c>
      <c r="O20" s="6">
        <v>8312.0269249852136</v>
      </c>
      <c r="P20" s="7">
        <v>1662.4053849970428</v>
      </c>
      <c r="Q20" s="6">
        <v>6649.6215399881712</v>
      </c>
      <c r="R20" s="6">
        <v>6549.8772168883488</v>
      </c>
      <c r="S20" s="6">
        <v>930.94701559834402</v>
      </c>
      <c r="T20" s="6">
        <v>5618.9302012900043</v>
      </c>
    </row>
    <row r="21" spans="1:20" ht="15.5" thickBot="1" x14ac:dyDescent="0.9">
      <c r="A21" s="3">
        <v>2034</v>
      </c>
      <c r="B21" s="5" t="str">
        <f t="shared" si="0"/>
        <v>01-January-2034 - 31-December-2034</v>
      </c>
      <c r="C21" s="6">
        <v>17</v>
      </c>
      <c r="D21" s="6">
        <v>-1367.33489523768</v>
      </c>
      <c r="E21" s="6">
        <v>-107.6769982632095</v>
      </c>
      <c r="F21" s="6">
        <v>61.956377106115852</v>
      </c>
      <c r="G21" s="6">
        <v>-1536.9682706070053</v>
      </c>
      <c r="H21" s="6">
        <v>-5635.5503255590193</v>
      </c>
      <c r="I21" s="6">
        <v>705.38395695868599</v>
      </c>
      <c r="J21" s="6">
        <v>0.53813170134594657</v>
      </c>
      <c r="K21" s="6">
        <v>13.591217343002771</v>
      </c>
      <c r="L21" s="6">
        <v>692.33087131702916</v>
      </c>
      <c r="M21" s="6">
        <v>2538.5465281624402</v>
      </c>
      <c r="N21" s="9">
        <v>0.2</v>
      </c>
      <c r="O21" s="6">
        <v>8174.0968537214585</v>
      </c>
      <c r="P21" s="7">
        <v>1634.8193707442917</v>
      </c>
      <c r="Q21" s="6">
        <v>6539.277482977167</v>
      </c>
      <c r="R21" s="6">
        <v>6441.1883207325091</v>
      </c>
      <c r="S21" s="6">
        <v>915.49884761680346</v>
      </c>
      <c r="T21" s="6">
        <v>5525.6894731157054</v>
      </c>
    </row>
    <row r="22" spans="1:20" ht="15.5" thickBot="1" x14ac:dyDescent="0.9">
      <c r="A22" s="3">
        <v>2035</v>
      </c>
      <c r="B22" s="5" t="str">
        <f t="shared" si="0"/>
        <v>01-January-2035 - 31-December-2035</v>
      </c>
      <c r="C22" s="6">
        <v>18</v>
      </c>
      <c r="D22" s="6">
        <v>-1351.92257147242</v>
      </c>
      <c r="E22" s="6">
        <v>-128.19477164335512</v>
      </c>
      <c r="F22" s="6">
        <v>60.94320934588653</v>
      </c>
      <c r="G22" s="6">
        <v>-1541.0605524616617</v>
      </c>
      <c r="H22" s="6">
        <v>-5650.5553590260924</v>
      </c>
      <c r="I22" s="6">
        <v>707.15975649161396</v>
      </c>
      <c r="J22" s="6">
        <v>-0.47362254046879571</v>
      </c>
      <c r="K22" s="6">
        <v>13.586526626745936</v>
      </c>
      <c r="L22" s="6">
        <v>693.09960732439924</v>
      </c>
      <c r="M22" s="6">
        <v>2541.3652268561304</v>
      </c>
      <c r="N22" s="9">
        <v>0.2</v>
      </c>
      <c r="O22" s="6">
        <v>8191.9205858822233</v>
      </c>
      <c r="P22" s="7">
        <v>1638.3841171764448</v>
      </c>
      <c r="Q22" s="6">
        <v>6553.536468705779</v>
      </c>
      <c r="R22" s="6">
        <v>6455.2334216751924</v>
      </c>
      <c r="S22" s="6">
        <v>917.49510561880913</v>
      </c>
      <c r="T22" s="6">
        <v>5537.7383160563832</v>
      </c>
    </row>
    <row r="23" spans="1:20" ht="15.5" thickBot="1" x14ac:dyDescent="0.9">
      <c r="A23" s="3">
        <v>2036</v>
      </c>
      <c r="B23" s="5" t="str">
        <f t="shared" si="0"/>
        <v>01-January-2036 - 31-December-2036</v>
      </c>
      <c r="C23" s="6">
        <v>19</v>
      </c>
      <c r="D23" s="6">
        <v>-1273.36461456693</v>
      </c>
      <c r="E23" s="6">
        <v>-288.50929089824149</v>
      </c>
      <c r="F23" s="6">
        <v>57.797180966699564</v>
      </c>
      <c r="G23" s="6">
        <v>-1619.6710864318711</v>
      </c>
      <c r="H23" s="6">
        <v>-5938.7939835835268</v>
      </c>
      <c r="I23" s="6">
        <v>706.72674093878902</v>
      </c>
      <c r="J23" s="6">
        <v>2.0771185121932376</v>
      </c>
      <c r="K23" s="6">
        <v>13.606763079114582</v>
      </c>
      <c r="L23" s="6">
        <v>695.1970963718677</v>
      </c>
      <c r="M23" s="6">
        <v>2549.0560200301816</v>
      </c>
      <c r="N23" s="9">
        <v>0.2</v>
      </c>
      <c r="O23" s="6">
        <v>8487.8500036137102</v>
      </c>
      <c r="P23" s="7">
        <v>1697.5700007227422</v>
      </c>
      <c r="Q23" s="6">
        <v>6790.2800028909678</v>
      </c>
      <c r="R23" s="6">
        <v>6688.4258028476033</v>
      </c>
      <c r="S23" s="6">
        <v>950.63920040473556</v>
      </c>
      <c r="T23" s="6">
        <v>5737.7866024428677</v>
      </c>
    </row>
    <row r="24" spans="1:20" ht="15.5" thickBot="1" x14ac:dyDescent="0.9">
      <c r="A24" s="3">
        <v>2037</v>
      </c>
      <c r="B24" s="5" t="str">
        <f t="shared" si="0"/>
        <v>01-January-2037 - 31-December-2037</v>
      </c>
      <c r="C24" s="6">
        <v>20</v>
      </c>
      <c r="D24" s="6">
        <v>-1326.63278107781</v>
      </c>
      <c r="E24" s="6">
        <v>257.64979103972655</v>
      </c>
      <c r="F24" s="6">
        <v>60.132158909324048</v>
      </c>
      <c r="G24" s="6">
        <v>-1129.1151489474075</v>
      </c>
      <c r="H24" s="6">
        <v>-4140.0888794738275</v>
      </c>
      <c r="I24" s="6">
        <v>701.92375212710601</v>
      </c>
      <c r="J24" s="6">
        <v>0.67340279091558841</v>
      </c>
      <c r="K24" s="6">
        <v>13.613285150468542</v>
      </c>
      <c r="L24" s="6">
        <v>688.98386976755307</v>
      </c>
      <c r="M24" s="6">
        <v>2526.2741891476944</v>
      </c>
      <c r="N24" s="9">
        <v>0.2</v>
      </c>
      <c r="O24" s="6">
        <v>6666.363068621522</v>
      </c>
      <c r="P24" s="7">
        <v>1333.2726137243044</v>
      </c>
      <c r="Q24" s="6">
        <v>5333.0904548972176</v>
      </c>
      <c r="R24" s="6">
        <v>5253.0940980737596</v>
      </c>
      <c r="S24" s="6">
        <v>746.63266368561051</v>
      </c>
      <c r="T24" s="6">
        <v>4506.4614343881494</v>
      </c>
    </row>
    <row r="25" spans="1:20" ht="15.5" thickBot="1" x14ac:dyDescent="0.9">
      <c r="A25" s="3">
        <v>2038</v>
      </c>
      <c r="B25" s="5" t="str">
        <f t="shared" si="0"/>
        <v>01-January-2038 - 31-December-2038</v>
      </c>
      <c r="C25" s="6">
        <v>21</v>
      </c>
      <c r="D25" s="6">
        <v>-1298.8818489294899</v>
      </c>
      <c r="E25" s="6">
        <v>-209.05942915423748</v>
      </c>
      <c r="F25" s="6">
        <v>58.238197683004771</v>
      </c>
      <c r="G25" s="6">
        <v>-1566.1794757667321</v>
      </c>
      <c r="H25" s="6">
        <v>-5742.6580778113512</v>
      </c>
      <c r="I25" s="6">
        <v>685.04701090419405</v>
      </c>
      <c r="J25" s="6">
        <v>1.3450355558095453</v>
      </c>
      <c r="K25" s="6">
        <v>13.626369835239432</v>
      </c>
      <c r="L25" s="6">
        <v>672.76567662476418</v>
      </c>
      <c r="M25" s="6">
        <v>2466.8074809574687</v>
      </c>
      <c r="N25" s="9">
        <v>0.2</v>
      </c>
      <c r="O25" s="6">
        <v>8209.4655587688194</v>
      </c>
      <c r="P25" s="7">
        <v>1641.8931117537641</v>
      </c>
      <c r="Q25" s="6">
        <v>6567.5724470150553</v>
      </c>
      <c r="R25" s="6">
        <v>6469.0588603098295</v>
      </c>
      <c r="S25" s="6">
        <v>919.46014258210778</v>
      </c>
      <c r="T25" s="6">
        <v>5549.598717727722</v>
      </c>
    </row>
    <row r="26" spans="1:20" ht="15.5" thickBot="1" x14ac:dyDescent="0.9">
      <c r="A26" s="3">
        <v>2039</v>
      </c>
      <c r="B26" s="5" t="str">
        <f t="shared" si="0"/>
        <v>01-January-2039 - 31-December-2039</v>
      </c>
      <c r="C26" s="6">
        <v>22</v>
      </c>
      <c r="D26" s="6">
        <v>-1257.3510287624599</v>
      </c>
      <c r="E26" s="6">
        <v>-142.71173500722762</v>
      </c>
      <c r="F26" s="6">
        <v>56.81318459343909</v>
      </c>
      <c r="G26" s="6">
        <v>-1456.8759483631266</v>
      </c>
      <c r="H26" s="6">
        <v>-5341.8784773314637</v>
      </c>
      <c r="I26" s="6">
        <v>683.05160067550605</v>
      </c>
      <c r="J26" s="6">
        <v>-1.6538916179101761</v>
      </c>
      <c r="K26" s="6">
        <v>13.610152330145965</v>
      </c>
      <c r="L26" s="6">
        <v>667.7875567274499</v>
      </c>
      <c r="M26" s="6">
        <v>2448.5543746673161</v>
      </c>
      <c r="N26" s="9">
        <v>0.2</v>
      </c>
      <c r="O26" s="6">
        <v>7790.4328519987803</v>
      </c>
      <c r="P26" s="7">
        <v>1558.0865703997561</v>
      </c>
      <c r="Q26" s="6">
        <v>6232.3462815990242</v>
      </c>
      <c r="R26" s="6">
        <v>6138.8610873750386</v>
      </c>
      <c r="S26" s="6">
        <v>872.52847942386347</v>
      </c>
      <c r="T26" s="6">
        <v>5266.3326079511753</v>
      </c>
    </row>
    <row r="27" spans="1:20" ht="15.5" thickBot="1" x14ac:dyDescent="0.9">
      <c r="A27" s="3">
        <v>2040</v>
      </c>
      <c r="B27" s="5" t="str">
        <f t="shared" si="0"/>
        <v>01-January-2040 - 31-December-2040</v>
      </c>
      <c r="C27" s="6">
        <v>23</v>
      </c>
      <c r="D27" s="6">
        <v>-1243.0842217848799</v>
      </c>
      <c r="E27" s="6">
        <v>-32.00254206750833</v>
      </c>
      <c r="F27" s="6">
        <v>56.420287427186281</v>
      </c>
      <c r="G27" s="6">
        <v>-1331.5070512795746</v>
      </c>
      <c r="H27" s="6">
        <v>-4882.19252135844</v>
      </c>
      <c r="I27" s="6">
        <v>670.85003711790898</v>
      </c>
      <c r="J27" s="6">
        <v>1.1513878233245123</v>
      </c>
      <c r="K27" s="6">
        <v>13.621349058117515</v>
      </c>
      <c r="L27" s="6">
        <v>658.38007588311598</v>
      </c>
      <c r="M27" s="6">
        <v>2414.060278238092</v>
      </c>
      <c r="N27" s="9">
        <v>0.2</v>
      </c>
      <c r="O27" s="6">
        <v>7296.252799596532</v>
      </c>
      <c r="P27" s="7">
        <v>1459.2505599193064</v>
      </c>
      <c r="Q27" s="6">
        <v>5837.0022396772256</v>
      </c>
      <c r="R27" s="6">
        <v>5749.4472060820672</v>
      </c>
      <c r="S27" s="6">
        <v>817.18031355481162</v>
      </c>
      <c r="T27" s="6">
        <v>4932.2668925272555</v>
      </c>
    </row>
    <row r="28" spans="1:20" ht="15.5" thickBot="1" x14ac:dyDescent="0.9">
      <c r="A28" s="3">
        <v>2041</v>
      </c>
      <c r="B28" s="5" t="str">
        <f t="shared" si="0"/>
        <v>01-January-2041 - 31-December-2041</v>
      </c>
      <c r="C28" s="6">
        <v>24</v>
      </c>
      <c r="D28" s="6">
        <v>-1199.79096712874</v>
      </c>
      <c r="E28" s="6">
        <v>-136.5650176538993</v>
      </c>
      <c r="F28" s="6">
        <v>54.917200896022706</v>
      </c>
      <c r="G28" s="6">
        <v>-1391.273185678662</v>
      </c>
      <c r="H28" s="6">
        <v>-5101.3350141550936</v>
      </c>
      <c r="I28" s="6">
        <v>661.62782857216803</v>
      </c>
      <c r="J28" s="6">
        <v>-0.92310277499313997</v>
      </c>
      <c r="K28" s="6">
        <v>13.612276665444119</v>
      </c>
      <c r="L28" s="6">
        <v>647.09244913173075</v>
      </c>
      <c r="M28" s="6">
        <v>2372.6723134830127</v>
      </c>
      <c r="N28" s="9">
        <v>0.2</v>
      </c>
      <c r="O28" s="6">
        <v>7474.0073276381072</v>
      </c>
      <c r="P28" s="7">
        <v>1494.8014655276215</v>
      </c>
      <c r="Q28" s="6">
        <v>5979.2058621104861</v>
      </c>
      <c r="R28" s="6">
        <v>5889.5177741788284</v>
      </c>
      <c r="S28" s="6">
        <v>837.08882069546814</v>
      </c>
      <c r="T28" s="6">
        <v>5052.4289534833606</v>
      </c>
    </row>
    <row r="29" spans="1:20" ht="15.5" thickBot="1" x14ac:dyDescent="0.9">
      <c r="A29" s="3">
        <v>2042</v>
      </c>
      <c r="B29" s="5" t="str">
        <f t="shared" si="0"/>
        <v>01-January-2042 - 31-December-2042</v>
      </c>
      <c r="C29" s="6">
        <v>25</v>
      </c>
      <c r="D29" s="6">
        <v>-1299.3558874246801</v>
      </c>
      <c r="E29" s="6">
        <v>293.72102858797734</v>
      </c>
      <c r="F29" s="6">
        <v>58.029311328004241</v>
      </c>
      <c r="G29" s="6">
        <v>-1063.664170164707</v>
      </c>
      <c r="H29" s="6">
        <v>-3900.1019572705923</v>
      </c>
      <c r="I29" s="6">
        <v>627.96304584896995</v>
      </c>
      <c r="J29" s="6">
        <v>-0.79273497661802139</v>
      </c>
      <c r="K29" s="6">
        <v>13.604480090060541</v>
      </c>
      <c r="L29" s="6">
        <v>613.56583078229141</v>
      </c>
      <c r="M29" s="6">
        <v>2249.7413795350685</v>
      </c>
      <c r="N29" s="9">
        <v>0.2</v>
      </c>
      <c r="O29" s="6">
        <v>6149.8433368056612</v>
      </c>
      <c r="P29" s="7">
        <v>1229.9686673611322</v>
      </c>
      <c r="Q29" s="6">
        <v>4919.874669444529</v>
      </c>
      <c r="R29" s="6">
        <v>4846.076549402861</v>
      </c>
      <c r="S29" s="6">
        <v>688.7824537222341</v>
      </c>
      <c r="T29" s="6">
        <v>4157.2940956806269</v>
      </c>
    </row>
    <row r="30" spans="1:20" ht="15.5" thickBot="1" x14ac:dyDescent="0.9">
      <c r="A30" s="3">
        <v>2043</v>
      </c>
      <c r="B30" s="5" t="str">
        <f t="shared" si="0"/>
        <v>01-January-2043 - 31-December-2043</v>
      </c>
      <c r="C30" s="6">
        <v>26</v>
      </c>
      <c r="D30" s="6">
        <v>-1253.24765925625</v>
      </c>
      <c r="E30" s="6">
        <v>-145.76997705670328</v>
      </c>
      <c r="F30" s="6">
        <v>56.44228088697816</v>
      </c>
      <c r="G30" s="6">
        <v>-1455.4599171999314</v>
      </c>
      <c r="H30" s="6">
        <v>-5336.6863630664147</v>
      </c>
      <c r="I30" s="6">
        <v>629.06871161503398</v>
      </c>
      <c r="J30" s="6">
        <v>0.24616159542165406</v>
      </c>
      <c r="K30" s="6">
        <v>13.606832814313478</v>
      </c>
      <c r="L30" s="6">
        <v>615.70804039614211</v>
      </c>
      <c r="M30" s="6">
        <v>2257.5961481191875</v>
      </c>
      <c r="N30" s="9">
        <v>0.2</v>
      </c>
      <c r="O30" s="6">
        <v>7594.2825111856027</v>
      </c>
      <c r="P30" s="7">
        <v>1518.8565022371206</v>
      </c>
      <c r="Q30" s="6">
        <v>6075.4260089484824</v>
      </c>
      <c r="R30" s="6">
        <v>5984.294618814255</v>
      </c>
      <c r="S30" s="6">
        <v>850.55964125278763</v>
      </c>
      <c r="T30" s="6">
        <v>5133.7349775614675</v>
      </c>
    </row>
    <row r="31" spans="1:20" ht="15.5" thickBot="1" x14ac:dyDescent="0.9">
      <c r="A31" s="3">
        <v>2044</v>
      </c>
      <c r="B31" s="5" t="str">
        <f t="shared" si="0"/>
        <v>01-January-2044 - 31-December-2044</v>
      </c>
      <c r="C31" s="6">
        <v>27</v>
      </c>
      <c r="D31" s="6">
        <v>-1469.39428119991</v>
      </c>
      <c r="E31" s="6">
        <v>772.5516128644631</v>
      </c>
      <c r="F31" s="6">
        <v>64.717069752648939</v>
      </c>
      <c r="G31" s="6">
        <v>-761.55973808809586</v>
      </c>
      <c r="H31" s="6">
        <v>-2792.385706323018</v>
      </c>
      <c r="I31" s="6">
        <v>620.24682242686799</v>
      </c>
      <c r="J31" s="6">
        <v>1.1018502960328078</v>
      </c>
      <c r="K31" s="6">
        <v>13.617549133013812</v>
      </c>
      <c r="L31" s="6">
        <v>607.73112358988703</v>
      </c>
      <c r="M31" s="6">
        <v>2228.347453162919</v>
      </c>
      <c r="N31" s="9">
        <v>0.2</v>
      </c>
      <c r="O31" s="6">
        <v>5020.733159485937</v>
      </c>
      <c r="P31" s="7">
        <v>1004.1466318971875</v>
      </c>
      <c r="Q31" s="6">
        <v>4016.5865275887495</v>
      </c>
      <c r="R31" s="6">
        <v>3956.3377296749181</v>
      </c>
      <c r="S31" s="6">
        <v>562.322113862425</v>
      </c>
      <c r="T31" s="6">
        <v>3394.0156158124933</v>
      </c>
    </row>
    <row r="32" spans="1:20" ht="15.5" thickBot="1" x14ac:dyDescent="0.9">
      <c r="A32" s="3">
        <v>2045</v>
      </c>
      <c r="B32" s="5" t="str">
        <f t="shared" si="0"/>
        <v>01-January-2045 - 31-December-2045</v>
      </c>
      <c r="C32" s="6">
        <v>28</v>
      </c>
      <c r="D32" s="6">
        <v>-1471.4975695807</v>
      </c>
      <c r="E32" s="6">
        <v>-90.689470188547602</v>
      </c>
      <c r="F32" s="6">
        <v>63.727806939127888</v>
      </c>
      <c r="G32" s="6">
        <v>-1625.9148467083755</v>
      </c>
      <c r="H32" s="6">
        <v>-5961.6877712640435</v>
      </c>
      <c r="I32" s="6">
        <v>614.69641721307198</v>
      </c>
      <c r="J32" s="6">
        <v>0.45484395541802769</v>
      </c>
      <c r="K32" s="6">
        <v>13.621945158790403</v>
      </c>
      <c r="L32" s="6">
        <v>601.52931600969964</v>
      </c>
      <c r="M32" s="6">
        <v>2205.6074920355654</v>
      </c>
      <c r="N32" s="9">
        <v>0.2</v>
      </c>
      <c r="O32" s="6">
        <v>8167.2952632996085</v>
      </c>
      <c r="P32" s="7">
        <v>1633.4590526599218</v>
      </c>
      <c r="Q32" s="6">
        <v>6533.8362106396871</v>
      </c>
      <c r="R32" s="6">
        <v>6435.828667480092</v>
      </c>
      <c r="S32" s="6">
        <v>914.73706948955623</v>
      </c>
      <c r="T32" s="6">
        <v>5521.0915979905358</v>
      </c>
    </row>
    <row r="33" spans="1:20" ht="15.5" thickBot="1" x14ac:dyDescent="0.9">
      <c r="A33" s="3">
        <v>2046</v>
      </c>
      <c r="B33" s="5" t="str">
        <f t="shared" si="0"/>
        <v>01-January-2046 - 31-December-2046</v>
      </c>
      <c r="C33" s="6">
        <v>29</v>
      </c>
      <c r="D33" s="6">
        <v>-1424.7306206016201</v>
      </c>
      <c r="E33" s="6">
        <v>-203.02863066396276</v>
      </c>
      <c r="F33" s="6">
        <v>61.535587652237268</v>
      </c>
      <c r="G33" s="6">
        <v>-1689.29483891782</v>
      </c>
      <c r="H33" s="6">
        <v>-6194.0810760320064</v>
      </c>
      <c r="I33" s="6">
        <v>617.747593011189</v>
      </c>
      <c r="J33" s="6">
        <v>1.1215177230096742</v>
      </c>
      <c r="K33" s="6">
        <v>13.632857589437887</v>
      </c>
      <c r="L33" s="6">
        <v>605.23625314476078</v>
      </c>
      <c r="M33" s="6">
        <v>2219.1995948641229</v>
      </c>
      <c r="N33" s="9">
        <v>0.2</v>
      </c>
      <c r="O33" s="6">
        <v>8413.2806708961289</v>
      </c>
      <c r="P33" s="7">
        <v>1682.6561341792258</v>
      </c>
      <c r="Q33" s="6">
        <v>6730.6245367169031</v>
      </c>
      <c r="R33" s="6">
        <v>6629.6651686661498</v>
      </c>
      <c r="S33" s="6">
        <v>942.28743514036648</v>
      </c>
      <c r="T33" s="6">
        <v>5687.3777335257837</v>
      </c>
    </row>
    <row r="34" spans="1:20" ht="15.5" thickBot="1" x14ac:dyDescent="0.9">
      <c r="A34" s="3">
        <v>2047</v>
      </c>
      <c r="B34" s="5" t="str">
        <f t="shared" si="0"/>
        <v>01-January-2047 - 31-December-2047</v>
      </c>
      <c r="C34" s="6">
        <v>30</v>
      </c>
      <c r="D34" s="6">
        <v>-1385.52861297295</v>
      </c>
      <c r="E34" s="6">
        <v>-180.81103222977617</v>
      </c>
      <c r="F34" s="6">
        <v>59.583659952310136</v>
      </c>
      <c r="G34" s="6">
        <v>-1625.9233051550364</v>
      </c>
      <c r="H34" s="6">
        <v>-5961.718785568466</v>
      </c>
      <c r="I34" s="6">
        <v>611.12179773059904</v>
      </c>
      <c r="J34" s="6">
        <v>-0.62909478218807635</v>
      </c>
      <c r="K34" s="6">
        <v>13.626683757016945</v>
      </c>
      <c r="L34" s="6">
        <v>596.866019191394</v>
      </c>
      <c r="M34" s="6">
        <v>2188.5087370351112</v>
      </c>
      <c r="N34" s="9">
        <v>0.2</v>
      </c>
      <c r="O34" s="6">
        <v>8150.2275226035781</v>
      </c>
      <c r="P34" s="7">
        <v>1630.0455045207157</v>
      </c>
      <c r="Q34" s="6">
        <v>6520.1820180828627</v>
      </c>
      <c r="R34" s="6">
        <v>6422.3792878116201</v>
      </c>
      <c r="S34" s="6">
        <v>912.82548253160087</v>
      </c>
      <c r="T34" s="6">
        <v>5509.5538052800193</v>
      </c>
    </row>
    <row r="35" spans="1:20" ht="15.5" thickBot="1" x14ac:dyDescent="0.9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 t="s">
        <v>13</v>
      </c>
      <c r="O35" s="6">
        <f>SUM(O5:O34)</f>
        <v>211483.77121106989</v>
      </c>
      <c r="P35" s="6"/>
      <c r="Q35" s="6">
        <f>SUM(Q5:Q34)</f>
        <v>169187.01696885593</v>
      </c>
      <c r="R35" s="6">
        <f>SUM(R5:R34)</f>
        <v>166649.21171432312</v>
      </c>
      <c r="S35" s="6">
        <f>SUM(S5:S34)</f>
        <v>23686.182375639826</v>
      </c>
      <c r="T35" s="6">
        <f>SUM(T5:T34)</f>
        <v>142963.02933868326</v>
      </c>
    </row>
    <row r="36" spans="1:20" ht="20.25" customHeight="1" thickBot="1" x14ac:dyDescent="0.9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 t="s">
        <v>14</v>
      </c>
      <c r="O36" s="6">
        <v>7049.4590403689963</v>
      </c>
      <c r="P36" s="6"/>
      <c r="Q36" s="6"/>
      <c r="R36" s="6"/>
      <c r="S36" s="6"/>
      <c r="T36" s="6">
        <v>4765.4343112894421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2000BB30D4445B0786FD365CCDF52" ma:contentTypeVersion="18" ma:contentTypeDescription="Create a new document." ma:contentTypeScope="" ma:versionID="31f75d2375575e933e6dbc08564ffc42">
  <xsd:schema xmlns:xsd="http://www.w3.org/2001/XMLSchema" xmlns:xs="http://www.w3.org/2001/XMLSchema" xmlns:p="http://schemas.microsoft.com/office/2006/metadata/properties" xmlns:ns2="08741dc4-3974-46d6-82ec-eab01d1909c8" xmlns:ns3="988a98f7-736e-44a4-95fa-b930060386fc" targetNamespace="http://schemas.microsoft.com/office/2006/metadata/properties" ma:root="true" ma:fieldsID="868ed8df36ea04bdeb83df468e65c656" ns2:_="" ns3:_="">
    <xsd:import namespace="08741dc4-3974-46d6-82ec-eab01d1909c8"/>
    <xsd:import namespace="988a98f7-736e-44a4-95fa-b930060386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41dc4-3974-46d6-82ec-eab01d190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997284-1fd7-4d51-822e-449efa9537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a98f7-736e-44a4-95fa-b930060386f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677165-a9b9-4c17-b1ea-0bf39e49cb62}" ma:internalName="TaxCatchAll" ma:showField="CatchAllData" ma:web="988a98f7-736e-44a4-95fa-b93006038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8a98f7-736e-44a4-95fa-b930060386fc" xsi:nil="true"/>
    <lcf76f155ced4ddcb4097134ff3c332f xmlns="08741dc4-3974-46d6-82ec-eab01d1909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9833BD-E27F-439C-A60D-61E57BEBD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5C6EA-459F-4827-84AE-0605B6BEF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41dc4-3974-46d6-82ec-eab01d1909c8"/>
    <ds:schemaRef ds:uri="988a98f7-736e-44a4-95fa-b930060386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7BCBFF-C6F2-45AF-A24B-22B5E961DBE0}">
  <ds:schemaRefs>
    <ds:schemaRef ds:uri="http://schemas.microsoft.com/office/2006/metadata/properties"/>
    <ds:schemaRef ds:uri="http://schemas.microsoft.com/office/infopath/2007/PartnerControls"/>
    <ds:schemaRef ds:uri="988a98f7-736e-44a4-95fa-b930060386fc"/>
    <ds:schemaRef ds:uri="08741dc4-3974-46d6-82ec-eab01d1909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de Zeeuw</dc:creator>
  <cp:lastModifiedBy>Jason Zimmermann</cp:lastModifiedBy>
  <dcterms:created xsi:type="dcterms:W3CDTF">2022-10-28T16:14:53Z</dcterms:created>
  <dcterms:modified xsi:type="dcterms:W3CDTF">2024-02-27T21:05:37Z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0x010100B072000BB30D4445B0786FD365CCDF52</vt:lpwstr>
  </property>
  <property fmtid="{D5CDD505-2E9C-101B-9397-08002B2CF9AE}" pid="3" name="MediaServiceImageTags">
    <vt:lpwstr/>
  </property>
</Properties>
</file>